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C30C22B3-D1C5-4104-B4A1-4EA04165CEEE}" xr6:coauthVersionLast="47" xr6:coauthVersionMax="47" xr10:uidLastSave="{00000000-0000-0000-0000-000000000000}"/>
  <bookViews>
    <workbookView xWindow="-108" yWindow="-108" windowWidth="23256" windowHeight="12456" xr2:uid="{DF632467-9B76-4371-9604-B829B4DB1876}"/>
  </bookViews>
  <sheets>
    <sheet name="rekapitulace nabídky" sheetId="21" r:id="rId1"/>
    <sheet name="trávník" sheetId="18" r:id="rId2"/>
    <sheet name="závlaha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0" l="1"/>
  <c r="F46" i="20"/>
  <c r="F45" i="20"/>
  <c r="F44" i="20"/>
  <c r="F43" i="20"/>
  <c r="F41" i="20"/>
  <c r="F40" i="20"/>
  <c r="F39" i="20"/>
  <c r="F36" i="20" s="1"/>
  <c r="C50" i="20" s="1"/>
  <c r="F38" i="20"/>
  <c r="F37" i="20"/>
  <c r="F34" i="20"/>
  <c r="F33" i="20"/>
  <c r="F32" i="20"/>
  <c r="F31" i="20"/>
  <c r="F30" i="20"/>
  <c r="F29" i="20"/>
  <c r="F28" i="20"/>
  <c r="F26" i="20"/>
  <c r="F25" i="20"/>
  <c r="F24" i="20"/>
  <c r="F23" i="20"/>
  <c r="F21" i="20"/>
  <c r="F20" i="20"/>
  <c r="F19" i="20"/>
  <c r="F18" i="20"/>
  <c r="F17" i="20"/>
  <c r="F16" i="20"/>
  <c r="F15" i="20"/>
  <c r="F14" i="20"/>
  <c r="F13" i="20"/>
  <c r="F12" i="20"/>
  <c r="F11" i="20"/>
  <c r="F9" i="20"/>
  <c r="F8" i="20"/>
  <c r="F44" i="18"/>
  <c r="F43" i="18"/>
  <c r="F32" i="18"/>
  <c r="F29" i="18" s="1"/>
  <c r="C47" i="18" s="1"/>
  <c r="F33" i="18"/>
  <c r="F40" i="18"/>
  <c r="F39" i="18"/>
  <c r="F37" i="18"/>
  <c r="F38" i="18"/>
  <c r="F35" i="18"/>
  <c r="F34" i="18"/>
  <c r="F31" i="18"/>
  <c r="F30" i="18"/>
  <c r="F27" i="18"/>
  <c r="F26" i="18"/>
  <c r="F25" i="18"/>
  <c r="F24" i="18"/>
  <c r="F20" i="18" s="1"/>
  <c r="F23" i="18"/>
  <c r="F22" i="18"/>
  <c r="F21" i="18"/>
  <c r="F18" i="18"/>
  <c r="F16" i="18" s="1"/>
  <c r="F17" i="18"/>
  <c r="F14" i="18"/>
  <c r="F13" i="18"/>
  <c r="F12" i="18"/>
  <c r="F11" i="18"/>
  <c r="F10" i="18"/>
  <c r="F9" i="18"/>
  <c r="F8" i="18"/>
  <c r="F42" i="18"/>
  <c r="C48" i="18" l="1"/>
  <c r="C49" i="18" s="1"/>
  <c r="E7" i="21"/>
  <c r="E8" i="21"/>
  <c r="C51" i="20"/>
  <c r="C52" i="20" s="1"/>
  <c r="E9" i="21" l="1"/>
  <c r="E10" i="21" l="1"/>
  <c r="E11" i="21" s="1"/>
</calcChain>
</file>

<file path=xl/sharedStrings.xml><?xml version="1.0" encoding="utf-8"?>
<sst xmlns="http://schemas.openxmlformats.org/spreadsheetml/2006/main" count="163" uniqueCount="95">
  <si>
    <t>t</t>
  </si>
  <si>
    <t>Kód</t>
  </si>
  <si>
    <t>Název položky</t>
  </si>
  <si>
    <t>MJ</t>
  </si>
  <si>
    <t>Počet</t>
  </si>
  <si>
    <t>CENA</t>
  </si>
  <si>
    <t>pol.</t>
  </si>
  <si>
    <t>jednotek</t>
  </si>
  <si>
    <t>jednotková</t>
  </si>
  <si>
    <t>celkem</t>
  </si>
  <si>
    <t>m2</t>
  </si>
  <si>
    <t>soub</t>
  </si>
  <si>
    <t>C e l k e m bez DPH</t>
  </si>
  <si>
    <t>Objednatel:</t>
  </si>
  <si>
    <t>ks</t>
  </si>
  <si>
    <t>DPH 21 %</t>
  </si>
  <si>
    <t>Mnichovohradišťský SK</t>
  </si>
  <si>
    <t>Úprava travnaté plochy</t>
  </si>
  <si>
    <t>Odvoz zeminy</t>
  </si>
  <si>
    <t>Montáž záchytného systému</t>
  </si>
  <si>
    <t xml:space="preserve">odstranění trávníku </t>
  </si>
  <si>
    <t>dodávka ornice vč. dopravy</t>
  </si>
  <si>
    <t>rozhrnutí, rovnání</t>
  </si>
  <si>
    <t>přesev</t>
  </si>
  <si>
    <t>Dodávka branek</t>
  </si>
  <si>
    <t>síť</t>
  </si>
  <si>
    <t>doprava</t>
  </si>
  <si>
    <t>C e l k e m s DPH</t>
  </si>
  <si>
    <t>Úprava stavu trávníku hřiště</t>
  </si>
  <si>
    <t>dodávka vstupních dveří</t>
  </si>
  <si>
    <t>montáž vstupních dveří</t>
  </si>
  <si>
    <t>montáž záchytného systému</t>
  </si>
  <si>
    <t>montáž příčníků</t>
  </si>
  <si>
    <t xml:space="preserve">aerifikace </t>
  </si>
  <si>
    <t>smykování</t>
  </si>
  <si>
    <t>dodávka písku na pískování včetně dopravy</t>
  </si>
  <si>
    <t>branka 7,32 x 2,44 m, hloubka 2 m, provedení hliník, celosvařená 2 ks</t>
  </si>
  <si>
    <t>dodávka příčníků záchytného systému</t>
  </si>
  <si>
    <t>odvoz materiálu vč. naložení - 80 t</t>
  </si>
  <si>
    <t>poplatek za uložení na skládku - 80 t</t>
  </si>
  <si>
    <t>naložení, odvoz zeminy - 130 t</t>
  </si>
  <si>
    <t>poplatek za uložení na skládku - 130 t</t>
  </si>
  <si>
    <t>vertikutace strojem se sběrem</t>
  </si>
  <si>
    <t xml:space="preserve">zapískování pískovačkou </t>
  </si>
  <si>
    <t>hloubkové uvolnění</t>
  </si>
  <si>
    <t>dosev včetně osiva, 22 g/m²</t>
  </si>
  <si>
    <t>dodávka sloupů záchytného systému, výška 4,5 m, provedení hliník s vnitřním žebrováním, uchycení sítí plastovými úchyty</t>
  </si>
  <si>
    <t>Hybridní trávník</t>
  </si>
  <si>
    <t>dodávka hybridního trávníku</t>
  </si>
  <si>
    <t>montáž vč. odvozu a likvidace původního trávníku z brankovišť</t>
  </si>
  <si>
    <t>soubor</t>
  </si>
  <si>
    <t>Zařízení staveniště</t>
  </si>
  <si>
    <t>bm</t>
  </si>
  <si>
    <t>m3</t>
  </si>
  <si>
    <t>Zemní práce</t>
  </si>
  <si>
    <t>přípravné práce, doprava strojů, zařízení staveniště</t>
  </si>
  <si>
    <t>vytýčení tras potrubí a postřikovačů</t>
  </si>
  <si>
    <t>hloubení rýhy hl 0,44, š.0,20 cm</t>
  </si>
  <si>
    <t>zásyp potrubí a kabelů neostrohranným materiálem</t>
  </si>
  <si>
    <t>zához a hutnění výkopů</t>
  </si>
  <si>
    <t>finální úprava po provedení výkopů, přesev</t>
  </si>
  <si>
    <t>odvoz a vyrovnání přebytečného výkopku na staveništi do 100m</t>
  </si>
  <si>
    <t>ruční hloubení jam pro postřikovače</t>
  </si>
  <si>
    <t>drenáž pro postřikovače</t>
  </si>
  <si>
    <t xml:space="preserve">dodávka vhodného materiálu pro zásyp (do 10km) </t>
  </si>
  <si>
    <t>dodávka vegetační vrstvy pro finální povrchové úpravy (do 10km)</t>
  </si>
  <si>
    <t>Potrubí a armatury</t>
  </si>
  <si>
    <t>Rozváděcí potrubí 50 PN 10/PE-HD</t>
  </si>
  <si>
    <t>Fitinky</t>
  </si>
  <si>
    <t>Montáž</t>
  </si>
  <si>
    <t>Postřikovače, ventilové šachty</t>
  </si>
  <si>
    <t>Ventilová šachta VBS 250 x 390</t>
  </si>
  <si>
    <t>Instalace postřikovače</t>
  </si>
  <si>
    <t>Instalace šachet</t>
  </si>
  <si>
    <t>Akumulace, ovládací systém</t>
  </si>
  <si>
    <t>Řídící jednotka  12 sekcí</t>
  </si>
  <si>
    <t>Ovládací kabel 5 x 1.5 mm²</t>
  </si>
  <si>
    <t>m</t>
  </si>
  <si>
    <t>Kabelová spojka IR</t>
  </si>
  <si>
    <t>Instalace ovládání, ventilů, ovládacích kabelů</t>
  </si>
  <si>
    <t>h</t>
  </si>
  <si>
    <t>Čerpací stanice - bez el. přípojky a zdroje vody</t>
  </si>
  <si>
    <t>Armatury vystrojení</t>
  </si>
  <si>
    <t>Elektrotvarovky</t>
  </si>
  <si>
    <t>soub.</t>
  </si>
  <si>
    <t>Montážní práce - vodoinstalace</t>
  </si>
  <si>
    <t>Montáží práce - elektroinstalace</t>
  </si>
  <si>
    <t>Název díla: Úprava travnaté plochy hřišť Mnichovohradišťského SK</t>
  </si>
  <si>
    <t>Rekapitulace nabídky</t>
  </si>
  <si>
    <t>Trávník</t>
  </si>
  <si>
    <t>Závlaha</t>
  </si>
  <si>
    <t>Výsečový postřikovač úderový</t>
  </si>
  <si>
    <t>Celokruhový postřikovač úderový</t>
  </si>
  <si>
    <t xml:space="preserve">Čidlo srážek </t>
  </si>
  <si>
    <t>Kloubová spojka  6/4"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</si>
</sst>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#,##0.000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2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Font="0" applyFill="0" applyBorder="0" applyAlignment="0" applyProtection="0"/>
    <xf numFmtId="0" fontId="1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5" fillId="0" borderId="0"/>
    <xf numFmtId="0" fontId="12" fillId="0" borderId="0"/>
    <xf numFmtId="0" fontId="12" fillId="0" borderId="0">
      <alignment horizontal="center"/>
    </xf>
    <xf numFmtId="0" fontId="13" fillId="0" borderId="0"/>
    <xf numFmtId="0" fontId="13" fillId="2" borderId="0"/>
  </cellStyleXfs>
  <cellXfs count="124">
    <xf numFmtId="0" fontId="0" fillId="0" borderId="0" xfId="0"/>
    <xf numFmtId="0" fontId="14" fillId="0" borderId="1" xfId="0" applyFont="1" applyBorder="1" applyAlignment="1">
      <alignment vertical="center"/>
    </xf>
    <xf numFmtId="0" fontId="14" fillId="0" borderId="1" xfId="8" applyFont="1" applyBorder="1" applyAlignment="1">
      <alignment vertical="center" wrapText="1"/>
    </xf>
    <xf numFmtId="0" fontId="15" fillId="0" borderId="1" xfId="8" applyFont="1" applyBorder="1" applyAlignment="1">
      <alignment vertical="center" wrapText="1"/>
    </xf>
    <xf numFmtId="0" fontId="14" fillId="0" borderId="1" xfId="8" applyFont="1" applyBorder="1" applyAlignment="1">
      <alignment vertical="center"/>
    </xf>
    <xf numFmtId="165" fontId="14" fillId="0" borderId="1" xfId="8" applyNumberFormat="1" applyFont="1" applyBorder="1" applyAlignment="1">
      <alignment vertical="center"/>
    </xf>
    <xf numFmtId="0" fontId="15" fillId="0" borderId="1" xfId="8" applyFont="1" applyBorder="1" applyAlignment="1">
      <alignment vertical="center"/>
    </xf>
    <xf numFmtId="165" fontId="15" fillId="0" borderId="1" xfId="6" applyNumberFormat="1" applyFont="1" applyBorder="1" applyAlignment="1">
      <alignment vertical="center"/>
    </xf>
    <xf numFmtId="0" fontId="14" fillId="0" borderId="1" xfId="9" applyFont="1" applyFill="1" applyBorder="1" applyAlignment="1">
      <alignment vertical="center"/>
    </xf>
    <xf numFmtId="0" fontId="15" fillId="0" borderId="1" xfId="9" applyFont="1" applyFill="1" applyBorder="1" applyAlignment="1">
      <alignment vertical="center" wrapText="1"/>
    </xf>
    <xf numFmtId="0" fontId="16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165" fontId="14" fillId="0" borderId="1" xfId="6" applyNumberFormat="1" applyFont="1" applyBorder="1" applyAlignment="1">
      <alignment vertical="center"/>
    </xf>
    <xf numFmtId="0" fontId="14" fillId="0" borderId="1" xfId="9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14" fillId="0" borderId="1" xfId="7" applyFont="1" applyBorder="1">
      <alignment horizontal="center"/>
    </xf>
    <xf numFmtId="0" fontId="12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8" applyFont="1" applyBorder="1" applyAlignment="1">
      <alignment horizontal="center" vertical="center"/>
    </xf>
    <xf numFmtId="0" fontId="15" fillId="0" borderId="1" xfId="8" applyFont="1" applyBorder="1" applyAlignment="1">
      <alignment horizontal="center" vertical="center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center" vertical="center" wrapText="1"/>
    </xf>
    <xf numFmtId="0" fontId="14" fillId="0" borderId="3" xfId="9" applyFont="1" applyFill="1" applyBorder="1" applyAlignment="1">
      <alignment vertical="center"/>
    </xf>
    <xf numFmtId="0" fontId="14" fillId="0" borderId="4" xfId="9" applyFont="1" applyFill="1" applyBorder="1" applyAlignment="1">
      <alignment vertical="center" wrapText="1"/>
    </xf>
    <xf numFmtId="0" fontId="14" fillId="0" borderId="5" xfId="7" applyFont="1" applyBorder="1">
      <alignment horizontal="center"/>
    </xf>
    <xf numFmtId="3" fontId="15" fillId="0" borderId="1" xfId="0" applyNumberFormat="1" applyFont="1" applyBorder="1" applyAlignment="1">
      <alignment horizontal="center" vertical="center"/>
    </xf>
    <xf numFmtId="3" fontId="14" fillId="0" borderId="1" xfId="8" applyNumberFormat="1" applyFont="1" applyBorder="1" applyAlignment="1">
      <alignment horizontal="center" vertical="center"/>
    </xf>
    <xf numFmtId="3" fontId="15" fillId="0" borderId="1" xfId="8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1" xfId="9" applyNumberFormat="1" applyFont="1" applyFill="1" applyBorder="1" applyAlignment="1">
      <alignment horizontal="center" vertical="center"/>
    </xf>
    <xf numFmtId="3" fontId="15" fillId="0" borderId="1" xfId="9" applyNumberFormat="1" applyFont="1" applyFill="1" applyBorder="1" applyAlignment="1">
      <alignment horizontal="center" vertical="center"/>
    </xf>
    <xf numFmtId="3" fontId="15" fillId="0" borderId="1" xfId="9" applyNumberFormat="1" applyFont="1" applyFill="1" applyBorder="1" applyAlignment="1">
      <alignment horizontal="center" vertical="center" wrapText="1"/>
    </xf>
    <xf numFmtId="0" fontId="3" fillId="0" borderId="1" xfId="8" applyFont="1" applyBorder="1" applyAlignment="1">
      <alignment vertical="center" wrapText="1"/>
    </xf>
    <xf numFmtId="0" fontId="14" fillId="0" borderId="1" xfId="7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0" borderId="6" xfId="0" applyFont="1" applyBorder="1"/>
    <xf numFmtId="164" fontId="7" fillId="0" borderId="7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wrapText="1"/>
    </xf>
    <xf numFmtId="0" fontId="8" fillId="0" borderId="1" xfId="0" applyFont="1" applyBorder="1"/>
    <xf numFmtId="165" fontId="15" fillId="0" borderId="1" xfId="0" applyNumberFormat="1" applyFont="1" applyBorder="1" applyAlignment="1">
      <alignment horizontal="center" vertical="center"/>
    </xf>
    <xf numFmtId="165" fontId="14" fillId="0" borderId="1" xfId="8" applyNumberFormat="1" applyFont="1" applyBorder="1" applyAlignment="1">
      <alignment horizontal="center" vertical="center"/>
    </xf>
    <xf numFmtId="165" fontId="15" fillId="0" borderId="1" xfId="8" applyNumberFormat="1" applyFont="1" applyBorder="1" applyAlignment="1">
      <alignment horizontal="center" vertical="center"/>
    </xf>
    <xf numFmtId="165" fontId="15" fillId="0" borderId="1" xfId="9" applyNumberFormat="1" applyFont="1" applyFill="1" applyBorder="1" applyAlignment="1">
      <alignment horizontal="center" vertical="center"/>
    </xf>
    <xf numFmtId="165" fontId="15" fillId="0" borderId="1" xfId="9" applyNumberFormat="1" applyFont="1" applyFill="1" applyBorder="1" applyAlignment="1">
      <alignment horizontal="center" vertical="center" wrapText="1"/>
    </xf>
    <xf numFmtId="0" fontId="9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1" xfId="0" applyNumberFormat="1" applyFont="1" applyBorder="1"/>
    <xf numFmtId="164" fontId="9" fillId="0" borderId="12" xfId="0" applyNumberFormat="1" applyFont="1" applyBorder="1"/>
    <xf numFmtId="0" fontId="9" fillId="0" borderId="13" xfId="0" applyFont="1" applyBorder="1"/>
    <xf numFmtId="0" fontId="3" fillId="0" borderId="13" xfId="0" applyFont="1" applyBorder="1" applyAlignment="1">
      <alignment horizontal="center"/>
    </xf>
    <xf numFmtId="164" fontId="9" fillId="0" borderId="14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18" fillId="0" borderId="3" xfId="0" applyNumberFormat="1" applyFont="1" applyBorder="1"/>
    <xf numFmtId="3" fontId="15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5" fillId="0" borderId="1" xfId="9" applyNumberFormat="1" applyFont="1" applyFill="1" applyBorder="1" applyAlignment="1">
      <alignment horizontal="center"/>
    </xf>
    <xf numFmtId="3" fontId="15" fillId="0" borderId="1" xfId="9" applyNumberFormat="1" applyFont="1" applyFill="1" applyBorder="1" applyAlignment="1">
      <alignment horizontal="center"/>
    </xf>
    <xf numFmtId="3" fontId="15" fillId="0" borderId="1" xfId="9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9" fillId="0" borderId="15" xfId="8" applyFont="1" applyBorder="1" applyAlignment="1">
      <alignment horizontal="left" vertical="center" wrapText="1"/>
    </xf>
    <xf numFmtId="0" fontId="19" fillId="0" borderId="16" xfId="8" applyFont="1" applyBorder="1" applyAlignment="1">
      <alignment horizontal="left" vertical="center" wrapText="1"/>
    </xf>
    <xf numFmtId="0" fontId="19" fillId="0" borderId="17" xfId="8" applyFont="1" applyBorder="1" applyAlignment="1">
      <alignment horizontal="left" vertical="center" wrapText="1"/>
    </xf>
    <xf numFmtId="165" fontId="19" fillId="0" borderId="18" xfId="0" applyNumberFormat="1" applyFont="1" applyBorder="1" applyAlignment="1">
      <alignment horizontal="center" vertical="center"/>
    </xf>
    <xf numFmtId="165" fontId="19" fillId="0" borderId="19" xfId="0" applyNumberFormat="1" applyFont="1" applyBorder="1" applyAlignment="1">
      <alignment horizontal="center" vertical="center"/>
    </xf>
    <xf numFmtId="0" fontId="19" fillId="0" borderId="3" xfId="8" applyFont="1" applyBorder="1" applyAlignment="1">
      <alignment horizontal="left" vertical="center" wrapText="1"/>
    </xf>
    <xf numFmtId="0" fontId="19" fillId="0" borderId="6" xfId="8" applyFont="1" applyBorder="1" applyAlignment="1">
      <alignment horizontal="left" vertical="center" wrapText="1"/>
    </xf>
    <xf numFmtId="0" fontId="19" fillId="0" borderId="4" xfId="8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3" xfId="7" applyFont="1" applyBorder="1">
      <alignment horizontal="center"/>
    </xf>
    <xf numFmtId="0" fontId="14" fillId="0" borderId="4" xfId="7" applyFont="1" applyBorder="1">
      <alignment horizontal="center"/>
    </xf>
    <xf numFmtId="0" fontId="19" fillId="0" borderId="20" xfId="8" applyFont="1" applyBorder="1" applyAlignment="1">
      <alignment horizontal="left" vertical="center" wrapText="1"/>
    </xf>
    <xf numFmtId="0" fontId="19" fillId="0" borderId="21" xfId="8" applyFont="1" applyBorder="1" applyAlignment="1">
      <alignment horizontal="left" vertical="center" wrapText="1"/>
    </xf>
    <xf numFmtId="0" fontId="19" fillId="0" borderId="22" xfId="8" applyFont="1" applyBorder="1" applyAlignment="1">
      <alignment horizontal="left" vertical="center" wrapText="1"/>
    </xf>
    <xf numFmtId="165" fontId="19" fillId="0" borderId="20" xfId="0" applyNumberFormat="1" applyFont="1" applyBorder="1" applyAlignment="1">
      <alignment horizontal="center" vertical="center"/>
    </xf>
    <xf numFmtId="165" fontId="19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9" fillId="0" borderId="2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4" fillId="0" borderId="30" xfId="7" applyFont="1" applyBorder="1" applyAlignment="1">
      <alignment horizontal="center" vertical="center" wrapText="1"/>
    </xf>
    <xf numFmtId="0" fontId="14" fillId="0" borderId="31" xfId="7" applyFont="1" applyBorder="1" applyAlignment="1">
      <alignment horizontal="center" vertical="center" wrapText="1"/>
    </xf>
    <xf numFmtId="0" fontId="14" fillId="0" borderId="32" xfId="7" applyFont="1" applyBorder="1" applyAlignment="1">
      <alignment horizontal="center" vertical="center" wrapText="1"/>
    </xf>
    <xf numFmtId="0" fontId="14" fillId="0" borderId="5" xfId="7" applyFont="1" applyBorder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5" fontId="14" fillId="0" borderId="3" xfId="9" applyNumberFormat="1" applyFont="1" applyFill="1" applyBorder="1" applyAlignment="1">
      <alignment horizontal="center" vertical="center"/>
    </xf>
    <xf numFmtId="165" fontId="14" fillId="0" borderId="6" xfId="9" applyNumberFormat="1" applyFont="1" applyFill="1" applyBorder="1" applyAlignment="1">
      <alignment horizontal="center" vertical="center"/>
    </xf>
    <xf numFmtId="165" fontId="14" fillId="0" borderId="4" xfId="9" applyNumberFormat="1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</cellXfs>
  <cellStyles count="10">
    <cellStyle name="čárky 2" xfId="1" xr:uid="{48C1569F-E393-4BA8-AFB4-307364494ECB}"/>
    <cellStyle name="hlavicka" xfId="2" xr:uid="{078F2477-E4D3-4197-9D9D-D8AD2EF66D8C}"/>
    <cellStyle name="Hypertextový odkaz 2" xfId="3" xr:uid="{2CD60589-5718-4440-ACCC-3982042D3EE3}"/>
    <cellStyle name="Normální" xfId="0" builtinId="0"/>
    <cellStyle name="normální 2" xfId="4" xr:uid="{A392F5B8-4AE0-4B07-934C-FDB0D6C461BD}"/>
    <cellStyle name="Normální 3" xfId="5" xr:uid="{AF00AE5B-A2FC-4ED0-8A8A-1D02A0AB5EEB}"/>
    <cellStyle name="text" xfId="6" xr:uid="{52E6D9AD-0C3A-4F99-A094-E29BB8BCD369}"/>
    <cellStyle name="textcentrum" xfId="7" xr:uid="{41A413AA-45B0-4C3B-9814-104104554C88}"/>
    <cellStyle name="texttucne" xfId="8" xr:uid="{6E3A3B7D-8414-44C5-9EC2-A64FCA5B3CDE}"/>
    <cellStyle name="TucneGrayBack" xfId="9" xr:uid="{ED28508B-29BB-4EA5-BAF0-9C539A4759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F8BF-5514-4353-8BF5-EAE8B9BF3706}">
  <sheetPr>
    <pageSetUpPr fitToPage="1"/>
  </sheetPr>
  <dimension ref="A1:F11"/>
  <sheetViews>
    <sheetView tabSelected="1" zoomScale="115" zoomScaleNormal="115" workbookViewId="0">
      <selection activeCell="B14" sqref="B14"/>
    </sheetView>
  </sheetViews>
  <sheetFormatPr defaultRowHeight="13.8" x14ac:dyDescent="0.25"/>
  <cols>
    <col min="1" max="1" width="5.6640625" style="10" customWidth="1"/>
    <col min="2" max="2" width="55.6640625" style="11" customWidth="1"/>
    <col min="3" max="3" width="5.44140625" style="20" customWidth="1"/>
    <col min="4" max="4" width="12.88671875" style="20" customWidth="1"/>
    <col min="5" max="6" width="12.88671875" style="12" customWidth="1"/>
  </cols>
  <sheetData>
    <row r="1" spans="1:6" ht="8.25" customHeight="1" x14ac:dyDescent="0.25">
      <c r="A1" s="96"/>
      <c r="B1" s="97"/>
      <c r="C1" s="97"/>
      <c r="D1" s="97"/>
      <c r="E1" s="97"/>
      <c r="F1" s="98"/>
    </row>
    <row r="2" spans="1:6" ht="27" customHeight="1" x14ac:dyDescent="0.25">
      <c r="A2" s="99" t="s">
        <v>87</v>
      </c>
      <c r="B2" s="100"/>
      <c r="C2" s="100"/>
      <c r="D2" s="100"/>
      <c r="E2" s="100"/>
      <c r="F2" s="101"/>
    </row>
    <row r="3" spans="1:6" s="39" customFormat="1" ht="29.25" customHeight="1" thickBot="1" x14ac:dyDescent="0.3">
      <c r="A3" s="18"/>
      <c r="B3" s="19" t="s">
        <v>13</v>
      </c>
      <c r="C3" s="102" t="s">
        <v>16</v>
      </c>
      <c r="D3" s="102"/>
      <c r="E3" s="102"/>
      <c r="F3" s="103"/>
    </row>
    <row r="4" spans="1:6" s="39" customFormat="1" ht="50.4" customHeight="1" thickBot="1" x14ac:dyDescent="0.3">
      <c r="A4" s="104" t="s">
        <v>88</v>
      </c>
      <c r="B4" s="105"/>
      <c r="C4" s="105"/>
      <c r="D4" s="105"/>
      <c r="E4" s="105"/>
      <c r="F4" s="106"/>
    </row>
    <row r="5" spans="1:6" s="40" customFormat="1" ht="19.2" customHeight="1" x14ac:dyDescent="0.2">
      <c r="A5" s="28"/>
      <c r="B5" s="107" t="s">
        <v>2</v>
      </c>
      <c r="C5" s="108"/>
      <c r="D5" s="109"/>
      <c r="E5" s="110" t="s">
        <v>5</v>
      </c>
      <c r="F5" s="110"/>
    </row>
    <row r="6" spans="1:6" s="40" customFormat="1" ht="17.399999999999999" customHeight="1" x14ac:dyDescent="0.2">
      <c r="A6" s="17"/>
      <c r="B6" s="86"/>
      <c r="C6" s="87"/>
      <c r="D6" s="88"/>
      <c r="E6" s="89"/>
      <c r="F6" s="90"/>
    </row>
    <row r="7" spans="1:6" s="75" customFormat="1" ht="17.399999999999999" customHeight="1" x14ac:dyDescent="0.3">
      <c r="A7" s="74"/>
      <c r="B7" s="81" t="s">
        <v>89</v>
      </c>
      <c r="C7" s="82"/>
      <c r="D7" s="83"/>
      <c r="E7" s="84">
        <f>trávník!C47</f>
        <v>0</v>
      </c>
      <c r="F7" s="85"/>
    </row>
    <row r="8" spans="1:6" s="75" customFormat="1" ht="17.399999999999999" customHeight="1" thickBot="1" x14ac:dyDescent="0.35">
      <c r="A8" s="74"/>
      <c r="B8" s="91" t="s">
        <v>90</v>
      </c>
      <c r="C8" s="92"/>
      <c r="D8" s="93"/>
      <c r="E8" s="94">
        <f>závlaha!C50</f>
        <v>0</v>
      </c>
      <c r="F8" s="95"/>
    </row>
    <row r="9" spans="1:6" s="75" customFormat="1" ht="17.399999999999999" customHeight="1" thickTop="1" x14ac:dyDescent="0.3">
      <c r="A9" s="74"/>
      <c r="B9" s="76" t="s">
        <v>12</v>
      </c>
      <c r="C9" s="77"/>
      <c r="D9" s="78"/>
      <c r="E9" s="79">
        <f>SUM(E7:F8)</f>
        <v>0</v>
      </c>
      <c r="F9" s="80"/>
    </row>
    <row r="10" spans="1:6" s="75" customFormat="1" ht="17.399999999999999" customHeight="1" x14ac:dyDescent="0.3">
      <c r="A10" s="74"/>
      <c r="B10" s="81" t="s">
        <v>15</v>
      </c>
      <c r="C10" s="82"/>
      <c r="D10" s="83"/>
      <c r="E10" s="84">
        <f>E9*0.21</f>
        <v>0</v>
      </c>
      <c r="F10" s="85"/>
    </row>
    <row r="11" spans="1:6" s="75" customFormat="1" ht="17.399999999999999" customHeight="1" x14ac:dyDescent="0.3">
      <c r="A11" s="74"/>
      <c r="B11" s="81" t="s">
        <v>27</v>
      </c>
      <c r="C11" s="82"/>
      <c r="D11" s="83"/>
      <c r="E11" s="84">
        <f>SUM(E9:F10)</f>
        <v>0</v>
      </c>
      <c r="F11" s="85"/>
    </row>
  </sheetData>
  <mergeCells count="18">
    <mergeCell ref="A1:F1"/>
    <mergeCell ref="A2:F2"/>
    <mergeCell ref="C3:F3"/>
    <mergeCell ref="A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</mergeCell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D8F3-EFAC-4BE7-9FCF-4D660A9984CD}">
  <sheetPr>
    <pageSetUpPr fitToPage="1"/>
  </sheetPr>
  <dimension ref="A1:F49"/>
  <sheetViews>
    <sheetView topLeftCell="A21" zoomScale="115" zoomScaleNormal="115" workbookViewId="0">
      <selection activeCell="E30" sqref="E30"/>
    </sheetView>
  </sheetViews>
  <sheetFormatPr defaultColWidth="8.88671875" defaultRowHeight="13.8" x14ac:dyDescent="0.25"/>
  <cols>
    <col min="1" max="1" width="5.6640625" style="10" customWidth="1"/>
    <col min="2" max="2" width="55.6640625" style="11" customWidth="1"/>
    <col min="3" max="3" width="5.44140625" style="20" customWidth="1"/>
    <col min="4" max="4" width="12.88671875" style="20" customWidth="1"/>
    <col min="5" max="6" width="12.88671875" style="12" customWidth="1"/>
  </cols>
  <sheetData>
    <row r="1" spans="1:6" ht="8.25" customHeight="1" x14ac:dyDescent="0.25">
      <c r="A1" s="96"/>
      <c r="B1" s="97"/>
      <c r="C1" s="97"/>
      <c r="D1" s="97"/>
      <c r="E1" s="97"/>
      <c r="F1" s="98"/>
    </row>
    <row r="2" spans="1:6" ht="27" customHeight="1" x14ac:dyDescent="0.25">
      <c r="A2" s="99" t="s">
        <v>87</v>
      </c>
      <c r="B2" s="100"/>
      <c r="C2" s="100"/>
      <c r="D2" s="100"/>
      <c r="E2" s="100"/>
      <c r="F2" s="101"/>
    </row>
    <row r="3" spans="1:6" s="39" customFormat="1" ht="29.25" customHeight="1" x14ac:dyDescent="0.25">
      <c r="A3" s="18"/>
      <c r="B3" s="19" t="s">
        <v>13</v>
      </c>
      <c r="C3" s="102" t="s">
        <v>16</v>
      </c>
      <c r="D3" s="102"/>
      <c r="E3" s="102"/>
      <c r="F3" s="103"/>
    </row>
    <row r="4" spans="1:6" s="39" customFormat="1" ht="10.5" customHeight="1" x14ac:dyDescent="0.25">
      <c r="A4" s="117"/>
      <c r="B4" s="118"/>
      <c r="C4" s="118"/>
      <c r="D4" s="118"/>
      <c r="E4" s="118"/>
      <c r="F4" s="119"/>
    </row>
    <row r="5" spans="1:6" s="40" customFormat="1" ht="10.199999999999999" x14ac:dyDescent="0.2">
      <c r="A5" s="28" t="s">
        <v>1</v>
      </c>
      <c r="B5" s="120" t="s">
        <v>2</v>
      </c>
      <c r="C5" s="122" t="s">
        <v>3</v>
      </c>
      <c r="D5" s="28" t="s">
        <v>4</v>
      </c>
      <c r="E5" s="110" t="s">
        <v>5</v>
      </c>
      <c r="F5" s="110"/>
    </row>
    <row r="6" spans="1:6" s="40" customFormat="1" ht="10.199999999999999" x14ac:dyDescent="0.2">
      <c r="A6" s="17" t="s">
        <v>6</v>
      </c>
      <c r="B6" s="121"/>
      <c r="C6" s="123"/>
      <c r="D6" s="17" t="s">
        <v>7</v>
      </c>
      <c r="E6" s="17" t="s">
        <v>8</v>
      </c>
      <c r="F6" s="17" t="s">
        <v>9</v>
      </c>
    </row>
    <row r="7" spans="1:6" s="40" customFormat="1" ht="10.199999999999999" x14ac:dyDescent="0.2">
      <c r="A7" s="17"/>
      <c r="B7" s="37"/>
      <c r="C7" s="38"/>
      <c r="D7" s="17"/>
      <c r="E7" s="17"/>
      <c r="F7" s="17"/>
    </row>
    <row r="8" spans="1:6" s="40" customFormat="1" ht="10.199999999999999" x14ac:dyDescent="0.2">
      <c r="A8" s="1">
        <v>1</v>
      </c>
      <c r="B8" s="2" t="s">
        <v>17</v>
      </c>
      <c r="C8" s="21"/>
      <c r="D8" s="29"/>
      <c r="E8" s="48"/>
      <c r="F8" s="16">
        <f>SUM(F9:F14)</f>
        <v>0</v>
      </c>
    </row>
    <row r="9" spans="1:6" s="40" customFormat="1" ht="10.199999999999999" x14ac:dyDescent="0.2">
      <c r="A9" s="1"/>
      <c r="B9" s="3" t="s">
        <v>20</v>
      </c>
      <c r="C9" s="21" t="s">
        <v>10</v>
      </c>
      <c r="D9" s="29">
        <v>650</v>
      </c>
      <c r="E9" s="48"/>
      <c r="F9" s="15">
        <f t="shared" ref="F9:F14" si="0">D9*E9</f>
        <v>0</v>
      </c>
    </row>
    <row r="10" spans="1:6" s="40" customFormat="1" ht="10.199999999999999" x14ac:dyDescent="0.2">
      <c r="A10" s="1"/>
      <c r="B10" s="3" t="s">
        <v>38</v>
      </c>
      <c r="C10" s="21" t="s">
        <v>11</v>
      </c>
      <c r="D10" s="29">
        <v>1</v>
      </c>
      <c r="E10" s="48"/>
      <c r="F10" s="15">
        <f t="shared" si="0"/>
        <v>0</v>
      </c>
    </row>
    <row r="11" spans="1:6" s="40" customFormat="1" ht="10.199999999999999" x14ac:dyDescent="0.2">
      <c r="A11" s="1"/>
      <c r="B11" s="3" t="s">
        <v>39</v>
      </c>
      <c r="C11" s="21" t="s">
        <v>11</v>
      </c>
      <c r="D11" s="29">
        <v>1</v>
      </c>
      <c r="E11" s="48"/>
      <c r="F11" s="15">
        <f t="shared" si="0"/>
        <v>0</v>
      </c>
    </row>
    <row r="12" spans="1:6" s="40" customFormat="1" ht="10.199999999999999" x14ac:dyDescent="0.2">
      <c r="A12" s="1"/>
      <c r="B12" s="3" t="s">
        <v>21</v>
      </c>
      <c r="C12" s="21" t="s">
        <v>0</v>
      </c>
      <c r="D12" s="29">
        <v>100</v>
      </c>
      <c r="E12" s="48"/>
      <c r="F12" s="15">
        <f t="shared" si="0"/>
        <v>0</v>
      </c>
    </row>
    <row r="13" spans="1:6" s="40" customFormat="1" ht="10.199999999999999" x14ac:dyDescent="0.2">
      <c r="A13" s="1"/>
      <c r="B13" s="36" t="s">
        <v>22</v>
      </c>
      <c r="C13" s="21" t="s">
        <v>10</v>
      </c>
      <c r="D13" s="29">
        <v>650</v>
      </c>
      <c r="E13" s="48"/>
      <c r="F13" s="15">
        <f t="shared" si="0"/>
        <v>0</v>
      </c>
    </row>
    <row r="14" spans="1:6" s="40" customFormat="1" ht="10.199999999999999" x14ac:dyDescent="0.2">
      <c r="A14" s="1"/>
      <c r="B14" s="3" t="s">
        <v>23</v>
      </c>
      <c r="C14" s="21" t="s">
        <v>11</v>
      </c>
      <c r="D14" s="29">
        <v>1</v>
      </c>
      <c r="E14" s="48"/>
      <c r="F14" s="15">
        <f t="shared" si="0"/>
        <v>0</v>
      </c>
    </row>
    <row r="15" spans="1:6" s="40" customFormat="1" ht="10.199999999999999" x14ac:dyDescent="0.2">
      <c r="A15" s="1"/>
      <c r="B15" s="2"/>
      <c r="C15" s="21"/>
      <c r="D15" s="29"/>
      <c r="E15" s="48"/>
      <c r="F15" s="15"/>
    </row>
    <row r="16" spans="1:6" s="40" customFormat="1" ht="10.199999999999999" x14ac:dyDescent="0.2">
      <c r="A16" s="4">
        <v>2</v>
      </c>
      <c r="B16" s="2" t="s">
        <v>18</v>
      </c>
      <c r="C16" s="22"/>
      <c r="D16" s="30"/>
      <c r="E16" s="49"/>
      <c r="F16" s="5">
        <f>SUM(F17:F18)</f>
        <v>0</v>
      </c>
    </row>
    <row r="17" spans="1:6" s="40" customFormat="1" ht="10.199999999999999" x14ac:dyDescent="0.2">
      <c r="A17" s="6"/>
      <c r="B17" s="3" t="s">
        <v>40</v>
      </c>
      <c r="C17" s="23" t="s">
        <v>11</v>
      </c>
      <c r="D17" s="31">
        <v>1</v>
      </c>
      <c r="E17" s="50"/>
      <c r="F17" s="7">
        <f t="shared" ref="F17:F35" si="1">E17*D17</f>
        <v>0</v>
      </c>
    </row>
    <row r="18" spans="1:6" s="40" customFormat="1" ht="10.199999999999999" x14ac:dyDescent="0.2">
      <c r="A18" s="6"/>
      <c r="B18" s="3" t="s">
        <v>41</v>
      </c>
      <c r="C18" s="23" t="s">
        <v>11</v>
      </c>
      <c r="D18" s="31">
        <v>1</v>
      </c>
      <c r="E18" s="50"/>
      <c r="F18" s="7">
        <f t="shared" si="1"/>
        <v>0</v>
      </c>
    </row>
    <row r="19" spans="1:6" s="40" customFormat="1" ht="10.199999999999999" x14ac:dyDescent="0.2">
      <c r="A19" s="1"/>
      <c r="B19" s="2"/>
      <c r="C19" s="21"/>
      <c r="D19" s="32"/>
      <c r="E19" s="48"/>
      <c r="F19" s="7"/>
    </row>
    <row r="20" spans="1:6" s="40" customFormat="1" ht="10.199999999999999" x14ac:dyDescent="0.2">
      <c r="A20" s="4">
        <v>3</v>
      </c>
      <c r="B20" s="2" t="s">
        <v>28</v>
      </c>
      <c r="C20" s="24"/>
      <c r="D20" s="33"/>
      <c r="E20" s="51"/>
      <c r="F20" s="13">
        <f>SUM(F21:F27)</f>
        <v>0</v>
      </c>
    </row>
    <row r="21" spans="1:6" s="40" customFormat="1" ht="10.199999999999999" x14ac:dyDescent="0.2">
      <c r="A21" s="6"/>
      <c r="B21" s="41" t="s">
        <v>42</v>
      </c>
      <c r="C21" s="24" t="s">
        <v>10</v>
      </c>
      <c r="D21" s="34">
        <v>6910</v>
      </c>
      <c r="E21" s="42"/>
      <c r="F21" s="7">
        <f t="shared" si="1"/>
        <v>0</v>
      </c>
    </row>
    <row r="22" spans="1:6" s="40" customFormat="1" ht="10.199999999999999" x14ac:dyDescent="0.2">
      <c r="A22" s="6"/>
      <c r="B22" s="41" t="s">
        <v>43</v>
      </c>
      <c r="C22" s="24" t="s">
        <v>0</v>
      </c>
      <c r="D22" s="34">
        <v>32</v>
      </c>
      <c r="E22" s="43"/>
      <c r="F22" s="7">
        <f t="shared" si="1"/>
        <v>0</v>
      </c>
    </row>
    <row r="23" spans="1:6" s="40" customFormat="1" ht="10.199999999999999" x14ac:dyDescent="0.2">
      <c r="A23" s="6"/>
      <c r="B23" s="41" t="s">
        <v>44</v>
      </c>
      <c r="C23" s="24" t="s">
        <v>10</v>
      </c>
      <c r="D23" s="34">
        <v>6910</v>
      </c>
      <c r="E23" s="43"/>
      <c r="F23" s="7">
        <f t="shared" si="1"/>
        <v>0</v>
      </c>
    </row>
    <row r="24" spans="1:6" s="40" customFormat="1" ht="10.199999999999999" x14ac:dyDescent="0.2">
      <c r="A24" s="6"/>
      <c r="B24" s="41" t="s">
        <v>33</v>
      </c>
      <c r="C24" s="24" t="s">
        <v>10</v>
      </c>
      <c r="D24" s="34">
        <v>6910</v>
      </c>
      <c r="E24" s="43"/>
      <c r="F24" s="7">
        <f t="shared" si="1"/>
        <v>0</v>
      </c>
    </row>
    <row r="25" spans="1:6" s="40" customFormat="1" ht="10.199999999999999" x14ac:dyDescent="0.2">
      <c r="A25" s="6"/>
      <c r="B25" s="41" t="s">
        <v>34</v>
      </c>
      <c r="C25" s="24" t="s">
        <v>10</v>
      </c>
      <c r="D25" s="34">
        <v>6910</v>
      </c>
      <c r="E25" s="43"/>
      <c r="F25" s="7">
        <f t="shared" si="1"/>
        <v>0</v>
      </c>
    </row>
    <row r="26" spans="1:6" s="40" customFormat="1" ht="10.199999999999999" x14ac:dyDescent="0.2">
      <c r="A26" s="6"/>
      <c r="B26" s="41" t="s">
        <v>45</v>
      </c>
      <c r="C26" s="24" t="s">
        <v>10</v>
      </c>
      <c r="D26" s="34">
        <v>6910</v>
      </c>
      <c r="E26" s="44"/>
      <c r="F26" s="7">
        <f t="shared" si="1"/>
        <v>0</v>
      </c>
    </row>
    <row r="27" spans="1:6" s="40" customFormat="1" ht="10.199999999999999" x14ac:dyDescent="0.2">
      <c r="A27" s="6"/>
      <c r="B27" s="41" t="s">
        <v>35</v>
      </c>
      <c r="C27" s="24" t="s">
        <v>0</v>
      </c>
      <c r="D27" s="34">
        <v>32</v>
      </c>
      <c r="E27" s="43"/>
      <c r="F27" s="7">
        <f t="shared" si="1"/>
        <v>0</v>
      </c>
    </row>
    <row r="28" spans="1:6" s="40" customFormat="1" ht="10.199999999999999" x14ac:dyDescent="0.2">
      <c r="A28" s="8"/>
      <c r="B28" s="9"/>
      <c r="C28" s="24"/>
      <c r="D28" s="34"/>
      <c r="E28" s="51"/>
      <c r="F28" s="7"/>
    </row>
    <row r="29" spans="1:6" s="40" customFormat="1" ht="10.199999999999999" x14ac:dyDescent="0.2">
      <c r="A29" s="8">
        <v>4</v>
      </c>
      <c r="B29" s="2" t="s">
        <v>19</v>
      </c>
      <c r="C29" s="24"/>
      <c r="D29" s="34"/>
      <c r="E29" s="51"/>
      <c r="F29" s="13">
        <f>SUM(F30:F35)</f>
        <v>0</v>
      </c>
    </row>
    <row r="30" spans="1:6" s="40" customFormat="1" ht="20.399999999999999" x14ac:dyDescent="0.2">
      <c r="A30" s="8"/>
      <c r="B30" s="9" t="s">
        <v>46</v>
      </c>
      <c r="C30" s="24" t="s">
        <v>14</v>
      </c>
      <c r="D30" s="34">
        <v>21</v>
      </c>
      <c r="E30" s="51"/>
      <c r="F30" s="7">
        <f t="shared" si="1"/>
        <v>0</v>
      </c>
    </row>
    <row r="31" spans="1:6" s="40" customFormat="1" ht="10.199999999999999" x14ac:dyDescent="0.2">
      <c r="A31" s="8"/>
      <c r="B31" s="9" t="s">
        <v>37</v>
      </c>
      <c r="C31" s="24" t="s">
        <v>14</v>
      </c>
      <c r="D31" s="34">
        <v>20</v>
      </c>
      <c r="E31" s="51"/>
      <c r="F31" s="7">
        <f t="shared" si="1"/>
        <v>0</v>
      </c>
    </row>
    <row r="32" spans="1:6" s="40" customFormat="1" ht="10.199999999999999" x14ac:dyDescent="0.2">
      <c r="A32" s="8"/>
      <c r="B32" s="9" t="s">
        <v>29</v>
      </c>
      <c r="C32" s="24" t="s">
        <v>14</v>
      </c>
      <c r="D32" s="34">
        <v>3</v>
      </c>
      <c r="E32" s="51"/>
      <c r="F32" s="7">
        <f t="shared" si="1"/>
        <v>0</v>
      </c>
    </row>
    <row r="33" spans="1:6" s="40" customFormat="1" ht="10.199999999999999" x14ac:dyDescent="0.2">
      <c r="A33" s="8"/>
      <c r="B33" s="9" t="s">
        <v>30</v>
      </c>
      <c r="C33" s="24" t="s">
        <v>14</v>
      </c>
      <c r="D33" s="34">
        <v>3</v>
      </c>
      <c r="E33" s="51"/>
      <c r="F33" s="7">
        <f t="shared" si="1"/>
        <v>0</v>
      </c>
    </row>
    <row r="34" spans="1:6" s="40" customFormat="1" ht="10.199999999999999" x14ac:dyDescent="0.2">
      <c r="A34" s="8"/>
      <c r="B34" s="9" t="s">
        <v>31</v>
      </c>
      <c r="C34" s="24" t="s">
        <v>14</v>
      </c>
      <c r="D34" s="34">
        <v>21</v>
      </c>
      <c r="E34" s="51"/>
      <c r="F34" s="7">
        <f t="shared" si="1"/>
        <v>0</v>
      </c>
    </row>
    <row r="35" spans="1:6" s="40" customFormat="1" ht="10.199999999999999" x14ac:dyDescent="0.2">
      <c r="A35" s="8"/>
      <c r="B35" s="9" t="s">
        <v>32</v>
      </c>
      <c r="C35" s="24" t="s">
        <v>11</v>
      </c>
      <c r="D35" s="34">
        <v>1</v>
      </c>
      <c r="E35" s="51"/>
      <c r="F35" s="7">
        <f t="shared" si="1"/>
        <v>0</v>
      </c>
    </row>
    <row r="36" spans="1:6" s="40" customFormat="1" ht="10.199999999999999" x14ac:dyDescent="0.2">
      <c r="A36" s="8"/>
      <c r="B36" s="9"/>
      <c r="C36" s="24"/>
      <c r="D36" s="34"/>
      <c r="E36" s="51"/>
      <c r="F36" s="7"/>
    </row>
    <row r="37" spans="1:6" s="40" customFormat="1" ht="10.199999999999999" x14ac:dyDescent="0.2">
      <c r="A37" s="8">
        <v>5</v>
      </c>
      <c r="B37" s="2" t="s">
        <v>24</v>
      </c>
      <c r="C37" s="24"/>
      <c r="D37" s="34"/>
      <c r="E37" s="51"/>
      <c r="F37" s="13">
        <f>SUM(F38:F40)</f>
        <v>0</v>
      </c>
    </row>
    <row r="38" spans="1:6" s="40" customFormat="1" ht="10.199999999999999" x14ac:dyDescent="0.2">
      <c r="A38" s="8"/>
      <c r="B38" s="45" t="s">
        <v>36</v>
      </c>
      <c r="C38" s="24" t="s">
        <v>14</v>
      </c>
      <c r="D38" s="34">
        <v>2</v>
      </c>
      <c r="E38" s="51"/>
      <c r="F38" s="7">
        <f>E38*D38</f>
        <v>0</v>
      </c>
    </row>
    <row r="39" spans="1:6" s="40" customFormat="1" ht="10.199999999999999" x14ac:dyDescent="0.2">
      <c r="A39" s="8"/>
      <c r="B39" s="45" t="s">
        <v>25</v>
      </c>
      <c r="C39" s="24" t="s">
        <v>14</v>
      </c>
      <c r="D39" s="34">
        <v>2</v>
      </c>
      <c r="E39" s="51"/>
      <c r="F39" s="7">
        <f>E39*D39</f>
        <v>0</v>
      </c>
    </row>
    <row r="40" spans="1:6" s="40" customFormat="1" ht="10.199999999999999" x14ac:dyDescent="0.2">
      <c r="A40" s="8"/>
      <c r="B40" s="45" t="s">
        <v>26</v>
      </c>
      <c r="C40" s="24" t="s">
        <v>11</v>
      </c>
      <c r="D40" s="34">
        <v>1</v>
      </c>
      <c r="E40" s="51"/>
      <c r="F40" s="7">
        <f>E40*D40</f>
        <v>0</v>
      </c>
    </row>
    <row r="41" spans="1:6" s="40" customFormat="1" ht="10.199999999999999" x14ac:dyDescent="0.2">
      <c r="A41" s="8"/>
      <c r="B41" s="45"/>
      <c r="C41" s="24"/>
      <c r="D41" s="34"/>
      <c r="E41" s="51"/>
      <c r="F41" s="7"/>
    </row>
    <row r="42" spans="1:6" s="40" customFormat="1" ht="10.199999999999999" x14ac:dyDescent="0.2">
      <c r="A42" s="8">
        <v>6</v>
      </c>
      <c r="B42" s="47" t="s">
        <v>47</v>
      </c>
      <c r="C42" s="24"/>
      <c r="D42" s="34"/>
      <c r="E42" s="51"/>
      <c r="F42" s="13">
        <f>SUM(F43:F44)</f>
        <v>0</v>
      </c>
    </row>
    <row r="43" spans="1:6" s="40" customFormat="1" ht="10.199999999999999" x14ac:dyDescent="0.2">
      <c r="A43" s="8"/>
      <c r="B43" s="45" t="s">
        <v>48</v>
      </c>
      <c r="C43" s="24" t="s">
        <v>10</v>
      </c>
      <c r="D43" s="34">
        <v>200</v>
      </c>
      <c r="E43" s="51"/>
      <c r="F43" s="7">
        <f>D43*E43</f>
        <v>0</v>
      </c>
    </row>
    <row r="44" spans="1:6" s="40" customFormat="1" ht="10.199999999999999" x14ac:dyDescent="0.2">
      <c r="A44" s="8"/>
      <c r="B44" s="45" t="s">
        <v>49</v>
      </c>
      <c r="C44" s="24" t="s">
        <v>10</v>
      </c>
      <c r="D44" s="34">
        <v>200</v>
      </c>
      <c r="E44" s="51"/>
      <c r="F44" s="7">
        <f>D44*E44</f>
        <v>0</v>
      </c>
    </row>
    <row r="45" spans="1:6" s="46" customFormat="1" ht="10.199999999999999" x14ac:dyDescent="0.2">
      <c r="A45" s="14"/>
      <c r="B45" s="45"/>
      <c r="C45" s="25"/>
      <c r="D45" s="35"/>
      <c r="E45" s="52"/>
      <c r="F45" s="7"/>
    </row>
    <row r="46" spans="1:6" s="40" customFormat="1" ht="10.199999999999999" x14ac:dyDescent="0.2">
      <c r="A46" s="111"/>
      <c r="B46" s="112"/>
      <c r="C46" s="112"/>
      <c r="D46" s="112"/>
      <c r="E46" s="112"/>
      <c r="F46" s="113"/>
    </row>
    <row r="47" spans="1:6" s="40" customFormat="1" ht="12.75" customHeight="1" x14ac:dyDescent="0.2">
      <c r="A47" s="26"/>
      <c r="B47" s="27" t="s">
        <v>12</v>
      </c>
      <c r="C47" s="114">
        <f>F37+F29+F20+F16+F8+F42</f>
        <v>0</v>
      </c>
      <c r="D47" s="115"/>
      <c r="E47" s="115"/>
      <c r="F47" s="116"/>
    </row>
    <row r="48" spans="1:6" s="40" customFormat="1" ht="12.75" customHeight="1" x14ac:dyDescent="0.2">
      <c r="A48" s="26"/>
      <c r="B48" s="27" t="s">
        <v>15</v>
      </c>
      <c r="C48" s="114">
        <f>C47*0.21</f>
        <v>0</v>
      </c>
      <c r="D48" s="115"/>
      <c r="E48" s="115"/>
      <c r="F48" s="116"/>
    </row>
    <row r="49" spans="1:6" s="40" customFormat="1" ht="12.75" customHeight="1" x14ac:dyDescent="0.2">
      <c r="A49" s="26"/>
      <c r="B49" s="27" t="s">
        <v>27</v>
      </c>
      <c r="C49" s="114">
        <f>SUM(C47:F48)</f>
        <v>0</v>
      </c>
      <c r="D49" s="115"/>
      <c r="E49" s="115"/>
      <c r="F49" s="116"/>
    </row>
  </sheetData>
  <mergeCells count="11">
    <mergeCell ref="A46:F46"/>
    <mergeCell ref="C47:F47"/>
    <mergeCell ref="C48:F48"/>
    <mergeCell ref="C49:F49"/>
    <mergeCell ref="A1:F1"/>
    <mergeCell ref="A2:F2"/>
    <mergeCell ref="C3:F3"/>
    <mergeCell ref="A4:F4"/>
    <mergeCell ref="B5:B6"/>
    <mergeCell ref="C5:C6"/>
    <mergeCell ref="E5:F5"/>
  </mergeCell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D0A7-9403-4404-AAF5-F7922D3E6466}">
  <sheetPr>
    <pageSetUpPr fitToPage="1"/>
  </sheetPr>
  <dimension ref="A1:F52"/>
  <sheetViews>
    <sheetView topLeftCell="A21" zoomScale="115" zoomScaleNormal="115" workbookViewId="0">
      <selection activeCell="B34" sqref="B34"/>
    </sheetView>
  </sheetViews>
  <sheetFormatPr defaultRowHeight="13.8" x14ac:dyDescent="0.25"/>
  <cols>
    <col min="1" max="1" width="5.6640625" style="10" customWidth="1"/>
    <col min="2" max="2" width="55.6640625" style="11" customWidth="1"/>
    <col min="3" max="3" width="5.44140625" style="20" customWidth="1"/>
    <col min="4" max="4" width="12.88671875" style="20" customWidth="1"/>
    <col min="5" max="6" width="12.88671875" style="12" customWidth="1"/>
  </cols>
  <sheetData>
    <row r="1" spans="1:6" ht="8.25" customHeight="1" x14ac:dyDescent="0.25">
      <c r="A1" s="96"/>
      <c r="B1" s="97"/>
      <c r="C1" s="97"/>
      <c r="D1" s="97"/>
      <c r="E1" s="97"/>
      <c r="F1" s="98"/>
    </row>
    <row r="2" spans="1:6" ht="27" customHeight="1" x14ac:dyDescent="0.25">
      <c r="A2" s="99" t="s">
        <v>87</v>
      </c>
      <c r="B2" s="100"/>
      <c r="C2" s="100"/>
      <c r="D2" s="100"/>
      <c r="E2" s="100"/>
      <c r="F2" s="101"/>
    </row>
    <row r="3" spans="1:6" s="39" customFormat="1" ht="29.25" customHeight="1" x14ac:dyDescent="0.25">
      <c r="A3" s="18"/>
      <c r="B3" s="19" t="s">
        <v>13</v>
      </c>
      <c r="C3" s="102" t="s">
        <v>16</v>
      </c>
      <c r="D3" s="102"/>
      <c r="E3" s="102"/>
      <c r="F3" s="103"/>
    </row>
    <row r="4" spans="1:6" s="39" customFormat="1" ht="10.5" customHeight="1" x14ac:dyDescent="0.25">
      <c r="A4" s="117"/>
      <c r="B4" s="118"/>
      <c r="C4" s="118"/>
      <c r="D4" s="118"/>
      <c r="E4" s="118"/>
      <c r="F4" s="119"/>
    </row>
    <row r="5" spans="1:6" s="40" customFormat="1" ht="10.199999999999999" x14ac:dyDescent="0.2">
      <c r="A5" s="28" t="s">
        <v>1</v>
      </c>
      <c r="B5" s="120" t="s">
        <v>2</v>
      </c>
      <c r="C5" s="122" t="s">
        <v>3</v>
      </c>
      <c r="D5" s="28" t="s">
        <v>4</v>
      </c>
      <c r="E5" s="110" t="s">
        <v>5</v>
      </c>
      <c r="F5" s="110"/>
    </row>
    <row r="6" spans="1:6" s="40" customFormat="1" ht="10.199999999999999" x14ac:dyDescent="0.2">
      <c r="A6" s="17" t="s">
        <v>6</v>
      </c>
      <c r="B6" s="121"/>
      <c r="C6" s="123"/>
      <c r="D6" s="17" t="s">
        <v>7</v>
      </c>
      <c r="E6" s="17" t="s">
        <v>8</v>
      </c>
      <c r="F6" s="17" t="s">
        <v>9</v>
      </c>
    </row>
    <row r="7" spans="1:6" s="40" customFormat="1" ht="10.8" thickBot="1" x14ac:dyDescent="0.25">
      <c r="A7" s="17"/>
      <c r="B7" s="37"/>
      <c r="C7" s="38"/>
      <c r="D7" s="17"/>
      <c r="E7" s="17"/>
      <c r="F7" s="17"/>
    </row>
    <row r="8" spans="1:6" s="40" customFormat="1" ht="10.199999999999999" x14ac:dyDescent="0.2">
      <c r="A8" s="1">
        <v>1</v>
      </c>
      <c r="B8" s="53" t="s">
        <v>51</v>
      </c>
      <c r="C8" s="54"/>
      <c r="D8" s="54"/>
      <c r="E8" s="54"/>
      <c r="F8" s="59">
        <f>SUM(F9)</f>
        <v>0</v>
      </c>
    </row>
    <row r="9" spans="1:6" s="40" customFormat="1" ht="10.199999999999999" x14ac:dyDescent="0.2">
      <c r="A9" s="1"/>
      <c r="B9" s="55" t="s">
        <v>55</v>
      </c>
      <c r="C9" s="56" t="s">
        <v>50</v>
      </c>
      <c r="D9" s="56">
        <v>1</v>
      </c>
      <c r="E9" s="63"/>
      <c r="F9" s="58">
        <f>D9*E9</f>
        <v>0</v>
      </c>
    </row>
    <row r="10" spans="1:6" s="40" customFormat="1" ht="10.8" thickBot="1" x14ac:dyDescent="0.25">
      <c r="A10" s="1"/>
      <c r="B10" s="2"/>
      <c r="C10" s="21"/>
      <c r="D10" s="69"/>
      <c r="E10" s="48"/>
      <c r="F10" s="15"/>
    </row>
    <row r="11" spans="1:6" s="40" customFormat="1" ht="10.199999999999999" x14ac:dyDescent="0.2">
      <c r="A11" s="4">
        <v>2</v>
      </c>
      <c r="B11" s="60" t="s">
        <v>54</v>
      </c>
      <c r="C11" s="61"/>
      <c r="D11" s="61"/>
      <c r="E11" s="64"/>
      <c r="F11" s="62">
        <f>SUM(F12:F21)</f>
        <v>0</v>
      </c>
    </row>
    <row r="12" spans="1:6" s="40" customFormat="1" ht="10.199999999999999" x14ac:dyDescent="0.2">
      <c r="A12" s="4"/>
      <c r="B12" s="55" t="s">
        <v>56</v>
      </c>
      <c r="C12" s="56" t="s">
        <v>50</v>
      </c>
      <c r="D12" s="56">
        <v>1</v>
      </c>
      <c r="E12" s="63"/>
      <c r="F12" s="58">
        <f>D12*E12</f>
        <v>0</v>
      </c>
    </row>
    <row r="13" spans="1:6" s="40" customFormat="1" ht="10.199999999999999" x14ac:dyDescent="0.2">
      <c r="A13" s="4"/>
      <c r="B13" s="55" t="s">
        <v>57</v>
      </c>
      <c r="C13" s="56" t="s">
        <v>52</v>
      </c>
      <c r="D13" s="56">
        <v>500</v>
      </c>
      <c r="E13" s="63"/>
      <c r="F13" s="58">
        <f t="shared" ref="F13:F21" si="0">D13*E13</f>
        <v>0</v>
      </c>
    </row>
    <row r="14" spans="1:6" s="40" customFormat="1" ht="10.199999999999999" x14ac:dyDescent="0.2">
      <c r="A14" s="4"/>
      <c r="B14" s="55" t="s">
        <v>58</v>
      </c>
      <c r="C14" s="56" t="s">
        <v>52</v>
      </c>
      <c r="D14" s="56">
        <v>500</v>
      </c>
      <c r="E14" s="63"/>
      <c r="F14" s="58">
        <f t="shared" si="0"/>
        <v>0</v>
      </c>
    </row>
    <row r="15" spans="1:6" s="40" customFormat="1" ht="10.199999999999999" x14ac:dyDescent="0.2">
      <c r="A15" s="4"/>
      <c r="B15" s="55" t="s">
        <v>59</v>
      </c>
      <c r="C15" s="56" t="s">
        <v>52</v>
      </c>
      <c r="D15" s="56">
        <v>500</v>
      </c>
      <c r="E15" s="63"/>
      <c r="F15" s="58">
        <f t="shared" si="0"/>
        <v>0</v>
      </c>
    </row>
    <row r="16" spans="1:6" s="40" customFormat="1" ht="10.199999999999999" x14ac:dyDescent="0.2">
      <c r="A16" s="4"/>
      <c r="B16" s="55" t="s">
        <v>60</v>
      </c>
      <c r="C16" s="56" t="s">
        <v>10</v>
      </c>
      <c r="D16" s="56">
        <v>100</v>
      </c>
      <c r="E16" s="63"/>
      <c r="F16" s="58">
        <f t="shared" si="0"/>
        <v>0</v>
      </c>
    </row>
    <row r="17" spans="1:6" s="40" customFormat="1" ht="10.199999999999999" x14ac:dyDescent="0.2">
      <c r="A17" s="4"/>
      <c r="B17" s="55" t="s">
        <v>61</v>
      </c>
      <c r="C17" s="56" t="s">
        <v>53</v>
      </c>
      <c r="D17" s="56">
        <v>15</v>
      </c>
      <c r="E17" s="63"/>
      <c r="F17" s="58">
        <f t="shared" si="0"/>
        <v>0</v>
      </c>
    </row>
    <row r="18" spans="1:6" s="40" customFormat="1" ht="10.199999999999999" x14ac:dyDescent="0.2">
      <c r="A18" s="4"/>
      <c r="B18" s="55" t="s">
        <v>62</v>
      </c>
      <c r="C18" s="56" t="s">
        <v>14</v>
      </c>
      <c r="D18" s="56">
        <v>14</v>
      </c>
      <c r="E18" s="63"/>
      <c r="F18" s="58">
        <f t="shared" si="0"/>
        <v>0</v>
      </c>
    </row>
    <row r="19" spans="1:6" s="40" customFormat="1" ht="10.199999999999999" x14ac:dyDescent="0.2">
      <c r="A19" s="4"/>
      <c r="B19" s="55" t="s">
        <v>63</v>
      </c>
      <c r="C19" s="56" t="s">
        <v>14</v>
      </c>
      <c r="D19" s="56">
        <v>14</v>
      </c>
      <c r="E19" s="63"/>
      <c r="F19" s="58">
        <f t="shared" si="0"/>
        <v>0</v>
      </c>
    </row>
    <row r="20" spans="1:6" s="40" customFormat="1" ht="10.199999999999999" x14ac:dyDescent="0.2">
      <c r="A20" s="4"/>
      <c r="B20" s="55" t="s">
        <v>64</v>
      </c>
      <c r="C20" s="56" t="s">
        <v>53</v>
      </c>
      <c r="D20" s="56">
        <v>15</v>
      </c>
      <c r="E20" s="63"/>
      <c r="F20" s="58">
        <f t="shared" si="0"/>
        <v>0</v>
      </c>
    </row>
    <row r="21" spans="1:6" s="40" customFormat="1" ht="10.199999999999999" x14ac:dyDescent="0.2">
      <c r="A21" s="4"/>
      <c r="B21" s="55" t="s">
        <v>65</v>
      </c>
      <c r="C21" s="56" t="s">
        <v>53</v>
      </c>
      <c r="D21" s="56">
        <v>10</v>
      </c>
      <c r="E21" s="63"/>
      <c r="F21" s="58">
        <f t="shared" si="0"/>
        <v>0</v>
      </c>
    </row>
    <row r="22" spans="1:6" s="40" customFormat="1" ht="10.199999999999999" x14ac:dyDescent="0.2">
      <c r="A22" s="1"/>
      <c r="B22" s="2"/>
      <c r="C22" s="21"/>
      <c r="D22" s="70"/>
      <c r="E22" s="48"/>
      <c r="F22" s="7"/>
    </row>
    <row r="23" spans="1:6" s="40" customFormat="1" ht="10.199999999999999" x14ac:dyDescent="0.2">
      <c r="A23" s="4">
        <v>3</v>
      </c>
      <c r="B23" s="2" t="s">
        <v>66</v>
      </c>
      <c r="C23" s="24"/>
      <c r="D23" s="71"/>
      <c r="E23" s="51"/>
      <c r="F23" s="13">
        <f>SUM(F24:F26)</f>
        <v>0</v>
      </c>
    </row>
    <row r="24" spans="1:6" s="40" customFormat="1" ht="10.199999999999999" x14ac:dyDescent="0.2">
      <c r="A24" s="6"/>
      <c r="B24" s="57" t="s">
        <v>67</v>
      </c>
      <c r="C24" s="56" t="s">
        <v>52</v>
      </c>
      <c r="D24" s="56">
        <v>500</v>
      </c>
      <c r="E24" s="63"/>
      <c r="F24" s="58">
        <f>D24*E24</f>
        <v>0</v>
      </c>
    </row>
    <row r="25" spans="1:6" s="40" customFormat="1" ht="10.199999999999999" x14ac:dyDescent="0.2">
      <c r="A25" s="6"/>
      <c r="B25" s="57" t="s">
        <v>68</v>
      </c>
      <c r="C25" s="56" t="s">
        <v>52</v>
      </c>
      <c r="D25" s="56">
        <v>500</v>
      </c>
      <c r="E25" s="63"/>
      <c r="F25" s="58">
        <f>D25*E25</f>
        <v>0</v>
      </c>
    </row>
    <row r="26" spans="1:6" s="40" customFormat="1" ht="10.199999999999999" x14ac:dyDescent="0.2">
      <c r="A26" s="6"/>
      <c r="B26" s="57" t="s">
        <v>69</v>
      </c>
      <c r="C26" s="56" t="s">
        <v>52</v>
      </c>
      <c r="D26" s="56">
        <v>500</v>
      </c>
      <c r="E26" s="63"/>
      <c r="F26" s="58">
        <f>D26*E26</f>
        <v>0</v>
      </c>
    </row>
    <row r="27" spans="1:6" s="40" customFormat="1" ht="10.199999999999999" x14ac:dyDescent="0.2">
      <c r="A27" s="8"/>
      <c r="B27" s="9"/>
      <c r="C27" s="24"/>
      <c r="D27" s="72"/>
      <c r="E27" s="51"/>
      <c r="F27" s="7"/>
    </row>
    <row r="28" spans="1:6" s="40" customFormat="1" ht="10.199999999999999" x14ac:dyDescent="0.2">
      <c r="A28" s="8">
        <v>4</v>
      </c>
      <c r="B28" s="2" t="s">
        <v>70</v>
      </c>
      <c r="C28" s="24"/>
      <c r="D28" s="72"/>
      <c r="E28" s="51"/>
      <c r="F28" s="13">
        <f>SUM(F29:F34)</f>
        <v>0</v>
      </c>
    </row>
    <row r="29" spans="1:6" s="40" customFormat="1" ht="10.199999999999999" x14ac:dyDescent="0.2">
      <c r="A29" s="8"/>
      <c r="B29" s="57" t="s">
        <v>91</v>
      </c>
      <c r="C29" s="56" t="s">
        <v>14</v>
      </c>
      <c r="D29" s="56">
        <v>11</v>
      </c>
      <c r="E29" s="63"/>
      <c r="F29" s="58">
        <f t="shared" ref="F29:F34" si="1">D29*E29</f>
        <v>0</v>
      </c>
    </row>
    <row r="30" spans="1:6" s="40" customFormat="1" ht="10.199999999999999" x14ac:dyDescent="0.2">
      <c r="A30" s="8"/>
      <c r="B30" s="57" t="s">
        <v>92</v>
      </c>
      <c r="C30" s="56" t="s">
        <v>14</v>
      </c>
      <c r="D30" s="56">
        <v>3</v>
      </c>
      <c r="E30" s="63"/>
      <c r="F30" s="58">
        <f t="shared" si="1"/>
        <v>0</v>
      </c>
    </row>
    <row r="31" spans="1:6" s="40" customFormat="1" ht="10.199999999999999" x14ac:dyDescent="0.2">
      <c r="A31" s="8"/>
      <c r="B31" s="57" t="s">
        <v>71</v>
      </c>
      <c r="C31" s="56" t="s">
        <v>14</v>
      </c>
      <c r="D31" s="56">
        <v>1</v>
      </c>
      <c r="E31" s="63"/>
      <c r="F31" s="58">
        <f t="shared" si="1"/>
        <v>0</v>
      </c>
    </row>
    <row r="32" spans="1:6" s="40" customFormat="1" ht="10.199999999999999" x14ac:dyDescent="0.2">
      <c r="A32" s="8"/>
      <c r="B32" s="57" t="s">
        <v>94</v>
      </c>
      <c r="C32" s="56" t="s">
        <v>14</v>
      </c>
      <c r="D32" s="56">
        <v>14</v>
      </c>
      <c r="E32" s="63"/>
      <c r="F32" s="58">
        <f t="shared" si="1"/>
        <v>0</v>
      </c>
    </row>
    <row r="33" spans="1:6" s="40" customFormat="1" ht="10.199999999999999" x14ac:dyDescent="0.2">
      <c r="A33" s="8"/>
      <c r="B33" s="57" t="s">
        <v>72</v>
      </c>
      <c r="C33" s="56" t="s">
        <v>14</v>
      </c>
      <c r="D33" s="56">
        <v>14</v>
      </c>
      <c r="E33" s="63"/>
      <c r="F33" s="58">
        <f t="shared" si="1"/>
        <v>0</v>
      </c>
    </row>
    <row r="34" spans="1:6" s="40" customFormat="1" ht="10.199999999999999" x14ac:dyDescent="0.2">
      <c r="A34" s="8"/>
      <c r="B34" s="57" t="s">
        <v>73</v>
      </c>
      <c r="C34" s="56" t="s">
        <v>14</v>
      </c>
      <c r="D34" s="56">
        <v>1</v>
      </c>
      <c r="E34" s="63"/>
      <c r="F34" s="58">
        <f t="shared" si="1"/>
        <v>0</v>
      </c>
    </row>
    <row r="35" spans="1:6" s="40" customFormat="1" x14ac:dyDescent="0.3">
      <c r="A35" s="8"/>
      <c r="B35" s="65"/>
      <c r="C35" s="66"/>
      <c r="D35" s="66"/>
      <c r="E35" s="67"/>
      <c r="F35" s="68"/>
    </row>
    <row r="36" spans="1:6" s="40" customFormat="1" ht="10.199999999999999" x14ac:dyDescent="0.2">
      <c r="A36" s="8">
        <v>5</v>
      </c>
      <c r="B36" s="2" t="s">
        <v>74</v>
      </c>
      <c r="C36" s="24"/>
      <c r="D36" s="72"/>
      <c r="E36" s="51"/>
      <c r="F36" s="13">
        <f>SUM(F37:F41)</f>
        <v>0</v>
      </c>
    </row>
    <row r="37" spans="1:6" s="40" customFormat="1" ht="10.199999999999999" x14ac:dyDescent="0.2">
      <c r="A37" s="8"/>
      <c r="B37" s="45" t="s">
        <v>75</v>
      </c>
      <c r="C37" s="24" t="s">
        <v>14</v>
      </c>
      <c r="D37" s="72">
        <v>1</v>
      </c>
      <c r="E37" s="51"/>
      <c r="F37" s="7">
        <f>D37*E37</f>
        <v>0</v>
      </c>
    </row>
    <row r="38" spans="1:6" s="40" customFormat="1" ht="10.199999999999999" x14ac:dyDescent="0.2">
      <c r="A38" s="8"/>
      <c r="B38" s="45" t="s">
        <v>93</v>
      </c>
      <c r="C38" s="24" t="s">
        <v>14</v>
      </c>
      <c r="D38" s="72">
        <v>1</v>
      </c>
      <c r="E38" s="51"/>
      <c r="F38" s="7">
        <f>D38*E38</f>
        <v>0</v>
      </c>
    </row>
    <row r="39" spans="1:6" s="40" customFormat="1" ht="10.199999999999999" x14ac:dyDescent="0.2">
      <c r="A39" s="8"/>
      <c r="B39" s="45" t="s">
        <v>76</v>
      </c>
      <c r="C39" s="24" t="s">
        <v>77</v>
      </c>
      <c r="D39" s="72">
        <v>600</v>
      </c>
      <c r="E39" s="51"/>
      <c r="F39" s="7">
        <f>D39*E39</f>
        <v>0</v>
      </c>
    </row>
    <row r="40" spans="1:6" s="40" customFormat="1" ht="10.199999999999999" x14ac:dyDescent="0.2">
      <c r="A40" s="8"/>
      <c r="B40" s="45" t="s">
        <v>78</v>
      </c>
      <c r="C40" s="24" t="s">
        <v>14</v>
      </c>
      <c r="D40" s="72">
        <v>30</v>
      </c>
      <c r="E40" s="51"/>
      <c r="F40" s="7">
        <f>D40*E40</f>
        <v>0</v>
      </c>
    </row>
    <row r="41" spans="1:6" s="40" customFormat="1" ht="10.199999999999999" x14ac:dyDescent="0.2">
      <c r="A41" s="8"/>
      <c r="B41" s="45" t="s">
        <v>79</v>
      </c>
      <c r="C41" s="24" t="s">
        <v>80</v>
      </c>
      <c r="D41" s="72">
        <v>30</v>
      </c>
      <c r="E41" s="51"/>
      <c r="F41" s="7">
        <f>D41*E41</f>
        <v>0</v>
      </c>
    </row>
    <row r="42" spans="1:6" s="40" customFormat="1" ht="10.199999999999999" x14ac:dyDescent="0.2">
      <c r="A42" s="8"/>
      <c r="B42" s="45"/>
      <c r="C42" s="24"/>
      <c r="D42" s="72"/>
      <c r="E42" s="51"/>
      <c r="F42" s="7"/>
    </row>
    <row r="43" spans="1:6" s="40" customFormat="1" ht="10.199999999999999" x14ac:dyDescent="0.2">
      <c r="A43" s="8">
        <v>6</v>
      </c>
      <c r="B43" s="47" t="s">
        <v>81</v>
      </c>
      <c r="C43" s="24"/>
      <c r="D43" s="72"/>
      <c r="E43" s="51"/>
      <c r="F43" s="13">
        <f>SUM(F44:F47)</f>
        <v>0</v>
      </c>
    </row>
    <row r="44" spans="1:6" s="40" customFormat="1" ht="10.199999999999999" x14ac:dyDescent="0.2">
      <c r="A44" s="8"/>
      <c r="B44" s="45" t="s">
        <v>82</v>
      </c>
      <c r="C44" s="24" t="s">
        <v>14</v>
      </c>
      <c r="D44" s="72">
        <v>1</v>
      </c>
      <c r="E44" s="51"/>
      <c r="F44" s="7">
        <f>D44*E44</f>
        <v>0</v>
      </c>
    </row>
    <row r="45" spans="1:6" s="40" customFormat="1" ht="10.199999999999999" x14ac:dyDescent="0.2">
      <c r="A45" s="8"/>
      <c r="B45" s="45" t="s">
        <v>83</v>
      </c>
      <c r="C45" s="24" t="s">
        <v>84</v>
      </c>
      <c r="D45" s="72">
        <v>1</v>
      </c>
      <c r="E45" s="51"/>
      <c r="F45" s="7">
        <f>D45*E45</f>
        <v>0</v>
      </c>
    </row>
    <row r="46" spans="1:6" s="40" customFormat="1" ht="10.199999999999999" x14ac:dyDescent="0.2">
      <c r="A46" s="8"/>
      <c r="B46" s="45" t="s">
        <v>85</v>
      </c>
      <c r="C46" s="24" t="s">
        <v>80</v>
      </c>
      <c r="D46" s="72">
        <v>16</v>
      </c>
      <c r="E46" s="51"/>
      <c r="F46" s="7">
        <f>D46*E46</f>
        <v>0</v>
      </c>
    </row>
    <row r="47" spans="1:6" s="40" customFormat="1" ht="10.199999999999999" x14ac:dyDescent="0.2">
      <c r="A47" s="8"/>
      <c r="B47" s="45" t="s">
        <v>86</v>
      </c>
      <c r="C47" s="24" t="s">
        <v>80</v>
      </c>
      <c r="D47" s="72">
        <v>16</v>
      </c>
      <c r="E47" s="51"/>
      <c r="F47" s="7">
        <f>D47*E47</f>
        <v>0</v>
      </c>
    </row>
    <row r="48" spans="1:6" s="46" customFormat="1" ht="10.199999999999999" x14ac:dyDescent="0.2">
      <c r="A48" s="14"/>
      <c r="B48" s="45"/>
      <c r="C48" s="25"/>
      <c r="D48" s="73"/>
      <c r="E48" s="52"/>
      <c r="F48" s="7"/>
    </row>
    <row r="49" spans="1:6" s="40" customFormat="1" ht="10.199999999999999" x14ac:dyDescent="0.2">
      <c r="A49" s="111"/>
      <c r="B49" s="112"/>
      <c r="C49" s="112"/>
      <c r="D49" s="112"/>
      <c r="E49" s="112"/>
      <c r="F49" s="113"/>
    </row>
    <row r="50" spans="1:6" s="40" customFormat="1" ht="12.75" customHeight="1" x14ac:dyDescent="0.2">
      <c r="A50" s="26"/>
      <c r="B50" s="27" t="s">
        <v>12</v>
      </c>
      <c r="C50" s="114">
        <f>F36+F28+F23+F11+F8+F43</f>
        <v>0</v>
      </c>
      <c r="D50" s="115"/>
      <c r="E50" s="115"/>
      <c r="F50" s="116"/>
    </row>
    <row r="51" spans="1:6" s="40" customFormat="1" ht="12.75" customHeight="1" x14ac:dyDescent="0.2">
      <c r="A51" s="26"/>
      <c r="B51" s="27" t="s">
        <v>15</v>
      </c>
      <c r="C51" s="114">
        <f>C50*0.21</f>
        <v>0</v>
      </c>
      <c r="D51" s="115"/>
      <c r="E51" s="115"/>
      <c r="F51" s="116"/>
    </row>
    <row r="52" spans="1:6" s="40" customFormat="1" ht="12.75" customHeight="1" x14ac:dyDescent="0.2">
      <c r="A52" s="26"/>
      <c r="B52" s="27" t="s">
        <v>27</v>
      </c>
      <c r="C52" s="114">
        <f>SUM(C50:F51)</f>
        <v>0</v>
      </c>
      <c r="D52" s="115"/>
      <c r="E52" s="115"/>
      <c r="F52" s="116"/>
    </row>
  </sheetData>
  <mergeCells count="11">
    <mergeCell ref="A49:F49"/>
    <mergeCell ref="C50:F50"/>
    <mergeCell ref="C51:F51"/>
    <mergeCell ref="C52:F52"/>
    <mergeCell ref="A1:F1"/>
    <mergeCell ref="A2:F2"/>
    <mergeCell ref="C3:F3"/>
    <mergeCell ref="A4:F4"/>
    <mergeCell ref="B5:B6"/>
    <mergeCell ref="C5:C6"/>
    <mergeCell ref="E5:F5"/>
  </mergeCell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nabídky</vt:lpstr>
      <vt:lpstr>trávník</vt:lpstr>
      <vt:lpstr>závlaha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2025-10-30T08:27:39Z</dcterms:created>
  <dcterms:modified xsi:type="dcterms:W3CDTF">2025-10-31T09:20:04Z</dcterms:modified>
</cp:coreProperties>
</file>