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00_projekty\kovo_kralicek\01_inovace_vyzva_viii\06_vr\02_vr_02\01_podklady_vyhlaseni\"/>
    </mc:Choice>
  </mc:AlternateContent>
  <xr:revisionPtr revIDLastSave="0" documentId="13_ncr:1_{8180B715-B47B-4CFA-B756-49FE044ADA23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Hodnoceni" sheetId="1" r:id="rId1"/>
    <sheet name="Cena" sheetId="2" r:id="rId2"/>
    <sheet name="Tech.specifikace" sheetId="6" r:id="rId3"/>
    <sheet name="Servisní podmínky" sheetId="4" r:id="rId4"/>
  </sheets>
  <calcPr calcId="181029"/>
</workbook>
</file>

<file path=xl/calcChain.xml><?xml version="1.0" encoding="utf-8"?>
<calcChain xmlns="http://schemas.openxmlformats.org/spreadsheetml/2006/main">
  <c r="E94" i="6" l="1"/>
  <c r="F92" i="6"/>
  <c r="F91" i="6"/>
  <c r="F90" i="6"/>
  <c r="F85" i="6"/>
  <c r="F84" i="6"/>
  <c r="F83" i="6"/>
  <c r="F79" i="6"/>
  <c r="F78" i="6"/>
  <c r="F77" i="6"/>
  <c r="F73" i="6"/>
  <c r="F72" i="6"/>
  <c r="F71" i="6"/>
  <c r="F67" i="6"/>
  <c r="F66" i="6"/>
  <c r="F65" i="6"/>
  <c r="F61" i="6"/>
  <c r="F60" i="6"/>
  <c r="F59" i="6"/>
  <c r="F55" i="6"/>
  <c r="F54" i="6"/>
  <c r="F53" i="6"/>
  <c r="F49" i="6"/>
  <c r="F48" i="6"/>
  <c r="F47" i="6"/>
  <c r="F43" i="6"/>
  <c r="F42" i="6"/>
  <c r="F41" i="6"/>
  <c r="F30" i="6"/>
  <c r="F29" i="6"/>
  <c r="F28" i="6"/>
  <c r="F37" i="6" l="1"/>
  <c r="F36" i="6"/>
  <c r="F35" i="6"/>
  <c r="F11" i="6" l="1"/>
  <c r="F10" i="6"/>
  <c r="F9" i="6"/>
  <c r="F7" i="4"/>
  <c r="F13" i="4" s="1"/>
  <c r="F6" i="4"/>
  <c r="F12" i="4" s="1"/>
  <c r="F5" i="4"/>
  <c r="F11" i="4" s="1"/>
  <c r="D7" i="2"/>
  <c r="B12" i="2" s="1"/>
  <c r="C8" i="1" s="1"/>
  <c r="D6" i="2"/>
  <c r="B11" i="2" s="1"/>
  <c r="C7" i="1" s="1"/>
  <c r="D5" i="2"/>
  <c r="B10" i="2" s="1"/>
  <c r="C6" i="1" s="1"/>
  <c r="F21" i="6"/>
  <c r="F15" i="6"/>
  <c r="F22" i="6"/>
  <c r="F23" i="6"/>
  <c r="F16" i="6"/>
  <c r="F17" i="6"/>
  <c r="F95" i="6" l="1"/>
  <c r="C11" i="1" s="1"/>
  <c r="F96" i="6"/>
  <c r="C12" i="1" s="1"/>
  <c r="F97" i="6"/>
  <c r="C13" i="1" s="1"/>
  <c r="C16" i="1"/>
  <c r="C17" i="1"/>
  <c r="C18" i="1"/>
  <c r="C23" i="1" l="1"/>
  <c r="C22" i="1"/>
  <c r="C21" i="1"/>
</calcChain>
</file>

<file path=xl/sharedStrings.xml><?xml version="1.0" encoding="utf-8"?>
<sst xmlns="http://schemas.openxmlformats.org/spreadsheetml/2006/main" count="271" uniqueCount="67">
  <si>
    <t>Hodnotící kritéria</t>
  </si>
  <si>
    <t>Váha</t>
  </si>
  <si>
    <t>Body</t>
  </si>
  <si>
    <t>Firma A</t>
  </si>
  <si>
    <t>Firma B</t>
  </si>
  <si>
    <t>Firma C</t>
  </si>
  <si>
    <t>Servisní podmínky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</si>
  <si>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</si>
  <si>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</si>
  <si>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</si>
  <si>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</si>
  <si>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</si>
  <si>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</si>
  <si>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</si>
  <si>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</si>
  <si>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</si>
  <si>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</si>
  <si>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</si>
  <si>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</si>
  <si>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</si>
  <si>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</si>
  <si>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</si>
  <si>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</si>
  <si>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</si>
  <si>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</si>
  <si>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</si>
  <si>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</si>
  <si>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</si>
  <si>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</si>
  <si>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</si>
  <si>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>1/</t>
  </si>
  <si>
    <t xml:space="preserve">Hodnota </t>
  </si>
  <si>
    <t xml:space="preserve">Jednotka </t>
  </si>
  <si>
    <t>Váha kritéria</t>
  </si>
  <si>
    <t>Nejnižší hodnota</t>
  </si>
  <si>
    <t>hod</t>
  </si>
  <si>
    <t>Následně byl proveden součet všech bodů, kdy nabídka s největším celkovým počtem bodů získala maximální počet bodů.</t>
  </si>
  <si>
    <t>Technická specifikace (příloha č.2)</t>
  </si>
  <si>
    <t>Celková cena bez DPH za pořízení</t>
  </si>
  <si>
    <t>MAXIMALIZAČNÍ KRITÉRIUM:</t>
  </si>
  <si>
    <t>mm</t>
  </si>
  <si>
    <t>Čas příjezdu servisního technika od nahlášení závady stroje v hodinách</t>
  </si>
  <si>
    <t xml:space="preserve">Maximální počet bodů získala nabídka s nejlepšími parametry.  </t>
  </si>
  <si>
    <t>kW</t>
  </si>
  <si>
    <t>ot/min</t>
  </si>
  <si>
    <t>kVA</t>
  </si>
  <si>
    <t>Výběrové řízení na dodávku CNC soustružnického centra s příslušenstvím pro společnost Kovovýroba Králíček s.r.o.</t>
  </si>
  <si>
    <t xml:space="preserve">Maximální počet bodů byl dle Zadávací dokumentace stanoven na 60 z 100 </t>
  </si>
  <si>
    <t>Hodnota kritéria = (nejnižší cena/cena hodnoceného účastníka)*60</t>
  </si>
  <si>
    <t xml:space="preserve">Maximální počet bodů za technickou specifikaci byl dle Zadávací dokumentace stanoven na 35 ze 100 . </t>
  </si>
  <si>
    <t>Maximální počet bodů za servisní podmínky byl dle Zadávací dokumentace stanoven na  5 ze 100.</t>
  </si>
  <si>
    <t>Hodnota kritéria = (nejnižší hodnota/hodnota hodnoceného účastníka)*5</t>
  </si>
  <si>
    <t>Maximální oběžný průměr hlavního vřetene [mm]</t>
  </si>
  <si>
    <t>Maximální obráběný průměr hlavního vřetene [mm]</t>
  </si>
  <si>
    <t>Maximální otáčky hlavního vřetene [ot/min]</t>
  </si>
  <si>
    <t>Výkon motoru hlavního vřetene (zatížení po dobu 30 min) [kW]</t>
  </si>
  <si>
    <t>Maximální otáčky protivřetene [ot/min]</t>
  </si>
  <si>
    <t>Počet stanic na revolverové hlavě [kusy]</t>
  </si>
  <si>
    <t>kusy</t>
  </si>
  <si>
    <t>Průměr poháněného vrtáku [mm]</t>
  </si>
  <si>
    <t>Průměr poháněné frézy [mm]</t>
  </si>
  <si>
    <t>Maximální otáčky poháněného nástroje [ot/min]</t>
  </si>
  <si>
    <t>Rozsah posuvu osy X [mm]</t>
  </si>
  <si>
    <t>Rozsah posuvu osy Y[mm]</t>
  </si>
  <si>
    <t>Rozsah posuvu osy Z [mm]</t>
  </si>
  <si>
    <t>Rozsah posuvu osy W [mm]</t>
  </si>
  <si>
    <t>Příkon (zatížení po dobu 30 min) [kVA]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</si>
</sst>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sz val="11"/>
      <color theme="0"/>
      <name val="Calibri"/>
      <family val="2"/>
      <charset val="238"/>
    </font>
    <font>
      <b/>
      <sz val="12"/>
      <color indexed="8"/>
      <name val="Times New Roman"/>
      <family val="1"/>
    </font>
    <font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0" fontId="1" fillId="2" borderId="0"/>
  </cellStyleXfs>
  <cellXfs count="119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3" fillId="4" borderId="1" xfId="2" applyFont="1" applyFill="1" applyBorder="1"/>
    <xf numFmtId="0" fontId="1" fillId="4" borderId="1" xfId="2" applyFill="1" applyBorder="1" applyAlignment="1">
      <alignment horizontal="center"/>
    </xf>
    <xf numFmtId="0" fontId="6" fillId="0" borderId="0" xfId="2" applyFont="1"/>
    <xf numFmtId="1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8" fillId="0" borderId="0" xfId="2" applyFont="1"/>
    <xf numFmtId="2" fontId="1" fillId="0" borderId="0" xfId="2" applyNumberFormat="1" applyAlignment="1">
      <alignment horizontal="center"/>
    </xf>
    <xf numFmtId="2" fontId="6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7" fillId="5" borderId="2" xfId="2" applyFont="1" applyFill="1" applyBorder="1"/>
    <xf numFmtId="0" fontId="7" fillId="5" borderId="2" xfId="2" applyFont="1" applyFill="1" applyBorder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3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7" fillId="0" borderId="0" xfId="2" applyFont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3" fillId="0" borderId="6" xfId="2" applyFont="1" applyBorder="1" applyAlignment="1">
      <alignment horizontal="center"/>
    </xf>
    <xf numFmtId="0" fontId="3" fillId="0" borderId="6" xfId="2" applyFont="1" applyBorder="1"/>
    <xf numFmtId="0" fontId="6" fillId="0" borderId="0" xfId="1" applyFont="1"/>
    <xf numFmtId="0" fontId="6" fillId="0" borderId="0" xfId="1" applyFont="1" applyAlignment="1">
      <alignment vertical="center"/>
    </xf>
    <xf numFmtId="0" fontId="13" fillId="0" borderId="0" xfId="1"/>
    <xf numFmtId="0" fontId="9" fillId="3" borderId="1" xfId="2" applyFont="1" applyFill="1" applyBorder="1"/>
    <xf numFmtId="0" fontId="10" fillId="0" borderId="0" xfId="1" applyFont="1" applyAlignment="1">
      <alignment horizontal="right"/>
    </xf>
    <xf numFmtId="0" fontId="11" fillId="0" borderId="6" xfId="1" applyFont="1" applyBorder="1" applyAlignment="1">
      <alignment horizontal="center"/>
    </xf>
    <xf numFmtId="3" fontId="4" fillId="0" borderId="0" xfId="2" applyNumberFormat="1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12" fillId="0" borderId="0" xfId="1" applyFont="1" applyAlignment="1">
      <alignment horizontal="right"/>
    </xf>
    <xf numFmtId="164" fontId="3" fillId="0" borderId="3" xfId="2" applyNumberFormat="1" applyFont="1" applyBorder="1" applyAlignment="1">
      <alignment horizontal="center"/>
    </xf>
    <xf numFmtId="0" fontId="1" fillId="0" borderId="2" xfId="2" applyBorder="1"/>
    <xf numFmtId="164" fontId="3" fillId="0" borderId="2" xfId="2" applyNumberFormat="1" applyFont="1" applyBorder="1"/>
    <xf numFmtId="0" fontId="14" fillId="0" borderId="0" xfId="2" applyFont="1" applyAlignment="1">
      <alignment horizontal="center"/>
    </xf>
    <xf numFmtId="0" fontId="15" fillId="3" borderId="1" xfId="2" applyFont="1" applyFill="1" applyBorder="1"/>
    <xf numFmtId="0" fontId="16" fillId="3" borderId="1" xfId="2" applyFont="1" applyFill="1" applyBorder="1"/>
    <xf numFmtId="0" fontId="16" fillId="0" borderId="0" xfId="2" applyFont="1"/>
    <xf numFmtId="0" fontId="15" fillId="0" borderId="1" xfId="2" applyFont="1" applyBorder="1"/>
    <xf numFmtId="0" fontId="16" fillId="0" borderId="1" xfId="2" applyFont="1" applyBorder="1"/>
    <xf numFmtId="0" fontId="17" fillId="0" borderId="0" xfId="2" applyFont="1"/>
    <xf numFmtId="0" fontId="15" fillId="0" borderId="6" xfId="2" applyFont="1" applyBorder="1" applyAlignment="1">
      <alignment horizont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164" fontId="19" fillId="0" borderId="0" xfId="2" applyNumberFormat="1" applyFont="1" applyAlignment="1">
      <alignment horizontal="center"/>
    </xf>
    <xf numFmtId="0" fontId="16" fillId="7" borderId="0" xfId="2" applyFont="1" applyFill="1" applyAlignment="1">
      <alignment horizontal="center"/>
    </xf>
    <xf numFmtId="0" fontId="15" fillId="0" borderId="0" xfId="2" applyFont="1"/>
    <xf numFmtId="0" fontId="16" fillId="0" borderId="0" xfId="2" applyFont="1" applyAlignment="1">
      <alignment horizontal="center"/>
    </xf>
    <xf numFmtId="0" fontId="19" fillId="5" borderId="0" xfId="2" applyFont="1" applyFill="1" applyAlignment="1">
      <alignment horizontal="center"/>
    </xf>
    <xf numFmtId="0" fontId="15" fillId="0" borderId="6" xfId="2" applyFont="1" applyBorder="1"/>
    <xf numFmtId="164" fontId="20" fillId="6" borderId="6" xfId="2" applyNumberFormat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164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164" fontId="14" fillId="0" borderId="0" xfId="2" applyNumberFormat="1" applyFont="1" applyAlignment="1">
      <alignment horizontal="center"/>
    </xf>
    <xf numFmtId="164" fontId="16" fillId="0" borderId="0" xfId="2" applyNumberFormat="1" applyFont="1" applyAlignment="1">
      <alignment horizontal="center"/>
    </xf>
    <xf numFmtId="0" fontId="18" fillId="0" borderId="0" xfId="1" applyFont="1"/>
    <xf numFmtId="0" fontId="20" fillId="0" borderId="0" xfId="1" applyFont="1"/>
    <xf numFmtId="0" fontId="16" fillId="0" borderId="0" xfId="1" applyFont="1"/>
    <xf numFmtId="0" fontId="20" fillId="0" borderId="0" xfId="1" applyFont="1" applyAlignment="1">
      <alignment vertical="center"/>
    </xf>
    <xf numFmtId="0" fontId="4" fillId="5" borderId="5" xfId="2" applyFont="1" applyFill="1" applyBorder="1"/>
    <xf numFmtId="0" fontId="4" fillId="0" borderId="7" xfId="2" applyFont="1" applyBorder="1"/>
    <xf numFmtId="3" fontId="4" fillId="0" borderId="7" xfId="2" applyNumberFormat="1" applyFont="1" applyBorder="1" applyAlignment="1">
      <alignment horizontal="center"/>
    </xf>
    <xf numFmtId="3" fontId="4" fillId="8" borderId="8" xfId="2" applyNumberFormat="1" applyFont="1" applyFill="1" applyBorder="1" applyAlignment="1">
      <alignment horizontal="center"/>
    </xf>
    <xf numFmtId="0" fontId="4" fillId="5" borderId="9" xfId="2" applyFont="1" applyFill="1" applyBorder="1" applyAlignment="1">
      <alignment horizontal="right"/>
    </xf>
    <xf numFmtId="0" fontId="7" fillId="0" borderId="10" xfId="1" applyFont="1" applyBorder="1"/>
    <xf numFmtId="0" fontId="6" fillId="0" borderId="10" xfId="1" applyFont="1" applyBorder="1"/>
    <xf numFmtId="3" fontId="3" fillId="0" borderId="0" xfId="2" applyNumberFormat="1" applyFont="1" applyAlignment="1">
      <alignment horizontal="center"/>
    </xf>
    <xf numFmtId="0" fontId="4" fillId="0" borderId="11" xfId="2" applyFont="1" applyBorder="1"/>
    <xf numFmtId="0" fontId="4" fillId="8" borderId="12" xfId="2" applyFont="1" applyFill="1" applyBorder="1" applyAlignment="1">
      <alignment horizontal="right"/>
    </xf>
    <xf numFmtId="0" fontId="16" fillId="7" borderId="0" xfId="2" applyFont="1" applyFill="1" applyAlignment="1">
      <alignment horizontal="left"/>
    </xf>
    <xf numFmtId="0" fontId="18" fillId="7" borderId="0" xfId="2" applyFont="1" applyFill="1" applyAlignment="1">
      <alignment horizontal="left"/>
    </xf>
    <xf numFmtId="0" fontId="14" fillId="7" borderId="0" xfId="2" applyFont="1" applyFill="1" applyAlignment="1">
      <alignment horizontal="left"/>
    </xf>
    <xf numFmtId="0" fontId="14" fillId="9" borderId="0" xfId="2" applyFont="1" applyFill="1" applyAlignment="1">
      <alignment horizontal="left"/>
    </xf>
    <xf numFmtId="0" fontId="14" fillId="0" borderId="0" xfId="2" applyFont="1" applyAlignment="1">
      <alignment horizontal="left"/>
    </xf>
    <xf numFmtId="0" fontId="3" fillId="7" borderId="0" xfId="2" applyFont="1" applyFill="1"/>
    <xf numFmtId="0" fontId="18" fillId="9" borderId="0" xfId="2" applyFont="1" applyFill="1" applyAlignment="1">
      <alignment horizontal="left"/>
    </xf>
    <xf numFmtId="0" fontId="3" fillId="0" borderId="6" xfId="2" applyFont="1" applyBorder="1" applyAlignment="1">
      <alignment horizontal="left"/>
    </xf>
    <xf numFmtId="0" fontId="16" fillId="10" borderId="0" xfId="2" applyFont="1" applyFill="1"/>
    <xf numFmtId="0" fontId="22" fillId="0" borderId="0" xfId="2" applyFont="1" applyAlignment="1">
      <alignment horizontal="center"/>
    </xf>
    <xf numFmtId="0" fontId="19" fillId="7" borderId="0" xfId="2" applyFont="1" applyFill="1" applyAlignment="1">
      <alignment horizontal="center"/>
    </xf>
    <xf numFmtId="164" fontId="19" fillId="7" borderId="0" xfId="2" applyNumberFormat="1" applyFont="1" applyFill="1" applyAlignment="1">
      <alignment horizontal="center"/>
    </xf>
    <xf numFmtId="0" fontId="16" fillId="7" borderId="0" xfId="2" applyFont="1" applyFill="1"/>
    <xf numFmtId="0" fontId="19" fillId="11" borderId="0" xfId="2" applyFont="1" applyFill="1" applyAlignment="1">
      <alignment horizontal="center"/>
    </xf>
    <xf numFmtId="0" fontId="21" fillId="7" borderId="0" xfId="2" applyFont="1" applyFill="1"/>
    <xf numFmtId="0" fontId="7" fillId="9" borderId="0" xfId="2" applyFont="1" applyFill="1"/>
    <xf numFmtId="0" fontId="19" fillId="9" borderId="0" xfId="2" applyFont="1" applyFill="1" applyAlignment="1">
      <alignment horizontal="center"/>
    </xf>
    <xf numFmtId="0" fontId="15" fillId="9" borderId="0" xfId="2" applyFont="1" applyFill="1" applyAlignment="1">
      <alignment horizontal="center"/>
    </xf>
    <xf numFmtId="0" fontId="19" fillId="9" borderId="0" xfId="2" applyFont="1" applyFill="1"/>
    <xf numFmtId="0" fontId="18" fillId="12" borderId="0" xfId="2" applyFont="1" applyFill="1" applyAlignment="1">
      <alignment horizontal="left"/>
    </xf>
    <xf numFmtId="0" fontId="14" fillId="12" borderId="0" xfId="2" applyFont="1" applyFill="1" applyAlignment="1">
      <alignment horizontal="left"/>
    </xf>
    <xf numFmtId="0" fontId="16" fillId="12" borderId="0" xfId="2" applyFont="1" applyFill="1" applyAlignment="1">
      <alignment horizontal="left"/>
    </xf>
    <xf numFmtId="0" fontId="24" fillId="0" borderId="6" xfId="2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1" fillId="0" borderId="13" xfId="2" applyBorder="1" applyAlignment="1">
      <alignment horizontal="center"/>
    </xf>
    <xf numFmtId="0" fontId="3" fillId="3" borderId="0" xfId="2" applyFont="1" applyFill="1" applyAlignment="1">
      <alignment horizontal="center"/>
    </xf>
    <xf numFmtId="0" fontId="23" fillId="0" borderId="13" xfId="2" applyFont="1" applyBorder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13" zoomScale="115" zoomScaleNormal="115" workbookViewId="0">
      <selection activeCell="A31" sqref="A31"/>
    </sheetView>
  </sheetViews>
  <sheetFormatPr defaultColWidth="8.5" defaultRowHeight="14.4" x14ac:dyDescent="0.55000000000000004"/>
  <cols>
    <col min="1" max="1" width="48" style="1" customWidth="1"/>
    <col min="2" max="2" width="13.6640625" style="1" customWidth="1"/>
    <col min="3" max="3" width="11.1640625" style="1" customWidth="1"/>
    <col min="4" max="16384" width="8.5" style="1"/>
  </cols>
  <sheetData>
    <row r="1" spans="1:3" ht="71.05" customHeight="1" x14ac:dyDescent="0.55000000000000004">
      <c r="A1" s="114" t="s">
        <v>46</v>
      </c>
      <c r="B1" s="114"/>
      <c r="C1" s="114"/>
    </row>
    <row r="2" spans="1:3" x14ac:dyDescent="0.55000000000000004">
      <c r="A2" s="115"/>
      <c r="B2" s="115"/>
      <c r="C2" s="115"/>
    </row>
    <row r="3" spans="1:3" s="5" customFormat="1" ht="14.5" customHeight="1" thickBot="1" x14ac:dyDescent="0.55000000000000004">
      <c r="A3" s="3" t="s">
        <v>0</v>
      </c>
      <c r="B3" s="4" t="s">
        <v>1</v>
      </c>
      <c r="C3" s="4" t="s">
        <v>2</v>
      </c>
    </row>
    <row r="4" spans="1:3" ht="14.7" thickTop="1" x14ac:dyDescent="0.55000000000000004">
      <c r="A4" s="6"/>
      <c r="B4" s="7"/>
      <c r="C4" s="7"/>
    </row>
    <row r="5" spans="1:3" x14ac:dyDescent="0.55000000000000004">
      <c r="A5" s="8" t="s">
        <v>38</v>
      </c>
      <c r="B5" s="9"/>
      <c r="C5" s="9"/>
    </row>
    <row r="6" spans="1:3" x14ac:dyDescent="0.55000000000000004">
      <c r="A6" s="10" t="s">
        <v>3</v>
      </c>
      <c r="B6" s="11">
        <v>60</v>
      </c>
      <c r="C6" s="12" t="e">
        <f>Cena!B10</f>
        <v>#DIV/0!</v>
      </c>
    </row>
    <row r="7" spans="1:3" x14ac:dyDescent="0.55000000000000004">
      <c r="A7" s="10" t="s">
        <v>4</v>
      </c>
      <c r="B7" s="11">
        <v>60</v>
      </c>
      <c r="C7" s="12" t="e">
        <f>Cena!B11</f>
        <v>#DIV/0!</v>
      </c>
    </row>
    <row r="8" spans="1:3" x14ac:dyDescent="0.55000000000000004">
      <c r="A8" s="10" t="s">
        <v>5</v>
      </c>
      <c r="B8" s="11">
        <v>60</v>
      </c>
      <c r="C8" s="12" t="e">
        <f>Cena!B12</f>
        <v>#DIV/0!</v>
      </c>
    </row>
    <row r="9" spans="1:3" x14ac:dyDescent="0.55000000000000004">
      <c r="B9" s="13"/>
      <c r="C9" s="14"/>
    </row>
    <row r="10" spans="1:3" x14ac:dyDescent="0.55000000000000004">
      <c r="A10" s="8" t="s">
        <v>37</v>
      </c>
      <c r="B10" s="9"/>
      <c r="C10" s="15"/>
    </row>
    <row r="11" spans="1:3" x14ac:dyDescent="0.55000000000000004">
      <c r="A11" s="10" t="s">
        <v>3</v>
      </c>
      <c r="B11" s="11">
        <v>35</v>
      </c>
      <c r="C11" s="12" t="e">
        <f>Tech.specifikace!F95</f>
        <v>#DIV/0!</v>
      </c>
    </row>
    <row r="12" spans="1:3" x14ac:dyDescent="0.55000000000000004">
      <c r="A12" s="10" t="s">
        <v>4</v>
      </c>
      <c r="B12" s="11">
        <v>35</v>
      </c>
      <c r="C12" s="12" t="e">
        <f>Tech.specifikace!F96</f>
        <v>#DIV/0!</v>
      </c>
    </row>
    <row r="13" spans="1:3" x14ac:dyDescent="0.55000000000000004">
      <c r="A13" s="10" t="s">
        <v>5</v>
      </c>
      <c r="B13" s="11">
        <v>35</v>
      </c>
      <c r="C13" s="12" t="e">
        <f>Tech.specifikace!F97</f>
        <v>#DIV/0!</v>
      </c>
    </row>
    <row r="14" spans="1:3" x14ac:dyDescent="0.55000000000000004">
      <c r="A14" s="16"/>
      <c r="B14" s="13"/>
      <c r="C14" s="17"/>
    </row>
    <row r="15" spans="1:3" x14ac:dyDescent="0.55000000000000004">
      <c r="A15" s="8" t="s">
        <v>6</v>
      </c>
      <c r="B15" s="9"/>
      <c r="C15" s="15"/>
    </row>
    <row r="16" spans="1:3" x14ac:dyDescent="0.55000000000000004">
      <c r="A16" s="10" t="s">
        <v>3</v>
      </c>
      <c r="B16" s="11">
        <v>5</v>
      </c>
      <c r="C16" s="12" t="e">
        <f>'Servisní podmínky'!F11</f>
        <v>#DIV/0!</v>
      </c>
    </row>
    <row r="17" spans="1:4" x14ac:dyDescent="0.55000000000000004">
      <c r="A17" s="10" t="s">
        <v>4</v>
      </c>
      <c r="B17" s="11">
        <v>5</v>
      </c>
      <c r="C17" s="12" t="e">
        <f>'Servisní podmínky'!F12</f>
        <v>#DIV/0!</v>
      </c>
    </row>
    <row r="18" spans="1:4" x14ac:dyDescent="0.55000000000000004">
      <c r="A18" s="10" t="s">
        <v>5</v>
      </c>
      <c r="B18" s="11">
        <v>5</v>
      </c>
      <c r="C18" s="12" t="e">
        <f>'Servisní podmínky'!F13</f>
        <v>#DIV/0!</v>
      </c>
    </row>
    <row r="19" spans="1:4" x14ac:dyDescent="0.55000000000000004">
      <c r="A19" s="16"/>
      <c r="B19" s="13"/>
      <c r="C19" s="18"/>
    </row>
    <row r="20" spans="1:4" x14ac:dyDescent="0.55000000000000004">
      <c r="A20" s="19" t="s">
        <v>7</v>
      </c>
      <c r="B20" s="19"/>
      <c r="C20" s="20" t="s">
        <v>2</v>
      </c>
      <c r="D20" s="13"/>
    </row>
    <row r="21" spans="1:4" x14ac:dyDescent="0.55000000000000004">
      <c r="A21" s="21" t="s">
        <v>3</v>
      </c>
      <c r="B21" s="22" t="s">
        <v>8</v>
      </c>
      <c r="C21" s="23" t="e">
        <f>C6+C11+C16</f>
        <v>#DIV/0!</v>
      </c>
    </row>
    <row r="22" spans="1:4" x14ac:dyDescent="0.55000000000000004">
      <c r="A22" s="21" t="s">
        <v>4</v>
      </c>
      <c r="B22" s="22" t="s">
        <v>8</v>
      </c>
      <c r="C22" s="23" t="e">
        <f>C7+C12+C17</f>
        <v>#DIV/0!</v>
      </c>
    </row>
    <row r="23" spans="1:4" x14ac:dyDescent="0.55000000000000004">
      <c r="A23" s="21" t="s">
        <v>5</v>
      </c>
      <c r="B23" s="22" t="s">
        <v>8</v>
      </c>
      <c r="C23" s="23" t="e">
        <f>C8+C13+C18</f>
        <v>#DIV/0!</v>
      </c>
    </row>
    <row r="24" spans="1:4" x14ac:dyDescent="0.55000000000000004">
      <c r="B24" s="13"/>
      <c r="C24" s="13"/>
    </row>
    <row r="25" spans="1:4" x14ac:dyDescent="0.55000000000000004">
      <c r="A25" s="5" t="s">
        <v>9</v>
      </c>
      <c r="B25" s="10"/>
      <c r="C25" s="10"/>
    </row>
    <row r="26" spans="1:4" x14ac:dyDescent="0.55000000000000004">
      <c r="A26" s="10" t="s">
        <v>10</v>
      </c>
    </row>
    <row r="27" spans="1:4" x14ac:dyDescent="0.55000000000000004">
      <c r="A27" s="10" t="s">
        <v>11</v>
      </c>
    </row>
    <row r="31" spans="1:4" x14ac:dyDescent="0.55000000000000004">
      <c r="A31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13" workbookViewId="0">
      <selection activeCell="B5" sqref="B5"/>
    </sheetView>
  </sheetViews>
  <sheetFormatPr defaultColWidth="8.5" defaultRowHeight="14.4" x14ac:dyDescent="0.55000000000000004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6" ht="14.7" thickBot="1" x14ac:dyDescent="0.6">
      <c r="A1" s="117" t="s">
        <v>46</v>
      </c>
      <c r="B1" s="117"/>
      <c r="C1" s="117"/>
      <c r="D1" s="117"/>
      <c r="E1" s="117"/>
      <c r="F1" s="117"/>
    </row>
    <row r="2" spans="1:6" ht="14.7" thickTop="1" x14ac:dyDescent="0.55000000000000004">
      <c r="A2" s="116"/>
      <c r="B2" s="116"/>
      <c r="C2" s="116"/>
      <c r="D2" s="116"/>
    </row>
    <row r="3" spans="1:6" ht="14.7" thickBot="1" x14ac:dyDescent="0.6">
      <c r="A3" s="24" t="s">
        <v>12</v>
      </c>
      <c r="B3" s="25" t="s">
        <v>13</v>
      </c>
      <c r="C3" s="6"/>
      <c r="D3" s="6"/>
    </row>
    <row r="4" spans="1:6" ht="14.7" thickBot="1" x14ac:dyDescent="0.6">
      <c r="A4" s="85" t="s">
        <v>14</v>
      </c>
      <c r="B4" s="84"/>
      <c r="C4" s="81"/>
      <c r="D4" s="26"/>
    </row>
    <row r="5" spans="1:6" x14ac:dyDescent="0.55000000000000004">
      <c r="A5" s="82" t="s">
        <v>3</v>
      </c>
      <c r="B5" s="83"/>
      <c r="C5" s="29">
        <v>60</v>
      </c>
      <c r="D5" s="30" t="e">
        <f>(B4/B5)*C5</f>
        <v>#DIV/0!</v>
      </c>
    </row>
    <row r="6" spans="1:6" x14ac:dyDescent="0.55000000000000004">
      <c r="A6" s="27" t="s">
        <v>4</v>
      </c>
      <c r="B6" s="28"/>
      <c r="C6" s="29">
        <v>60</v>
      </c>
      <c r="D6" s="30" t="e">
        <f>(B4/B6)*C6</f>
        <v>#DIV/0!</v>
      </c>
    </row>
    <row r="7" spans="1:6" x14ac:dyDescent="0.55000000000000004">
      <c r="A7" s="27" t="s">
        <v>5</v>
      </c>
      <c r="B7" s="28"/>
      <c r="C7" s="29">
        <v>60</v>
      </c>
      <c r="D7" s="30" t="e">
        <f>(B4/B7)*C7</f>
        <v>#DIV/0!</v>
      </c>
    </row>
    <row r="8" spans="1:6" x14ac:dyDescent="0.55000000000000004">
      <c r="A8" s="16"/>
      <c r="B8" s="13"/>
    </row>
    <row r="9" spans="1:6" x14ac:dyDescent="0.55000000000000004">
      <c r="A9" s="24" t="s">
        <v>15</v>
      </c>
      <c r="B9" s="13"/>
    </row>
    <row r="10" spans="1:6" x14ac:dyDescent="0.55000000000000004">
      <c r="A10" s="27" t="s">
        <v>3</v>
      </c>
      <c r="B10" s="31" t="e">
        <f>D5</f>
        <v>#DIV/0!</v>
      </c>
      <c r="D10" s="6"/>
    </row>
    <row r="11" spans="1:6" x14ac:dyDescent="0.55000000000000004">
      <c r="A11" s="27" t="s">
        <v>4</v>
      </c>
      <c r="B11" s="31" t="e">
        <f>D6</f>
        <v>#DIV/0!</v>
      </c>
      <c r="D11" s="6"/>
    </row>
    <row r="12" spans="1:6" x14ac:dyDescent="0.55000000000000004">
      <c r="A12" s="27" t="s">
        <v>5</v>
      </c>
      <c r="B12" s="31" t="e">
        <f>D7</f>
        <v>#DIV/0!</v>
      </c>
      <c r="D12" s="6"/>
    </row>
    <row r="13" spans="1:6" x14ac:dyDescent="0.55000000000000004">
      <c r="A13" s="5"/>
      <c r="B13" s="24"/>
      <c r="D13" s="6"/>
    </row>
    <row r="14" spans="1:6" x14ac:dyDescent="0.55000000000000004">
      <c r="A14" s="27" t="s">
        <v>11</v>
      </c>
    </row>
    <row r="16" spans="1:6" x14ac:dyDescent="0.55000000000000004">
      <c r="A16" s="32" t="s">
        <v>16</v>
      </c>
      <c r="B16" s="32"/>
      <c r="C16" s="32"/>
    </row>
    <row r="17" spans="1:3" x14ac:dyDescent="0.55000000000000004">
      <c r="A17" s="32" t="s">
        <v>47</v>
      </c>
      <c r="B17" s="32"/>
      <c r="C17" s="32"/>
    </row>
    <row r="18" spans="1:3" x14ac:dyDescent="0.55000000000000004">
      <c r="A18" s="32" t="s">
        <v>17</v>
      </c>
      <c r="B18" s="32"/>
      <c r="C18" s="32"/>
    </row>
    <row r="19" spans="1:3" x14ac:dyDescent="0.55000000000000004">
      <c r="A19" s="32" t="s">
        <v>18</v>
      </c>
      <c r="B19" s="32"/>
      <c r="C19" s="32"/>
    </row>
    <row r="20" spans="1:3" x14ac:dyDescent="0.55000000000000004">
      <c r="A20" s="10" t="s">
        <v>19</v>
      </c>
    </row>
    <row r="21" spans="1:3" x14ac:dyDescent="0.55000000000000004">
      <c r="A21" s="33" t="s">
        <v>48</v>
      </c>
      <c r="B21" s="34"/>
      <c r="C21" s="35"/>
    </row>
  </sheetData>
  <sheetProtection selectLockedCells="1" selectUnlockedCells="1"/>
  <mergeCells count="2">
    <mergeCell ref="A2:D2"/>
    <mergeCell ref="A1:F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1"/>
  <sheetViews>
    <sheetView topLeftCell="A98" zoomScale="95" zoomScaleNormal="95" workbookViewId="0">
      <selection activeCell="C8" sqref="C8"/>
    </sheetView>
  </sheetViews>
  <sheetFormatPr defaultColWidth="8.5" defaultRowHeight="14.4" x14ac:dyDescent="0.55000000000000004"/>
  <cols>
    <col min="1" max="1" width="3.1640625" style="93" customWidth="1"/>
    <col min="2" max="2" width="99.5" style="56" bestFit="1" customWidth="1"/>
    <col min="3" max="3" width="14" style="56" customWidth="1"/>
    <col min="4" max="4" width="9" style="56" customWidth="1"/>
    <col min="5" max="5" width="10.5" style="56" customWidth="1"/>
    <col min="6" max="6" width="15.5" style="56" customWidth="1"/>
    <col min="7" max="16384" width="8.5" style="56"/>
  </cols>
  <sheetData>
    <row r="1" spans="1:7" ht="14.7" thickBot="1" x14ac:dyDescent="0.6">
      <c r="A1" s="95"/>
      <c r="B1" s="54" t="s">
        <v>37</v>
      </c>
      <c r="C1" s="54"/>
      <c r="D1" s="54"/>
      <c r="E1" s="54"/>
      <c r="F1" s="55"/>
    </row>
    <row r="2" spans="1:7" ht="15.6" thickTop="1" x14ac:dyDescent="0.55000000000000004">
      <c r="A2" s="95"/>
      <c r="B2" s="118" t="s">
        <v>46</v>
      </c>
      <c r="C2" s="118"/>
      <c r="D2" s="118"/>
      <c r="E2" s="118"/>
      <c r="F2" s="118"/>
    </row>
    <row r="3" spans="1:7" ht="14.7" thickBot="1" x14ac:dyDescent="0.6">
      <c r="A3" s="95"/>
      <c r="B3" s="57" t="s">
        <v>20</v>
      </c>
      <c r="C3" s="57"/>
      <c r="D3" s="57"/>
      <c r="E3" s="57"/>
      <c r="F3" s="58"/>
      <c r="G3" s="53"/>
    </row>
    <row r="4" spans="1:7" ht="14.7" thickTop="1" x14ac:dyDescent="0.55000000000000004">
      <c r="A4" s="95"/>
      <c r="B4" s="59"/>
      <c r="C4" s="53"/>
      <c r="D4" s="53"/>
      <c r="E4" s="100">
        <v>128</v>
      </c>
    </row>
    <row r="5" spans="1:7" x14ac:dyDescent="0.55000000000000004">
      <c r="A5" s="91"/>
      <c r="B5" s="96" t="s">
        <v>39</v>
      </c>
      <c r="C5" s="66"/>
      <c r="D5" s="66"/>
      <c r="E5" s="66"/>
      <c r="F5" s="66"/>
    </row>
    <row r="6" spans="1:7" x14ac:dyDescent="0.55000000000000004">
      <c r="A6" s="91"/>
      <c r="B6" s="67"/>
      <c r="C6" s="68"/>
      <c r="D6" s="68"/>
      <c r="E6" s="68"/>
      <c r="F6" s="68"/>
    </row>
    <row r="7" spans="1:7" ht="14.7" thickBot="1" x14ac:dyDescent="0.6">
      <c r="A7" s="92">
        <v>1</v>
      </c>
      <c r="B7" s="98" t="s">
        <v>52</v>
      </c>
      <c r="C7" s="60" t="s">
        <v>21</v>
      </c>
      <c r="D7" s="60" t="s">
        <v>22</v>
      </c>
      <c r="E7" s="60" t="s">
        <v>1</v>
      </c>
      <c r="F7" s="60" t="s">
        <v>23</v>
      </c>
      <c r="G7" s="99"/>
    </row>
    <row r="8" spans="1:7" x14ac:dyDescent="0.55000000000000004">
      <c r="B8" s="61" t="s">
        <v>24</v>
      </c>
      <c r="C8" s="69"/>
      <c r="D8" s="25" t="s">
        <v>40</v>
      </c>
      <c r="E8" s="62"/>
      <c r="F8" s="63"/>
      <c r="G8" s="99"/>
    </row>
    <row r="9" spans="1:7" x14ac:dyDescent="0.55000000000000004">
      <c r="B9" s="64" t="s">
        <v>3</v>
      </c>
      <c r="C9" s="62"/>
      <c r="D9" s="25" t="s">
        <v>40</v>
      </c>
      <c r="E9" s="62">
        <v>2</v>
      </c>
      <c r="F9" s="65" t="e">
        <f>(C9/$C$8)*E9</f>
        <v>#DIV/0!</v>
      </c>
      <c r="G9" s="99"/>
    </row>
    <row r="10" spans="1:7" x14ac:dyDescent="0.55000000000000004">
      <c r="B10" s="64" t="s">
        <v>4</v>
      </c>
      <c r="C10" s="62"/>
      <c r="D10" s="25" t="s">
        <v>40</v>
      </c>
      <c r="E10" s="62">
        <v>2</v>
      </c>
      <c r="F10" s="65" t="e">
        <f>(C10/$C$8)*E10</f>
        <v>#DIV/0!</v>
      </c>
      <c r="G10" s="99"/>
    </row>
    <row r="11" spans="1:7" x14ac:dyDescent="0.55000000000000004">
      <c r="B11" s="64" t="s">
        <v>5</v>
      </c>
      <c r="C11" s="62"/>
      <c r="D11" s="25" t="s">
        <v>40</v>
      </c>
      <c r="E11" s="62">
        <v>2</v>
      </c>
      <c r="F11" s="65" t="e">
        <f>(C11/$C$8)*E11</f>
        <v>#DIV/0!</v>
      </c>
      <c r="G11" s="99"/>
    </row>
    <row r="12" spans="1:7" x14ac:dyDescent="0.55000000000000004">
      <c r="B12" s="64"/>
      <c r="C12" s="62"/>
      <c r="D12" s="62"/>
      <c r="E12" s="62"/>
      <c r="F12" s="65"/>
      <c r="G12" s="99"/>
    </row>
    <row r="13" spans="1:7" ht="14.7" thickBot="1" x14ac:dyDescent="0.6">
      <c r="A13" s="92">
        <v>2</v>
      </c>
      <c r="B13" s="98" t="s">
        <v>53</v>
      </c>
      <c r="C13" s="60" t="s">
        <v>21</v>
      </c>
      <c r="D13" s="60" t="s">
        <v>22</v>
      </c>
      <c r="E13" s="60" t="s">
        <v>1</v>
      </c>
      <c r="F13" s="60" t="s">
        <v>23</v>
      </c>
      <c r="G13" s="99"/>
    </row>
    <row r="14" spans="1:7" x14ac:dyDescent="0.55000000000000004">
      <c r="B14" s="61" t="s">
        <v>24</v>
      </c>
      <c r="C14" s="69"/>
      <c r="D14" s="25" t="s">
        <v>40</v>
      </c>
      <c r="E14" s="62"/>
      <c r="F14" s="63"/>
      <c r="G14" s="99"/>
    </row>
    <row r="15" spans="1:7" x14ac:dyDescent="0.55000000000000004">
      <c r="B15" s="64" t="s">
        <v>3</v>
      </c>
      <c r="C15" s="62"/>
      <c r="D15" s="25" t="s">
        <v>40</v>
      </c>
      <c r="E15" s="62">
        <v>2</v>
      </c>
      <c r="F15" s="65" t="e">
        <f>(C15/$C$14)*E15</f>
        <v>#DIV/0!</v>
      </c>
      <c r="G15" s="99"/>
    </row>
    <row r="16" spans="1:7" x14ac:dyDescent="0.55000000000000004">
      <c r="B16" s="64" t="s">
        <v>4</v>
      </c>
      <c r="C16" s="62"/>
      <c r="D16" s="25" t="s">
        <v>40</v>
      </c>
      <c r="E16" s="62">
        <v>2</v>
      </c>
      <c r="F16" s="65" t="e">
        <f>(C16/$C$14)*E16</f>
        <v>#DIV/0!</v>
      </c>
      <c r="G16" s="99"/>
    </row>
    <row r="17" spans="1:7" x14ac:dyDescent="0.55000000000000004">
      <c r="B17" s="64" t="s">
        <v>5</v>
      </c>
      <c r="C17" s="62"/>
      <c r="D17" s="25" t="s">
        <v>40</v>
      </c>
      <c r="E17" s="62">
        <v>2</v>
      </c>
      <c r="F17" s="65" t="e">
        <f>(C17/$C$14)*E17</f>
        <v>#DIV/0!</v>
      </c>
      <c r="G17" s="99"/>
    </row>
    <row r="18" spans="1:7" x14ac:dyDescent="0.55000000000000004">
      <c r="G18" s="99"/>
    </row>
    <row r="19" spans="1:7" ht="14.7" thickBot="1" x14ac:dyDescent="0.6">
      <c r="A19" s="92">
        <v>3</v>
      </c>
      <c r="B19" s="98" t="s">
        <v>54</v>
      </c>
      <c r="C19" s="60" t="s">
        <v>21</v>
      </c>
      <c r="D19" s="60" t="s">
        <v>22</v>
      </c>
      <c r="E19" s="60" t="s">
        <v>1</v>
      </c>
      <c r="F19" s="60" t="s">
        <v>23</v>
      </c>
      <c r="G19" s="99"/>
    </row>
    <row r="20" spans="1:7" x14ac:dyDescent="0.55000000000000004">
      <c r="B20" s="61" t="s">
        <v>24</v>
      </c>
      <c r="C20" s="69"/>
      <c r="D20" s="25" t="s">
        <v>44</v>
      </c>
      <c r="E20" s="62"/>
      <c r="F20" s="63"/>
      <c r="G20" s="99"/>
    </row>
    <row r="21" spans="1:7" x14ac:dyDescent="0.55000000000000004">
      <c r="B21" s="64" t="s">
        <v>3</v>
      </c>
      <c r="C21" s="62"/>
      <c r="D21" s="25" t="s">
        <v>44</v>
      </c>
      <c r="E21" s="62">
        <v>3</v>
      </c>
      <c r="F21" s="65" t="e">
        <f>(C21/$C$20)*E21</f>
        <v>#DIV/0!</v>
      </c>
      <c r="G21" s="99"/>
    </row>
    <row r="22" spans="1:7" x14ac:dyDescent="0.55000000000000004">
      <c r="B22" s="64" t="s">
        <v>4</v>
      </c>
      <c r="C22" s="62"/>
      <c r="D22" s="25" t="s">
        <v>44</v>
      </c>
      <c r="E22" s="62">
        <v>3</v>
      </c>
      <c r="F22" s="65" t="e">
        <f>(C22/$C$20)*E22</f>
        <v>#DIV/0!</v>
      </c>
      <c r="G22" s="99"/>
    </row>
    <row r="23" spans="1:7" x14ac:dyDescent="0.55000000000000004">
      <c r="B23" s="64" t="s">
        <v>5</v>
      </c>
      <c r="C23" s="62"/>
      <c r="D23" s="25" t="s">
        <v>44</v>
      </c>
      <c r="E23" s="62">
        <v>3</v>
      </c>
      <c r="F23" s="65" t="e">
        <f>(C23/$C$20)*E23</f>
        <v>#DIV/0!</v>
      </c>
      <c r="G23" s="99"/>
    </row>
    <row r="24" spans="1:7" x14ac:dyDescent="0.55000000000000004">
      <c r="B24" s="64"/>
      <c r="C24" s="62"/>
      <c r="D24" s="25"/>
      <c r="E24" s="62"/>
      <c r="F24" s="65"/>
      <c r="G24" s="99"/>
    </row>
    <row r="25" spans="1:7" x14ac:dyDescent="0.55000000000000004">
      <c r="A25" s="94"/>
      <c r="B25" s="106" t="s">
        <v>19</v>
      </c>
      <c r="C25" s="107"/>
      <c r="D25" s="108"/>
      <c r="E25" s="107"/>
      <c r="F25" s="109"/>
      <c r="G25" s="99"/>
    </row>
    <row r="26" spans="1:7" ht="14.7" thickBot="1" x14ac:dyDescent="0.6">
      <c r="A26" s="97">
        <v>4</v>
      </c>
      <c r="B26" s="98" t="s">
        <v>55</v>
      </c>
      <c r="C26" s="60" t="s">
        <v>21</v>
      </c>
      <c r="D26" s="60" t="s">
        <v>22</v>
      </c>
      <c r="E26" s="60" t="s">
        <v>1</v>
      </c>
      <c r="F26" s="60" t="s">
        <v>23</v>
      </c>
      <c r="G26" s="99"/>
    </row>
    <row r="27" spans="1:7" x14ac:dyDescent="0.55000000000000004">
      <c r="A27" s="94"/>
      <c r="B27" s="61" t="s">
        <v>24</v>
      </c>
      <c r="C27" s="69"/>
      <c r="D27" s="25" t="s">
        <v>43</v>
      </c>
      <c r="E27" s="62"/>
      <c r="F27" s="63"/>
      <c r="G27" s="99"/>
    </row>
    <row r="28" spans="1:7" x14ac:dyDescent="0.55000000000000004">
      <c r="A28" s="94"/>
      <c r="B28" s="64" t="s">
        <v>3</v>
      </c>
      <c r="C28" s="62"/>
      <c r="D28" s="25" t="s">
        <v>43</v>
      </c>
      <c r="E28" s="62">
        <v>2</v>
      </c>
      <c r="F28" s="65" t="e">
        <f>(C27/C28)*E28</f>
        <v>#DIV/0!</v>
      </c>
      <c r="G28" s="99"/>
    </row>
    <row r="29" spans="1:7" x14ac:dyDescent="0.55000000000000004">
      <c r="A29" s="94"/>
      <c r="B29" s="64" t="s">
        <v>4</v>
      </c>
      <c r="C29" s="62"/>
      <c r="D29" s="25" t="s">
        <v>43</v>
      </c>
      <c r="E29" s="62">
        <v>2</v>
      </c>
      <c r="F29" s="65" t="e">
        <f>(C27/C29)*E29</f>
        <v>#DIV/0!</v>
      </c>
      <c r="G29" s="99"/>
    </row>
    <row r="30" spans="1:7" x14ac:dyDescent="0.55000000000000004">
      <c r="A30" s="94"/>
      <c r="B30" s="64" t="s">
        <v>5</v>
      </c>
      <c r="C30" s="62"/>
      <c r="D30" s="25" t="s">
        <v>43</v>
      </c>
      <c r="E30" s="62">
        <v>2</v>
      </c>
      <c r="F30" s="65" t="e">
        <f>(C27/C30)*E30</f>
        <v>#DIV/0!</v>
      </c>
      <c r="G30" s="99"/>
    </row>
    <row r="31" spans="1:7" x14ac:dyDescent="0.55000000000000004">
      <c r="A31" s="94"/>
      <c r="B31" s="64"/>
      <c r="C31" s="62"/>
      <c r="D31" s="62"/>
      <c r="E31" s="62"/>
      <c r="F31" s="65"/>
      <c r="G31" s="99"/>
    </row>
    <row r="32" spans="1:7" x14ac:dyDescent="0.55000000000000004">
      <c r="A32" s="92"/>
      <c r="B32" s="105" t="s">
        <v>39</v>
      </c>
      <c r="C32" s="101"/>
      <c r="D32" s="101"/>
      <c r="E32" s="101"/>
      <c r="F32" s="102"/>
      <c r="G32" s="103"/>
    </row>
    <row r="33" spans="1:7" ht="14.7" thickBot="1" x14ac:dyDescent="0.6">
      <c r="A33" s="92">
        <v>5</v>
      </c>
      <c r="B33" s="98" t="s">
        <v>56</v>
      </c>
      <c r="C33" s="60" t="s">
        <v>21</v>
      </c>
      <c r="D33" s="60" t="s">
        <v>22</v>
      </c>
      <c r="E33" s="60" t="s">
        <v>1</v>
      </c>
      <c r="F33" s="60" t="s">
        <v>23</v>
      </c>
      <c r="G33" s="99"/>
    </row>
    <row r="34" spans="1:7" x14ac:dyDescent="0.55000000000000004">
      <c r="A34" s="92"/>
      <c r="B34" s="61" t="s">
        <v>24</v>
      </c>
      <c r="C34" s="104"/>
      <c r="D34" s="25" t="s">
        <v>44</v>
      </c>
      <c r="E34" s="62"/>
      <c r="F34" s="63"/>
      <c r="G34" s="99"/>
    </row>
    <row r="35" spans="1:7" x14ac:dyDescent="0.55000000000000004">
      <c r="A35" s="92"/>
      <c r="B35" s="64" t="s">
        <v>3</v>
      </c>
      <c r="C35" s="62"/>
      <c r="D35" s="25" t="s">
        <v>44</v>
      </c>
      <c r="E35" s="62">
        <v>3</v>
      </c>
      <c r="F35" s="65" t="e">
        <f>(C35/$C$34)*E35</f>
        <v>#DIV/0!</v>
      </c>
      <c r="G35" s="99"/>
    </row>
    <row r="36" spans="1:7" x14ac:dyDescent="0.55000000000000004">
      <c r="A36" s="92"/>
      <c r="B36" s="64" t="s">
        <v>4</v>
      </c>
      <c r="C36" s="62"/>
      <c r="D36" s="25" t="s">
        <v>44</v>
      </c>
      <c r="E36" s="62">
        <v>3</v>
      </c>
      <c r="F36" s="65" t="e">
        <f>(C36/$C$34)*E36</f>
        <v>#DIV/0!</v>
      </c>
      <c r="G36" s="99"/>
    </row>
    <row r="37" spans="1:7" x14ac:dyDescent="0.55000000000000004">
      <c r="A37" s="92"/>
      <c r="B37" s="64" t="s">
        <v>5</v>
      </c>
      <c r="C37" s="62"/>
      <c r="D37" s="25" t="s">
        <v>44</v>
      </c>
      <c r="E37" s="62">
        <v>3</v>
      </c>
      <c r="F37" s="65" t="e">
        <f>(C37/$C$34)*E37</f>
        <v>#DIV/0!</v>
      </c>
      <c r="G37" s="99"/>
    </row>
    <row r="38" spans="1:7" x14ac:dyDescent="0.55000000000000004">
      <c r="A38" s="92"/>
      <c r="B38" s="64"/>
      <c r="C38" s="62"/>
      <c r="D38" s="25"/>
      <c r="E38" s="62"/>
      <c r="F38" s="65"/>
      <c r="G38" s="99"/>
    </row>
    <row r="39" spans="1:7" ht="14.7" thickBot="1" x14ac:dyDescent="0.6">
      <c r="A39" s="92">
        <v>6</v>
      </c>
      <c r="B39" s="98" t="s">
        <v>57</v>
      </c>
      <c r="C39" s="60" t="s">
        <v>21</v>
      </c>
      <c r="D39" s="60" t="s">
        <v>22</v>
      </c>
      <c r="E39" s="60" t="s">
        <v>1</v>
      </c>
      <c r="F39" s="60" t="s">
        <v>23</v>
      </c>
      <c r="G39" s="99"/>
    </row>
    <row r="40" spans="1:7" x14ac:dyDescent="0.55000000000000004">
      <c r="A40" s="92"/>
      <c r="B40" s="61" t="s">
        <v>24</v>
      </c>
      <c r="C40" s="104"/>
      <c r="D40" s="25" t="s">
        <v>58</v>
      </c>
      <c r="E40" s="62"/>
      <c r="F40" s="63"/>
      <c r="G40" s="99"/>
    </row>
    <row r="41" spans="1:7" x14ac:dyDescent="0.55000000000000004">
      <c r="A41" s="92"/>
      <c r="B41" s="64" t="s">
        <v>3</v>
      </c>
      <c r="C41" s="62"/>
      <c r="D41" s="25" t="s">
        <v>58</v>
      </c>
      <c r="E41" s="62">
        <v>2</v>
      </c>
      <c r="F41" s="65" t="e">
        <f>(C41/$C$40)*E41</f>
        <v>#DIV/0!</v>
      </c>
      <c r="G41" s="99"/>
    </row>
    <row r="42" spans="1:7" x14ac:dyDescent="0.55000000000000004">
      <c r="A42" s="92"/>
      <c r="B42" s="64" t="s">
        <v>4</v>
      </c>
      <c r="C42" s="62"/>
      <c r="D42" s="25" t="s">
        <v>58</v>
      </c>
      <c r="E42" s="62">
        <v>2</v>
      </c>
      <c r="F42" s="65" t="e">
        <f>(C42/$C$40)*E42</f>
        <v>#DIV/0!</v>
      </c>
      <c r="G42" s="99"/>
    </row>
    <row r="43" spans="1:7" x14ac:dyDescent="0.55000000000000004">
      <c r="A43" s="92"/>
      <c r="B43" s="64" t="s">
        <v>5</v>
      </c>
      <c r="C43" s="62"/>
      <c r="D43" s="25" t="s">
        <v>58</v>
      </c>
      <c r="E43" s="62">
        <v>2</v>
      </c>
      <c r="F43" s="65" t="e">
        <f>(C43/$C$40)*E43</f>
        <v>#DIV/0!</v>
      </c>
      <c r="G43" s="99"/>
    </row>
    <row r="44" spans="1:7" x14ac:dyDescent="0.55000000000000004">
      <c r="A44" s="92"/>
      <c r="B44" s="64"/>
      <c r="C44" s="62"/>
      <c r="D44" s="25"/>
      <c r="E44" s="62"/>
      <c r="F44" s="65"/>
      <c r="G44" s="99"/>
    </row>
    <row r="45" spans="1:7" ht="14.7" thickBot="1" x14ac:dyDescent="0.6">
      <c r="A45" s="92">
        <v>7</v>
      </c>
      <c r="B45" s="98" t="s">
        <v>59</v>
      </c>
      <c r="C45" s="60" t="s">
        <v>21</v>
      </c>
      <c r="D45" s="60" t="s">
        <v>22</v>
      </c>
      <c r="E45" s="60" t="s">
        <v>1</v>
      </c>
      <c r="F45" s="60" t="s">
        <v>23</v>
      </c>
      <c r="G45" s="99"/>
    </row>
    <row r="46" spans="1:7" x14ac:dyDescent="0.55000000000000004">
      <c r="A46" s="92"/>
      <c r="B46" s="61" t="s">
        <v>24</v>
      </c>
      <c r="C46" s="104"/>
      <c r="D46" s="25" t="s">
        <v>40</v>
      </c>
      <c r="E46" s="62"/>
      <c r="F46" s="63"/>
      <c r="G46" s="99"/>
    </row>
    <row r="47" spans="1:7" x14ac:dyDescent="0.55000000000000004">
      <c r="A47" s="92"/>
      <c r="B47" s="64" t="s">
        <v>3</v>
      </c>
      <c r="C47" s="62"/>
      <c r="D47" s="25" t="s">
        <v>40</v>
      </c>
      <c r="E47" s="62">
        <v>2</v>
      </c>
      <c r="F47" s="65" t="e">
        <f>(C47/$C$46)*E47</f>
        <v>#DIV/0!</v>
      </c>
      <c r="G47" s="99"/>
    </row>
    <row r="48" spans="1:7" x14ac:dyDescent="0.55000000000000004">
      <c r="A48" s="92"/>
      <c r="B48" s="64" t="s">
        <v>4</v>
      </c>
      <c r="C48" s="62"/>
      <c r="D48" s="25" t="s">
        <v>40</v>
      </c>
      <c r="E48" s="62">
        <v>2</v>
      </c>
      <c r="F48" s="65" t="e">
        <f>(C48/$C$46)*E48</f>
        <v>#DIV/0!</v>
      </c>
      <c r="G48" s="99"/>
    </row>
    <row r="49" spans="1:7" x14ac:dyDescent="0.55000000000000004">
      <c r="A49" s="92"/>
      <c r="B49" s="64" t="s">
        <v>5</v>
      </c>
      <c r="C49" s="62"/>
      <c r="D49" s="25" t="s">
        <v>40</v>
      </c>
      <c r="E49" s="62">
        <v>2</v>
      </c>
      <c r="F49" s="65" t="e">
        <f>(C49/$C$46)*E49</f>
        <v>#DIV/0!</v>
      </c>
      <c r="G49" s="99"/>
    </row>
    <row r="50" spans="1:7" x14ac:dyDescent="0.55000000000000004">
      <c r="A50" s="92"/>
      <c r="B50" s="64"/>
      <c r="C50" s="62"/>
      <c r="D50" s="25"/>
      <c r="E50" s="62"/>
      <c r="F50" s="65"/>
      <c r="G50" s="99"/>
    </row>
    <row r="51" spans="1:7" ht="14.7" thickBot="1" x14ac:dyDescent="0.6">
      <c r="A51" s="92">
        <v>8</v>
      </c>
      <c r="B51" s="98" t="s">
        <v>60</v>
      </c>
      <c r="C51" s="60" t="s">
        <v>21</v>
      </c>
      <c r="D51" s="60" t="s">
        <v>22</v>
      </c>
      <c r="E51" s="60" t="s">
        <v>1</v>
      </c>
      <c r="F51" s="60" t="s">
        <v>23</v>
      </c>
      <c r="G51" s="99"/>
    </row>
    <row r="52" spans="1:7" x14ac:dyDescent="0.55000000000000004">
      <c r="A52" s="92"/>
      <c r="B52" s="61" t="s">
        <v>24</v>
      </c>
      <c r="C52" s="104"/>
      <c r="D52" s="25" t="s">
        <v>40</v>
      </c>
      <c r="E52" s="62"/>
      <c r="F52" s="63"/>
      <c r="G52" s="99"/>
    </row>
    <row r="53" spans="1:7" x14ac:dyDescent="0.55000000000000004">
      <c r="A53" s="92"/>
      <c r="B53" s="64" t="s">
        <v>3</v>
      </c>
      <c r="C53" s="62"/>
      <c r="D53" s="25" t="s">
        <v>40</v>
      </c>
      <c r="E53" s="62">
        <v>2</v>
      </c>
      <c r="F53" s="65" t="e">
        <f>(C53/$C$52)*E53</f>
        <v>#DIV/0!</v>
      </c>
      <c r="G53" s="99"/>
    </row>
    <row r="54" spans="1:7" x14ac:dyDescent="0.55000000000000004">
      <c r="A54" s="92"/>
      <c r="B54" s="64" t="s">
        <v>4</v>
      </c>
      <c r="C54" s="62"/>
      <c r="D54" s="25" t="s">
        <v>40</v>
      </c>
      <c r="E54" s="62">
        <v>2</v>
      </c>
      <c r="F54" s="65" t="e">
        <f>(C54/$C$52)*E54</f>
        <v>#DIV/0!</v>
      </c>
      <c r="G54" s="99"/>
    </row>
    <row r="55" spans="1:7" x14ac:dyDescent="0.55000000000000004">
      <c r="A55" s="92"/>
      <c r="B55" s="64" t="s">
        <v>5</v>
      </c>
      <c r="C55" s="62"/>
      <c r="D55" s="25" t="s">
        <v>40</v>
      </c>
      <c r="E55" s="62">
        <v>2</v>
      </c>
      <c r="F55" s="65" t="e">
        <f>(C55/$C$52)*E55</f>
        <v>#DIV/0!</v>
      </c>
      <c r="G55" s="99"/>
    </row>
    <row r="56" spans="1:7" x14ac:dyDescent="0.55000000000000004">
      <c r="A56" s="92"/>
      <c r="B56" s="64"/>
      <c r="C56" s="62"/>
      <c r="D56" s="25"/>
      <c r="E56" s="62"/>
      <c r="F56" s="65"/>
      <c r="G56" s="99"/>
    </row>
    <row r="57" spans="1:7" ht="14.7" thickBot="1" x14ac:dyDescent="0.6">
      <c r="A57" s="92">
        <v>9</v>
      </c>
      <c r="B57" s="98" t="s">
        <v>61</v>
      </c>
      <c r="C57" s="60" t="s">
        <v>21</v>
      </c>
      <c r="D57" s="60" t="s">
        <v>22</v>
      </c>
      <c r="E57" s="60" t="s">
        <v>1</v>
      </c>
      <c r="F57" s="60" t="s">
        <v>23</v>
      </c>
      <c r="G57" s="99"/>
    </row>
    <row r="58" spans="1:7" x14ac:dyDescent="0.55000000000000004">
      <c r="A58" s="92"/>
      <c r="B58" s="61" t="s">
        <v>24</v>
      </c>
      <c r="C58" s="104"/>
      <c r="D58" s="25" t="s">
        <v>44</v>
      </c>
      <c r="E58" s="62"/>
      <c r="F58" s="63"/>
      <c r="G58" s="99"/>
    </row>
    <row r="59" spans="1:7" x14ac:dyDescent="0.55000000000000004">
      <c r="A59" s="92"/>
      <c r="B59" s="64" t="s">
        <v>3</v>
      </c>
      <c r="C59" s="62"/>
      <c r="D59" s="25" t="s">
        <v>44</v>
      </c>
      <c r="E59" s="62">
        <v>3</v>
      </c>
      <c r="F59" s="65" t="e">
        <f>(C59/$C$58)*E59</f>
        <v>#DIV/0!</v>
      </c>
      <c r="G59" s="99"/>
    </row>
    <row r="60" spans="1:7" x14ac:dyDescent="0.55000000000000004">
      <c r="A60" s="92"/>
      <c r="B60" s="64" t="s">
        <v>4</v>
      </c>
      <c r="C60" s="62"/>
      <c r="D60" s="25" t="s">
        <v>44</v>
      </c>
      <c r="E60" s="62">
        <v>3</v>
      </c>
      <c r="F60" s="65" t="e">
        <f>(C60/$C$58)*E60</f>
        <v>#DIV/0!</v>
      </c>
      <c r="G60" s="99"/>
    </row>
    <row r="61" spans="1:7" x14ac:dyDescent="0.55000000000000004">
      <c r="A61" s="92"/>
      <c r="B61" s="64" t="s">
        <v>5</v>
      </c>
      <c r="C61" s="62"/>
      <c r="D61" s="25" t="s">
        <v>44</v>
      </c>
      <c r="E61" s="62">
        <v>3</v>
      </c>
      <c r="F61" s="65" t="e">
        <f>(C61/$C$58)*E61</f>
        <v>#DIV/0!</v>
      </c>
      <c r="G61" s="99"/>
    </row>
    <row r="62" spans="1:7" x14ac:dyDescent="0.55000000000000004">
      <c r="A62" s="92"/>
      <c r="B62" s="64"/>
      <c r="C62" s="62"/>
      <c r="D62" s="25"/>
      <c r="E62" s="62"/>
      <c r="F62" s="65"/>
      <c r="G62" s="99"/>
    </row>
    <row r="63" spans="1:7" ht="14.7" thickBot="1" x14ac:dyDescent="0.6">
      <c r="A63" s="92">
        <v>10</v>
      </c>
      <c r="B63" s="98" t="s">
        <v>62</v>
      </c>
      <c r="C63" s="60" t="s">
        <v>21</v>
      </c>
      <c r="D63" s="60" t="s">
        <v>22</v>
      </c>
      <c r="E63" s="60" t="s">
        <v>1</v>
      </c>
      <c r="F63" s="60" t="s">
        <v>23</v>
      </c>
      <c r="G63" s="99"/>
    </row>
    <row r="64" spans="1:7" x14ac:dyDescent="0.55000000000000004">
      <c r="A64" s="92"/>
      <c r="B64" s="61" t="s">
        <v>24</v>
      </c>
      <c r="C64" s="104"/>
      <c r="D64" s="25" t="s">
        <v>40</v>
      </c>
      <c r="E64" s="62"/>
      <c r="F64" s="63"/>
      <c r="G64" s="99"/>
    </row>
    <row r="65" spans="1:7" x14ac:dyDescent="0.55000000000000004">
      <c r="A65" s="92"/>
      <c r="B65" s="64" t="s">
        <v>3</v>
      </c>
      <c r="C65" s="62"/>
      <c r="D65" s="25" t="s">
        <v>40</v>
      </c>
      <c r="E65" s="62">
        <v>3</v>
      </c>
      <c r="F65" s="65" t="e">
        <f>(C65/$C$64)*E65</f>
        <v>#DIV/0!</v>
      </c>
      <c r="G65" s="99"/>
    </row>
    <row r="66" spans="1:7" x14ac:dyDescent="0.55000000000000004">
      <c r="A66" s="92"/>
      <c r="B66" s="64" t="s">
        <v>4</v>
      </c>
      <c r="C66" s="62"/>
      <c r="D66" s="25" t="s">
        <v>40</v>
      </c>
      <c r="E66" s="62">
        <v>3</v>
      </c>
      <c r="F66" s="65" t="e">
        <f>(C66/$C$64)*E66</f>
        <v>#DIV/0!</v>
      </c>
      <c r="G66" s="99"/>
    </row>
    <row r="67" spans="1:7" x14ac:dyDescent="0.55000000000000004">
      <c r="A67" s="92"/>
      <c r="B67" s="64" t="s">
        <v>5</v>
      </c>
      <c r="C67" s="62"/>
      <c r="D67" s="25" t="s">
        <v>40</v>
      </c>
      <c r="E67" s="62">
        <v>3</v>
      </c>
      <c r="F67" s="65" t="e">
        <f>(C67/$C$64)*E67</f>
        <v>#DIV/0!</v>
      </c>
      <c r="G67" s="99"/>
    </row>
    <row r="68" spans="1:7" x14ac:dyDescent="0.55000000000000004">
      <c r="A68" s="92"/>
      <c r="B68" s="64"/>
      <c r="C68" s="62"/>
      <c r="D68" s="25"/>
      <c r="E68" s="62"/>
      <c r="F68" s="65"/>
      <c r="G68" s="99"/>
    </row>
    <row r="69" spans="1:7" ht="14.7" thickBot="1" x14ac:dyDescent="0.6">
      <c r="A69" s="92">
        <v>11</v>
      </c>
      <c r="B69" s="98" t="s">
        <v>63</v>
      </c>
      <c r="C69" s="60" t="s">
        <v>21</v>
      </c>
      <c r="D69" s="60" t="s">
        <v>22</v>
      </c>
      <c r="E69" s="60" t="s">
        <v>1</v>
      </c>
      <c r="F69" s="60" t="s">
        <v>23</v>
      </c>
      <c r="G69" s="99"/>
    </row>
    <row r="70" spans="1:7" x14ac:dyDescent="0.55000000000000004">
      <c r="A70" s="92"/>
      <c r="B70" s="61" t="s">
        <v>24</v>
      </c>
      <c r="C70" s="104"/>
      <c r="D70" s="25" t="s">
        <v>40</v>
      </c>
      <c r="E70" s="62"/>
      <c r="F70" s="63"/>
      <c r="G70" s="99"/>
    </row>
    <row r="71" spans="1:7" x14ac:dyDescent="0.55000000000000004">
      <c r="A71" s="92"/>
      <c r="B71" s="64" t="s">
        <v>3</v>
      </c>
      <c r="C71" s="62"/>
      <c r="D71" s="25" t="s">
        <v>40</v>
      </c>
      <c r="E71" s="62">
        <v>3</v>
      </c>
      <c r="F71" s="65" t="e">
        <f>(C71/$C$70)*E71</f>
        <v>#DIV/0!</v>
      </c>
      <c r="G71" s="99"/>
    </row>
    <row r="72" spans="1:7" x14ac:dyDescent="0.55000000000000004">
      <c r="A72" s="92"/>
      <c r="B72" s="64" t="s">
        <v>4</v>
      </c>
      <c r="C72" s="62"/>
      <c r="D72" s="25" t="s">
        <v>40</v>
      </c>
      <c r="E72" s="62">
        <v>3</v>
      </c>
      <c r="F72" s="65" t="e">
        <f>(C72/$C$70)*E72</f>
        <v>#DIV/0!</v>
      </c>
      <c r="G72" s="99"/>
    </row>
    <row r="73" spans="1:7" x14ac:dyDescent="0.55000000000000004">
      <c r="A73" s="92"/>
      <c r="B73" s="64" t="s">
        <v>5</v>
      </c>
      <c r="C73" s="62"/>
      <c r="D73" s="25" t="s">
        <v>40</v>
      </c>
      <c r="E73" s="62">
        <v>3</v>
      </c>
      <c r="F73" s="65" t="e">
        <f>(C73/$C$70)*E73</f>
        <v>#DIV/0!</v>
      </c>
      <c r="G73" s="99"/>
    </row>
    <row r="74" spans="1:7" x14ac:dyDescent="0.55000000000000004">
      <c r="A74" s="92"/>
      <c r="B74" s="64"/>
      <c r="C74" s="62"/>
      <c r="D74" s="25"/>
      <c r="E74" s="62"/>
      <c r="F74" s="65"/>
      <c r="G74" s="99"/>
    </row>
    <row r="75" spans="1:7" ht="14.7" thickBot="1" x14ac:dyDescent="0.6">
      <c r="A75" s="92">
        <v>12</v>
      </c>
      <c r="B75" s="98" t="s">
        <v>64</v>
      </c>
      <c r="C75" s="60" t="s">
        <v>21</v>
      </c>
      <c r="D75" s="60" t="s">
        <v>22</v>
      </c>
      <c r="E75" s="60" t="s">
        <v>1</v>
      </c>
      <c r="F75" s="60" t="s">
        <v>23</v>
      </c>
      <c r="G75" s="99"/>
    </row>
    <row r="76" spans="1:7" x14ac:dyDescent="0.55000000000000004">
      <c r="A76" s="92"/>
      <c r="B76" s="61" t="s">
        <v>24</v>
      </c>
      <c r="C76" s="104"/>
      <c r="D76" s="25" t="s">
        <v>40</v>
      </c>
      <c r="E76" s="62"/>
      <c r="F76" s="63"/>
      <c r="G76" s="99"/>
    </row>
    <row r="77" spans="1:7" x14ac:dyDescent="0.55000000000000004">
      <c r="A77" s="92"/>
      <c r="B77" s="64" t="s">
        <v>3</v>
      </c>
      <c r="C77" s="62"/>
      <c r="D77" s="25" t="s">
        <v>40</v>
      </c>
      <c r="E77" s="62">
        <v>3</v>
      </c>
      <c r="F77" s="65" t="e">
        <f>(C77/$C$76)*E77</f>
        <v>#DIV/0!</v>
      </c>
      <c r="G77" s="99"/>
    </row>
    <row r="78" spans="1:7" x14ac:dyDescent="0.55000000000000004">
      <c r="A78" s="92"/>
      <c r="B78" s="64" t="s">
        <v>4</v>
      </c>
      <c r="C78" s="62"/>
      <c r="D78" s="25" t="s">
        <v>40</v>
      </c>
      <c r="E78" s="62">
        <v>3</v>
      </c>
      <c r="F78" s="65" t="e">
        <f>(C78/$C$76)*E78</f>
        <v>#DIV/0!</v>
      </c>
      <c r="G78" s="99"/>
    </row>
    <row r="79" spans="1:7" x14ac:dyDescent="0.55000000000000004">
      <c r="A79" s="92"/>
      <c r="B79" s="64" t="s">
        <v>5</v>
      </c>
      <c r="C79" s="62"/>
      <c r="D79" s="25" t="s">
        <v>40</v>
      </c>
      <c r="E79" s="62">
        <v>3</v>
      </c>
      <c r="F79" s="65" t="e">
        <f>(C79/$C$76)*E79</f>
        <v>#DIV/0!</v>
      </c>
      <c r="G79" s="99"/>
    </row>
    <row r="80" spans="1:7" x14ac:dyDescent="0.55000000000000004">
      <c r="A80" s="92"/>
      <c r="B80" s="64"/>
      <c r="C80" s="62"/>
      <c r="D80" s="25"/>
      <c r="E80" s="62"/>
      <c r="F80" s="65"/>
      <c r="G80" s="99"/>
    </row>
    <row r="81" spans="1:7" ht="14.7" thickBot="1" x14ac:dyDescent="0.6">
      <c r="A81" s="92">
        <v>13</v>
      </c>
      <c r="B81" s="98" t="s">
        <v>65</v>
      </c>
      <c r="C81" s="60" t="s">
        <v>21</v>
      </c>
      <c r="D81" s="60" t="s">
        <v>22</v>
      </c>
      <c r="E81" s="60" t="s">
        <v>1</v>
      </c>
      <c r="F81" s="60" t="s">
        <v>23</v>
      </c>
      <c r="G81" s="99"/>
    </row>
    <row r="82" spans="1:7" x14ac:dyDescent="0.55000000000000004">
      <c r="A82" s="92"/>
      <c r="B82" s="61" t="s">
        <v>24</v>
      </c>
      <c r="C82" s="104"/>
      <c r="D82" s="25" t="s">
        <v>40</v>
      </c>
      <c r="E82" s="62"/>
      <c r="F82" s="63"/>
      <c r="G82" s="99"/>
    </row>
    <row r="83" spans="1:7" x14ac:dyDescent="0.55000000000000004">
      <c r="A83" s="92"/>
      <c r="B83" s="64" t="s">
        <v>3</v>
      </c>
      <c r="C83" s="62"/>
      <c r="D83" s="25" t="s">
        <v>40</v>
      </c>
      <c r="E83" s="62">
        <v>3</v>
      </c>
      <c r="F83" s="65" t="e">
        <f>(C83/$C$82)*E83</f>
        <v>#DIV/0!</v>
      </c>
      <c r="G83" s="99"/>
    </row>
    <row r="84" spans="1:7" x14ac:dyDescent="0.55000000000000004">
      <c r="A84" s="92"/>
      <c r="B84" s="64" t="s">
        <v>4</v>
      </c>
      <c r="C84" s="62"/>
      <c r="D84" s="25" t="s">
        <v>40</v>
      </c>
      <c r="E84" s="62">
        <v>3</v>
      </c>
      <c r="F84" s="65" t="e">
        <f>(C84/$C$82)*E84</f>
        <v>#DIV/0!</v>
      </c>
      <c r="G84" s="99"/>
    </row>
    <row r="85" spans="1:7" x14ac:dyDescent="0.55000000000000004">
      <c r="A85" s="92"/>
      <c r="B85" s="64" t="s">
        <v>5</v>
      </c>
      <c r="C85" s="62"/>
      <c r="D85" s="25" t="s">
        <v>40</v>
      </c>
      <c r="E85" s="62">
        <v>3</v>
      </c>
      <c r="F85" s="65" t="e">
        <f>(C85/$C$82)*E85</f>
        <v>#DIV/0!</v>
      </c>
      <c r="G85" s="99"/>
    </row>
    <row r="86" spans="1:7" x14ac:dyDescent="0.55000000000000004">
      <c r="A86" s="92"/>
      <c r="B86" s="64"/>
      <c r="C86" s="62"/>
      <c r="D86" s="25"/>
      <c r="E86" s="62"/>
      <c r="F86" s="65"/>
      <c r="G86" s="99"/>
    </row>
    <row r="87" spans="1:7" x14ac:dyDescent="0.55000000000000004">
      <c r="A87" s="94"/>
      <c r="B87" s="106" t="s">
        <v>19</v>
      </c>
      <c r="C87" s="107"/>
      <c r="D87" s="108"/>
      <c r="E87" s="107"/>
      <c r="F87" s="109"/>
      <c r="G87" s="99"/>
    </row>
    <row r="88" spans="1:7" ht="14.7" thickBot="1" x14ac:dyDescent="0.6">
      <c r="A88" s="97">
        <v>14</v>
      </c>
      <c r="B88" s="98" t="s">
        <v>66</v>
      </c>
      <c r="C88" s="60" t="s">
        <v>21</v>
      </c>
      <c r="D88" s="60" t="s">
        <v>22</v>
      </c>
      <c r="E88" s="60" t="s">
        <v>1</v>
      </c>
      <c r="F88" s="60" t="s">
        <v>23</v>
      </c>
      <c r="G88" s="99"/>
    </row>
    <row r="89" spans="1:7" x14ac:dyDescent="0.55000000000000004">
      <c r="A89" s="97"/>
      <c r="B89" s="61" t="s">
        <v>24</v>
      </c>
      <c r="C89" s="104"/>
      <c r="D89" s="25" t="s">
        <v>45</v>
      </c>
      <c r="E89" s="62"/>
      <c r="F89" s="63"/>
      <c r="G89" s="99"/>
    </row>
    <row r="90" spans="1:7" x14ac:dyDescent="0.55000000000000004">
      <c r="A90" s="97"/>
      <c r="B90" s="64" t="s">
        <v>3</v>
      </c>
      <c r="C90" s="62"/>
      <c r="D90" s="25" t="s">
        <v>45</v>
      </c>
      <c r="E90" s="62">
        <v>2</v>
      </c>
      <c r="F90" s="65" t="e">
        <f>($C$89/C90)*E90</f>
        <v>#DIV/0!</v>
      </c>
      <c r="G90" s="99"/>
    </row>
    <row r="91" spans="1:7" x14ac:dyDescent="0.55000000000000004">
      <c r="A91" s="97"/>
      <c r="B91" s="64" t="s">
        <v>4</v>
      </c>
      <c r="C91" s="62"/>
      <c r="D91" s="25" t="s">
        <v>45</v>
      </c>
      <c r="E91" s="62">
        <v>2</v>
      </c>
      <c r="F91" s="65" t="e">
        <f>($C$89/C91)*E91</f>
        <v>#DIV/0!</v>
      </c>
      <c r="G91" s="99"/>
    </row>
    <row r="92" spans="1:7" x14ac:dyDescent="0.55000000000000004">
      <c r="A92" s="97"/>
      <c r="B92" s="64" t="s">
        <v>5</v>
      </c>
      <c r="C92" s="62"/>
      <c r="D92" s="25" t="s">
        <v>45</v>
      </c>
      <c r="E92" s="62">
        <v>2</v>
      </c>
      <c r="F92" s="65" t="e">
        <f>($C$89/C92)*E92</f>
        <v>#DIV/0!</v>
      </c>
      <c r="G92" s="99"/>
    </row>
    <row r="93" spans="1:7" x14ac:dyDescent="0.55000000000000004">
      <c r="A93" s="110"/>
      <c r="B93" s="64"/>
      <c r="C93" s="62"/>
      <c r="D93" s="25"/>
      <c r="E93" s="62"/>
      <c r="F93" s="65"/>
      <c r="G93" s="99"/>
    </row>
    <row r="94" spans="1:7" ht="14.7" thickBot="1" x14ac:dyDescent="0.6">
      <c r="A94" s="111"/>
      <c r="B94" s="70" t="s">
        <v>15</v>
      </c>
      <c r="C94" s="71"/>
      <c r="D94" s="72"/>
      <c r="E94" s="113">
        <f>SUM(E35+E28+E21+E15+E9+E41+E47+E53+E59+E65+E71+E77+E83+E90)</f>
        <v>35</v>
      </c>
      <c r="F94" s="72"/>
    </row>
    <row r="95" spans="1:7" x14ac:dyDescent="0.55000000000000004">
      <c r="A95" s="111"/>
      <c r="B95" s="64" t="s">
        <v>3</v>
      </c>
      <c r="C95" s="73"/>
      <c r="D95" s="74"/>
      <c r="E95" s="74"/>
      <c r="F95" s="12" t="e">
        <f>F9+F15+F21+F28+F35+F41+F47+F53+F59+F65+F71+F77+F83+F90</f>
        <v>#DIV/0!</v>
      </c>
    </row>
    <row r="96" spans="1:7" x14ac:dyDescent="0.55000000000000004">
      <c r="A96" s="111"/>
      <c r="B96" s="64" t="s">
        <v>4</v>
      </c>
      <c r="C96" s="73"/>
      <c r="D96" s="74"/>
      <c r="E96" s="74"/>
      <c r="F96" s="12" t="e">
        <f>F10+F16+F22+F29+F36+F42+F48+F54+F60+F66+F72+F78+F84+F91</f>
        <v>#DIV/0!</v>
      </c>
    </row>
    <row r="97" spans="1:6" x14ac:dyDescent="0.55000000000000004">
      <c r="A97" s="111"/>
      <c r="B97" s="64" t="s">
        <v>5</v>
      </c>
      <c r="C97" s="73"/>
      <c r="D97" s="74"/>
      <c r="E97" s="74"/>
      <c r="F97" s="12" t="e">
        <f>F11+F17+F23+F30+F37+F43+F49+F55+F61+F67+F73+F79+F85+F92</f>
        <v>#DIV/0!</v>
      </c>
    </row>
    <row r="98" spans="1:6" x14ac:dyDescent="0.55000000000000004">
      <c r="A98" s="111"/>
      <c r="B98" s="59"/>
      <c r="C98" s="75"/>
      <c r="D98" s="75"/>
      <c r="E98" s="68"/>
      <c r="F98" s="76"/>
    </row>
    <row r="99" spans="1:6" x14ac:dyDescent="0.55000000000000004">
      <c r="A99" s="110"/>
      <c r="B99" s="64" t="s">
        <v>11</v>
      </c>
      <c r="C99" s="64"/>
      <c r="D99" s="64"/>
      <c r="E99" s="64"/>
    </row>
    <row r="100" spans="1:6" x14ac:dyDescent="0.55000000000000004">
      <c r="A100" s="111"/>
      <c r="B100" s="64"/>
      <c r="C100" s="64"/>
      <c r="D100" s="64"/>
      <c r="E100" s="64"/>
    </row>
    <row r="101" spans="1:6" x14ac:dyDescent="0.55000000000000004">
      <c r="A101" s="111"/>
      <c r="B101" s="77" t="s">
        <v>16</v>
      </c>
      <c r="C101" s="78"/>
      <c r="D101" s="78"/>
      <c r="E101" s="78"/>
      <c r="F101" s="79"/>
    </row>
    <row r="102" spans="1:6" x14ac:dyDescent="0.55000000000000004">
      <c r="A102" s="111"/>
      <c r="B102" s="80" t="s">
        <v>25</v>
      </c>
      <c r="C102" s="78"/>
      <c r="D102" s="78"/>
      <c r="E102" s="78"/>
      <c r="F102" s="79"/>
    </row>
    <row r="103" spans="1:6" x14ac:dyDescent="0.55000000000000004">
      <c r="A103" s="111"/>
      <c r="B103" s="39" t="s">
        <v>49</v>
      </c>
      <c r="C103" s="78"/>
      <c r="D103" s="78"/>
      <c r="E103" s="78"/>
      <c r="F103" s="79"/>
    </row>
    <row r="104" spans="1:6" x14ac:dyDescent="0.55000000000000004">
      <c r="A104" s="111"/>
      <c r="B104" s="80" t="s">
        <v>26</v>
      </c>
      <c r="C104" s="78"/>
      <c r="D104" s="78"/>
      <c r="E104" s="78"/>
      <c r="F104" s="79"/>
    </row>
    <row r="105" spans="1:6" x14ac:dyDescent="0.55000000000000004">
      <c r="A105" s="110"/>
      <c r="B105" s="80" t="s">
        <v>27</v>
      </c>
      <c r="C105" s="78"/>
      <c r="D105" s="78"/>
      <c r="E105" s="78"/>
      <c r="F105" s="79"/>
    </row>
    <row r="106" spans="1:6" x14ac:dyDescent="0.55000000000000004">
      <c r="A106" s="111"/>
      <c r="B106" s="80" t="s">
        <v>28</v>
      </c>
      <c r="C106" s="78"/>
      <c r="D106" s="78"/>
      <c r="E106" s="78"/>
      <c r="F106" s="79"/>
    </row>
    <row r="107" spans="1:6" x14ac:dyDescent="0.55000000000000004">
      <c r="A107" s="111"/>
      <c r="B107" s="78" t="s">
        <v>29</v>
      </c>
    </row>
    <row r="108" spans="1:6" x14ac:dyDescent="0.55000000000000004">
      <c r="A108" s="111"/>
    </row>
    <row r="109" spans="1:6" x14ac:dyDescent="0.55000000000000004">
      <c r="A109" s="111"/>
    </row>
    <row r="110" spans="1:6" x14ac:dyDescent="0.55000000000000004">
      <c r="A110" s="111"/>
    </row>
    <row r="111" spans="1:6" x14ac:dyDescent="0.55000000000000004">
      <c r="A111" s="112"/>
    </row>
    <row r="112" spans="1:6" x14ac:dyDescent="0.55000000000000004">
      <c r="A112" s="110"/>
    </row>
    <row r="113" spans="1:1" x14ac:dyDescent="0.55000000000000004">
      <c r="A113" s="111"/>
    </row>
    <row r="114" spans="1:1" x14ac:dyDescent="0.55000000000000004">
      <c r="A114" s="111"/>
    </row>
    <row r="115" spans="1:1" x14ac:dyDescent="0.55000000000000004">
      <c r="A115" s="111"/>
    </row>
    <row r="116" spans="1:1" x14ac:dyDescent="0.55000000000000004">
      <c r="A116" s="111"/>
    </row>
    <row r="117" spans="1:1" x14ac:dyDescent="0.55000000000000004">
      <c r="A117" s="111"/>
    </row>
    <row r="118" spans="1:1" x14ac:dyDescent="0.55000000000000004">
      <c r="A118" s="53"/>
    </row>
    <row r="119" spans="1:1" x14ac:dyDescent="0.55000000000000004">
      <c r="A119" s="53"/>
    </row>
    <row r="120" spans="1:1" x14ac:dyDescent="0.55000000000000004">
      <c r="A120" s="53"/>
    </row>
    <row r="121" spans="1:1" x14ac:dyDescent="0.55000000000000004">
      <c r="A121" s="53"/>
    </row>
    <row r="122" spans="1:1" x14ac:dyDescent="0.55000000000000004">
      <c r="A122" s="53"/>
    </row>
    <row r="123" spans="1:1" x14ac:dyDescent="0.55000000000000004">
      <c r="A123" s="53"/>
    </row>
    <row r="124" spans="1:1" x14ac:dyDescent="0.55000000000000004">
      <c r="A124" s="53"/>
    </row>
    <row r="125" spans="1:1" x14ac:dyDescent="0.55000000000000004">
      <c r="A125" s="53"/>
    </row>
    <row r="126" spans="1:1" x14ac:dyDescent="0.55000000000000004">
      <c r="A126" s="53"/>
    </row>
    <row r="127" spans="1:1" x14ac:dyDescent="0.55000000000000004">
      <c r="A127" s="53"/>
    </row>
    <row r="128" spans="1:1" x14ac:dyDescent="0.55000000000000004">
      <c r="A128" s="53"/>
    </row>
    <row r="129" spans="1:1" x14ac:dyDescent="0.55000000000000004">
      <c r="A129" s="53"/>
    </row>
    <row r="130" spans="1:1" x14ac:dyDescent="0.55000000000000004">
      <c r="A130" s="53"/>
    </row>
    <row r="131" spans="1:1" x14ac:dyDescent="0.55000000000000004">
      <c r="A131" s="53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>
      <selection activeCell="B21" sqref="B21"/>
    </sheetView>
  </sheetViews>
  <sheetFormatPr defaultColWidth="8.5" defaultRowHeight="12.3" x14ac:dyDescent="0.4"/>
  <cols>
    <col min="1" max="1" width="4.33203125" style="40" customWidth="1"/>
    <col min="2" max="2" width="89.6640625" style="40" bestFit="1" customWidth="1"/>
    <col min="3" max="3" width="16" style="40" customWidth="1"/>
    <col min="4" max="4" width="12.5" style="40" customWidth="1"/>
    <col min="5" max="5" width="12.6640625" style="40" customWidth="1"/>
    <col min="6" max="6" width="14.33203125" style="40" customWidth="1"/>
    <col min="7" max="16384" width="8.5" style="40"/>
  </cols>
  <sheetData>
    <row r="1" spans="1:6" ht="15.3" thickBot="1" x14ac:dyDescent="0.55000000000000004">
      <c r="B1" s="41" t="s">
        <v>6</v>
      </c>
      <c r="C1" s="41"/>
      <c r="D1" s="3"/>
      <c r="E1" s="3"/>
      <c r="F1" s="3"/>
    </row>
    <row r="2" spans="1:6" ht="14.7" thickTop="1" x14ac:dyDescent="0.55000000000000004">
      <c r="B2" s="116"/>
      <c r="C2" s="116"/>
      <c r="D2" s="116"/>
      <c r="E2" s="116"/>
      <c r="F2" s="116"/>
    </row>
    <row r="3" spans="1:6" ht="15.3" thickBot="1" x14ac:dyDescent="0.55000000000000004">
      <c r="A3" s="42" t="s">
        <v>30</v>
      </c>
      <c r="B3" s="24" t="s">
        <v>41</v>
      </c>
      <c r="C3" s="88" t="s">
        <v>31</v>
      </c>
      <c r="D3" s="43" t="s">
        <v>32</v>
      </c>
      <c r="E3" s="36" t="s">
        <v>33</v>
      </c>
      <c r="F3" s="36" t="s">
        <v>2</v>
      </c>
    </row>
    <row r="4" spans="1:6" ht="14.4" thickBot="1" x14ac:dyDescent="0.55000000000000004">
      <c r="B4" s="89" t="s">
        <v>34</v>
      </c>
      <c r="C4" s="90"/>
      <c r="D4" s="44"/>
      <c r="E4" s="5"/>
      <c r="F4" s="45"/>
    </row>
    <row r="5" spans="1:6" ht="14.1" x14ac:dyDescent="0.5">
      <c r="B5" s="46" t="s">
        <v>3</v>
      </c>
      <c r="C5" s="47"/>
      <c r="D5" s="44" t="s">
        <v>35</v>
      </c>
      <c r="E5" s="47">
        <v>5</v>
      </c>
      <c r="F5" s="48" t="e">
        <f>(C4/C5)*E5</f>
        <v>#DIV/0!</v>
      </c>
    </row>
    <row r="6" spans="1:6" ht="14.1" x14ac:dyDescent="0.5">
      <c r="B6" s="46" t="s">
        <v>4</v>
      </c>
      <c r="C6" s="47"/>
      <c r="D6" s="44" t="s">
        <v>35</v>
      </c>
      <c r="E6" s="47">
        <v>5</v>
      </c>
      <c r="F6" s="48" t="e">
        <f>(C4/C6)*E6</f>
        <v>#DIV/0!</v>
      </c>
    </row>
    <row r="7" spans="1:6" ht="14.1" x14ac:dyDescent="0.5">
      <c r="B7" s="46" t="s">
        <v>5</v>
      </c>
      <c r="C7" s="47"/>
      <c r="D7" s="44" t="s">
        <v>35</v>
      </c>
      <c r="E7" s="47">
        <v>5</v>
      </c>
      <c r="F7" s="48" t="e">
        <f>(C4/C7)*E7</f>
        <v>#DIV/0!</v>
      </c>
    </row>
    <row r="8" spans="1:6" ht="14.1" x14ac:dyDescent="0.5">
      <c r="B8" s="5"/>
      <c r="C8" s="45"/>
      <c r="D8" s="44"/>
      <c r="E8" s="47"/>
      <c r="F8" s="48"/>
    </row>
    <row r="9" spans="1:6" ht="14.4" x14ac:dyDescent="0.55000000000000004">
      <c r="A9" s="49"/>
      <c r="B9" s="16"/>
      <c r="C9" s="16"/>
      <c r="D9" s="13"/>
      <c r="E9" s="1"/>
      <c r="F9" s="1"/>
    </row>
    <row r="10" spans="1:6" ht="14.4" x14ac:dyDescent="0.55000000000000004">
      <c r="B10" s="37" t="s">
        <v>15</v>
      </c>
      <c r="C10" s="6"/>
      <c r="D10" s="14"/>
      <c r="E10" s="1"/>
      <c r="F10" s="1"/>
    </row>
    <row r="11" spans="1:6" ht="14.4" x14ac:dyDescent="0.55000000000000004">
      <c r="B11" s="27" t="s">
        <v>3</v>
      </c>
      <c r="C11" s="27"/>
      <c r="D11" s="50"/>
      <c r="E11" s="51"/>
      <c r="F11" s="52" t="e">
        <f>F5</f>
        <v>#DIV/0!</v>
      </c>
    </row>
    <row r="12" spans="1:6" ht="14.4" x14ac:dyDescent="0.55000000000000004">
      <c r="B12" s="27" t="s">
        <v>4</v>
      </c>
      <c r="C12" s="27"/>
      <c r="D12" s="50"/>
      <c r="E12" s="51"/>
      <c r="F12" s="52" t="e">
        <f>F6</f>
        <v>#DIV/0!</v>
      </c>
    </row>
    <row r="13" spans="1:6" ht="14.4" x14ac:dyDescent="0.55000000000000004">
      <c r="B13" s="27" t="s">
        <v>5</v>
      </c>
      <c r="C13" s="27"/>
      <c r="D13" s="50"/>
      <c r="E13" s="51"/>
      <c r="F13" s="52" t="e">
        <f>F7</f>
        <v>#DIV/0!</v>
      </c>
    </row>
    <row r="14" spans="1:6" ht="14.4" x14ac:dyDescent="0.55000000000000004">
      <c r="B14" s="5"/>
      <c r="C14" s="5"/>
      <c r="D14" s="24"/>
      <c r="E14" s="1"/>
      <c r="F14" s="6"/>
    </row>
    <row r="15" spans="1:6" ht="14.4" x14ac:dyDescent="0.55000000000000004">
      <c r="A15" s="49"/>
      <c r="B15" s="27" t="s">
        <v>11</v>
      </c>
      <c r="C15" s="27"/>
      <c r="D15" s="1"/>
      <c r="E15" s="1"/>
      <c r="F15" s="1"/>
    </row>
    <row r="17" spans="2:7" ht="12.6" x14ac:dyDescent="0.45">
      <c r="B17" s="38" t="s">
        <v>16</v>
      </c>
      <c r="C17" s="38"/>
      <c r="D17" s="38"/>
      <c r="E17" s="38"/>
      <c r="F17" s="38"/>
      <c r="G17" s="38"/>
    </row>
    <row r="18" spans="2:7" ht="12.6" x14ac:dyDescent="0.45">
      <c r="B18" s="39" t="s">
        <v>50</v>
      </c>
      <c r="C18" s="38"/>
      <c r="D18" s="38"/>
      <c r="E18" s="38"/>
      <c r="F18" s="38"/>
      <c r="G18" s="38"/>
    </row>
    <row r="19" spans="2:7" ht="12.6" x14ac:dyDescent="0.45">
      <c r="B19" s="39" t="s">
        <v>42</v>
      </c>
      <c r="C19" s="38"/>
      <c r="D19" s="38"/>
      <c r="E19" s="38"/>
      <c r="F19" s="38"/>
      <c r="G19" s="38"/>
    </row>
    <row r="20" spans="2:7" ht="12.6" x14ac:dyDescent="0.45">
      <c r="B20" s="39" t="s">
        <v>36</v>
      </c>
      <c r="C20" s="38"/>
      <c r="D20" s="38"/>
      <c r="E20" s="38"/>
      <c r="F20" s="38"/>
      <c r="G20" s="38"/>
    </row>
    <row r="21" spans="2:7" ht="12.6" x14ac:dyDescent="0.45">
      <c r="B21" s="38" t="s">
        <v>29</v>
      </c>
      <c r="C21" s="38"/>
      <c r="D21" s="38"/>
      <c r="E21" s="38"/>
      <c r="F21" s="38"/>
      <c r="G21" s="38"/>
    </row>
    <row r="22" spans="2:7" ht="12.6" x14ac:dyDescent="0.45">
      <c r="B22" s="38"/>
      <c r="C22" s="38"/>
      <c r="D22" s="38"/>
      <c r="E22" s="38"/>
      <c r="F22" s="38"/>
      <c r="G22" s="38"/>
    </row>
    <row r="23" spans="2:7" ht="12.6" x14ac:dyDescent="0.45">
      <c r="B23" s="86" t="s">
        <v>51</v>
      </c>
      <c r="C23" s="86"/>
      <c r="D23" s="86"/>
      <c r="E23" s="87"/>
      <c r="F23" s="38"/>
      <c r="G23" s="38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Kotulánová</cp:lastModifiedBy>
  <cp:lastPrinted>2018-09-17T16:48:36Z</cp:lastPrinted>
  <dcterms:created xsi:type="dcterms:W3CDTF">2018-06-21T21:35:24Z</dcterms:created>
  <dcterms:modified xsi:type="dcterms:W3CDTF">2022-12-20T09:02:34Z</dcterms:modified>
</cp:coreProperties>
</file>