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\\01FS02\Home\mikulas.micaluk\PRACOVNÍ SLOŽKY\VÝBĚRKA\2023\V PROCESU\PROVÁDĚNÍ_OPRAV_VODOVODU_2024-2027\Výzva\"/>
    </mc:Choice>
  </mc:AlternateContent>
  <xr:revisionPtr revIDLastSave="0" documentId="13_ncr:1_{07EAF53B-5BDA-479B-9016-63C8F87F92F6}" xr6:coauthVersionLast="36" xr6:coauthVersionMax="47" xr10:uidLastSave="{00000000-0000-0000-0000-000000000000}"/>
  <bookViews>
    <workbookView xWindow="0" yWindow="0" windowWidth="23040" windowHeight="7968" xr2:uid="{ED9FE1CB-903B-49E3-976B-7214CB2F88D3}"/>
  </bookViews>
  <sheets>
    <sheet name="Jednotkové_ceny" sheetId="21" r:id="rId1"/>
    <sheet name="Rekapitulace" sheetId="1" r:id="rId2"/>
    <sheet name="Soupis_prací" sheetId="4" r:id="rId3"/>
    <sheet name="01_Doprava_a_mechanizace" sheetId="5" r:id="rId4"/>
    <sheet name="02_Dopravní_značení" sheetId="6" r:id="rId5"/>
    <sheet name="03_Manipulace_na_síti" sheetId="12" r:id="rId6"/>
    <sheet name="04_Materiál" sheetId="13" r:id="rId7"/>
    <sheet name="05_Montážní_práce" sheetId="14" r:id="rId8"/>
    <sheet name="06_Proplachy" sheetId="15" r:id="rId9"/>
    <sheet name="07_Odpad" sheetId="7" r:id="rId10"/>
    <sheet name="08_Inženýrská_činnost" sheetId="16" r:id="rId11"/>
    <sheet name="09_Náhradní_zásobování" sheetId="11" r:id="rId12"/>
    <sheet name="10_Geodeticlé_práce" sheetId="17" r:id="rId13"/>
    <sheet name="11_Průzkum_vodovodu" sheetId="8" r:id="rId14"/>
    <sheet name="12_Povrchy" sheetId="9" r:id="rId15"/>
    <sheet name="13_Zemní_práce" sheetId="10" r:id="rId16"/>
  </sheets>
  <definedNames>
    <definedName name="_xlnm.Print_Titles" localSheetId="4">'02_Dopravní_značení'!$8:$8</definedName>
    <definedName name="_xlnm.Print_Titles" localSheetId="6">'04_Materiál'!$8:$8</definedName>
    <definedName name="_xlnm.Print_Titles" localSheetId="14">'12_Povrchy'!$8:$8</definedName>
    <definedName name="_xlnm.Print_Titles" localSheetId="15">'13_Zemní_práce'!$8:$8</definedName>
    <definedName name="_xlnm.Print_Titles" localSheetId="0">Jednotkové_ceny!$8:$8</definedName>
    <definedName name="_xlnm.Print_Titles" localSheetId="2">Soupis_prací!$9:$9</definedName>
    <definedName name="_xlnm.Print_Area" localSheetId="4">'02_Dopravní_značení'!$A$1:$H$78</definedName>
    <definedName name="_xlnm.Print_Area" localSheetId="0">Jednotkové_ceny!$A:$G</definedName>
    <definedName name="_xlnm.Print_Area" localSheetId="2">Soupis_prací!$A$1:$C$79</definedName>
  </definedNames>
  <calcPr calcId="191029"/>
</workbook>
</file>

<file path=xl/calcChain.xml><?xml version="1.0" encoding="utf-8"?>
<calcChain xmlns="http://schemas.openxmlformats.org/spreadsheetml/2006/main">
  <c r="B75" i="4" l="1"/>
  <c r="B74" i="4"/>
  <c r="B73" i="4"/>
  <c r="B68" i="4"/>
  <c r="B67" i="4"/>
  <c r="B66" i="4"/>
  <c r="B45" i="4"/>
  <c r="B44" i="4"/>
  <c r="B43" i="4"/>
  <c r="B38" i="4"/>
  <c r="B37" i="4"/>
  <c r="B36" i="4"/>
  <c r="B46" i="4"/>
  <c r="B76" i="4"/>
  <c r="B69" i="4"/>
  <c r="B58" i="4"/>
  <c r="B54" i="4"/>
  <c r="B50" i="4"/>
  <c r="B39" i="4"/>
  <c r="B32" i="4"/>
  <c r="B62" i="4" s="1"/>
  <c r="B28" i="4"/>
  <c r="B24" i="4"/>
  <c r="B17" i="4"/>
  <c r="E17" i="6"/>
  <c r="B4" i="5" l="1"/>
  <c r="B426" i="13" l="1"/>
  <c r="B10" i="5"/>
  <c r="B11" i="5"/>
  <c r="B12" i="5"/>
  <c r="B13" i="5"/>
  <c r="B14" i="5"/>
  <c r="B15" i="5"/>
  <c r="B16" i="5"/>
  <c r="B17" i="5"/>
  <c r="B18" i="5"/>
  <c r="A10" i="5"/>
  <c r="A11" i="5"/>
  <c r="A12" i="5"/>
  <c r="A13" i="5"/>
  <c r="A14" i="5"/>
  <c r="A15" i="5"/>
  <c r="A16" i="5"/>
  <c r="A17" i="5"/>
  <c r="A18" i="5"/>
  <c r="H4" i="10" l="1"/>
  <c r="H4" i="9"/>
  <c r="H4" i="8"/>
  <c r="H4" i="17"/>
  <c r="H4" i="11"/>
  <c r="H4" i="16"/>
  <c r="H4" i="7"/>
  <c r="H4" i="15"/>
  <c r="H4" i="14"/>
  <c r="H4" i="13"/>
  <c r="H4" i="12"/>
  <c r="H4" i="6"/>
  <c r="H4" i="5"/>
  <c r="G1296" i="21" l="1"/>
  <c r="I1296" i="21" s="1"/>
  <c r="G1297" i="21"/>
  <c r="I1297" i="21" s="1"/>
  <c r="G1298" i="21"/>
  <c r="I1298" i="21" s="1"/>
  <c r="G1299" i="21"/>
  <c r="I1299" i="21" s="1"/>
  <c r="G1300" i="21"/>
  <c r="I1300" i="21" s="1"/>
  <c r="G1301" i="21"/>
  <c r="I1301" i="21" s="1"/>
  <c r="G1302" i="21"/>
  <c r="I1302" i="21" s="1"/>
  <c r="G1303" i="21"/>
  <c r="I1303" i="21" s="1"/>
  <c r="G1304" i="21"/>
  <c r="I1304" i="21" s="1"/>
  <c r="G1305" i="21"/>
  <c r="I1305" i="21" s="1"/>
  <c r="G1306" i="21"/>
  <c r="I1306" i="21" s="1"/>
  <c r="G1307" i="21"/>
  <c r="I1307" i="21" s="1"/>
  <c r="G1308" i="21"/>
  <c r="I1308" i="21" s="1"/>
  <c r="G1309" i="21"/>
  <c r="I1309" i="21" s="1"/>
  <c r="G1310" i="21"/>
  <c r="I1310" i="21" s="1"/>
  <c r="G1311" i="21"/>
  <c r="I1311" i="21" s="1"/>
  <c r="G1312" i="21"/>
  <c r="I1312" i="21" s="1"/>
  <c r="G1313" i="21"/>
  <c r="I1313" i="21" s="1"/>
  <c r="G1314" i="21"/>
  <c r="I1314" i="21" s="1"/>
  <c r="G1315" i="21"/>
  <c r="I1315" i="21" s="1"/>
  <c r="G1316" i="21"/>
  <c r="I1316" i="21" s="1"/>
  <c r="G1317" i="21"/>
  <c r="I1317" i="21" s="1"/>
  <c r="G1318" i="21"/>
  <c r="I1318" i="21" s="1"/>
  <c r="G1319" i="21"/>
  <c r="I1319" i="21" s="1"/>
  <c r="G1320" i="21"/>
  <c r="I1320" i="21" s="1"/>
  <c r="G1321" i="21"/>
  <c r="I1321" i="21" s="1"/>
  <c r="G1322" i="21"/>
  <c r="I1322" i="21" s="1"/>
  <c r="G1323" i="21"/>
  <c r="I1323" i="21" s="1"/>
  <c r="G1324" i="21"/>
  <c r="I1324" i="21" s="1"/>
  <c r="G1325" i="21"/>
  <c r="I1325" i="21" s="1"/>
  <c r="G1326" i="21"/>
  <c r="I1326" i="21" s="1"/>
  <c r="G1327" i="21"/>
  <c r="I1327" i="21" s="1"/>
  <c r="G1328" i="21"/>
  <c r="I1328" i="21" s="1"/>
  <c r="G1329" i="21"/>
  <c r="I1329" i="21" s="1"/>
  <c r="G1330" i="21"/>
  <c r="I1330" i="21" s="1"/>
  <c r="G1331" i="21"/>
  <c r="I1331" i="21" s="1"/>
  <c r="G1332" i="21"/>
  <c r="I1332" i="21" s="1"/>
  <c r="G1333" i="21"/>
  <c r="I1333" i="21" s="1"/>
  <c r="G1334" i="21"/>
  <c r="I1334" i="21" s="1"/>
  <c r="G1335" i="21"/>
  <c r="I1335" i="21" s="1"/>
  <c r="G1336" i="21"/>
  <c r="I1336" i="21" s="1"/>
  <c r="G1337" i="21"/>
  <c r="I1337" i="21" s="1"/>
  <c r="G1338" i="21"/>
  <c r="I1338" i="21" s="1"/>
  <c r="G1339" i="21"/>
  <c r="I1339" i="21" s="1"/>
  <c r="G1340" i="21"/>
  <c r="I1340" i="21" s="1"/>
  <c r="G1341" i="21"/>
  <c r="I1341" i="21" s="1"/>
  <c r="G1342" i="21"/>
  <c r="I1342" i="21" s="1"/>
  <c r="G1343" i="21"/>
  <c r="I1343" i="21" s="1"/>
  <c r="G1344" i="21"/>
  <c r="I1344" i="21" s="1"/>
  <c r="G1345" i="21"/>
  <c r="I1345" i="21" s="1"/>
  <c r="G1346" i="21"/>
  <c r="I1346" i="21" s="1"/>
  <c r="G1347" i="21"/>
  <c r="I1347" i="21" s="1"/>
  <c r="G1348" i="21"/>
  <c r="I1348" i="21" s="1"/>
  <c r="G1349" i="21"/>
  <c r="I1349" i="21" s="1"/>
  <c r="G1350" i="21"/>
  <c r="I1350" i="21" s="1"/>
  <c r="G1351" i="21"/>
  <c r="I1351" i="21" s="1"/>
  <c r="G1352" i="21"/>
  <c r="I1352" i="21" s="1"/>
  <c r="G1353" i="21"/>
  <c r="I1353" i="21" s="1"/>
  <c r="G1354" i="21"/>
  <c r="I1354" i="21" s="1"/>
  <c r="G1355" i="21"/>
  <c r="I1355" i="21" s="1"/>
  <c r="G1356" i="21"/>
  <c r="I1356" i="21" s="1"/>
  <c r="G1357" i="21"/>
  <c r="I1357" i="21" s="1"/>
  <c r="G1358" i="21"/>
  <c r="I1358" i="21" s="1"/>
  <c r="G1359" i="21"/>
  <c r="I1359" i="21" s="1"/>
  <c r="G1360" i="21"/>
  <c r="I1360" i="21" s="1"/>
  <c r="G1361" i="21"/>
  <c r="I1361" i="21" s="1"/>
  <c r="G1362" i="21"/>
  <c r="I1362" i="21" s="1"/>
  <c r="G1363" i="21"/>
  <c r="I1363" i="21" s="1"/>
  <c r="G1364" i="21"/>
  <c r="I1364" i="21" s="1"/>
  <c r="G1365" i="21"/>
  <c r="I1365" i="21" s="1"/>
  <c r="G1366" i="21"/>
  <c r="I1366" i="21" s="1"/>
  <c r="G1367" i="21"/>
  <c r="I1367" i="21" s="1"/>
  <c r="G1368" i="21"/>
  <c r="I1368" i="21" s="1"/>
  <c r="G1369" i="21"/>
  <c r="I1369" i="21" s="1"/>
  <c r="G1370" i="21"/>
  <c r="I1370" i="21" s="1"/>
  <c r="G1371" i="21"/>
  <c r="I1371" i="21" s="1"/>
  <c r="G1372" i="21"/>
  <c r="I1372" i="21" s="1"/>
  <c r="G1373" i="21"/>
  <c r="I1373" i="21" s="1"/>
  <c r="G1374" i="21"/>
  <c r="I1374" i="21" s="1"/>
  <c r="G1375" i="21"/>
  <c r="I1375" i="21" s="1"/>
  <c r="G1376" i="21"/>
  <c r="I1376" i="21" s="1"/>
  <c r="G1377" i="21"/>
  <c r="I1377" i="21" s="1"/>
  <c r="G1378" i="21"/>
  <c r="I1378" i="21" s="1"/>
  <c r="G1379" i="21"/>
  <c r="I1379" i="21" s="1"/>
  <c r="G1380" i="21"/>
  <c r="I1380" i="21" s="1"/>
  <c r="G1381" i="21"/>
  <c r="I1381" i="21" s="1"/>
  <c r="G1382" i="21"/>
  <c r="I1382" i="21" s="1"/>
  <c r="G1383" i="21"/>
  <c r="I1383" i="21" s="1"/>
  <c r="G1384" i="21"/>
  <c r="I1384" i="21" s="1"/>
  <c r="G1385" i="21"/>
  <c r="I1385" i="21" s="1"/>
  <c r="G1386" i="21"/>
  <c r="I1386" i="21" s="1"/>
  <c r="G1387" i="21"/>
  <c r="I1387" i="21" s="1"/>
  <c r="G1388" i="21"/>
  <c r="I1388" i="21" s="1"/>
  <c r="G1389" i="21"/>
  <c r="I1389" i="21" s="1"/>
  <c r="G1390" i="21"/>
  <c r="I1390" i="21" s="1"/>
  <c r="G1391" i="21"/>
  <c r="I1391" i="21" s="1"/>
  <c r="G1392" i="21"/>
  <c r="I1392" i="21" s="1"/>
  <c r="G1393" i="21"/>
  <c r="I1393" i="21" s="1"/>
  <c r="G1394" i="21"/>
  <c r="I1394" i="21" s="1"/>
  <c r="G1395" i="21"/>
  <c r="I1395" i="21" s="1"/>
  <c r="G1396" i="21"/>
  <c r="I1396" i="21" s="1"/>
  <c r="G1397" i="21"/>
  <c r="I1397" i="21" s="1"/>
  <c r="G1398" i="21"/>
  <c r="I1398" i="21" s="1"/>
  <c r="G1399" i="21"/>
  <c r="I1399" i="21" s="1"/>
  <c r="G1400" i="21"/>
  <c r="I1400" i="21" s="1"/>
  <c r="G1401" i="21"/>
  <c r="I1401" i="21" s="1"/>
  <c r="G1402" i="21"/>
  <c r="I1402" i="21" s="1"/>
  <c r="G1403" i="21"/>
  <c r="I1403" i="21" s="1"/>
  <c r="G1404" i="21"/>
  <c r="I1404" i="21" s="1"/>
  <c r="G1405" i="21"/>
  <c r="I1405" i="21" s="1"/>
  <c r="G1406" i="21"/>
  <c r="I1406" i="21" s="1"/>
  <c r="G1407" i="21"/>
  <c r="I1407" i="21" s="1"/>
  <c r="G1408" i="21"/>
  <c r="I1408" i="21" s="1"/>
  <c r="G1409" i="21"/>
  <c r="I1409" i="21" s="1"/>
  <c r="G1410" i="21"/>
  <c r="I1410" i="21" s="1"/>
  <c r="G1411" i="21"/>
  <c r="I1411" i="21" s="1"/>
  <c r="G1412" i="21"/>
  <c r="I1412" i="21" s="1"/>
  <c r="G1413" i="21"/>
  <c r="I1413" i="21" s="1"/>
  <c r="G1414" i="21"/>
  <c r="I1414" i="21" s="1"/>
  <c r="G1415" i="21"/>
  <c r="I1415" i="21" s="1"/>
  <c r="G1416" i="21"/>
  <c r="I1416" i="21" s="1"/>
  <c r="G1417" i="21"/>
  <c r="I1417" i="21" s="1"/>
  <c r="G1418" i="21"/>
  <c r="I1418" i="21" s="1"/>
  <c r="G1419" i="21"/>
  <c r="I1419" i="21" s="1"/>
  <c r="G1420" i="21"/>
  <c r="I1420" i="21" s="1"/>
  <c r="G1421" i="21"/>
  <c r="I1421" i="21" s="1"/>
  <c r="G1422" i="21"/>
  <c r="I1422" i="21" s="1"/>
  <c r="G1423" i="21"/>
  <c r="I1423" i="21" s="1"/>
  <c r="G1424" i="21"/>
  <c r="I1424" i="21" s="1"/>
  <c r="G1425" i="21"/>
  <c r="I1425" i="21" s="1"/>
  <c r="G1426" i="21"/>
  <c r="I1426" i="21" s="1"/>
  <c r="G1427" i="21"/>
  <c r="I1427" i="21" s="1"/>
  <c r="G1428" i="21"/>
  <c r="I1428" i="21" s="1"/>
  <c r="G1429" i="21"/>
  <c r="I1429" i="21" s="1"/>
  <c r="G1430" i="21"/>
  <c r="I1430" i="21" s="1"/>
  <c r="G1431" i="21"/>
  <c r="I1431" i="21" s="1"/>
  <c r="G1432" i="21"/>
  <c r="I1432" i="21" s="1"/>
  <c r="G1433" i="21"/>
  <c r="I1433" i="21" s="1"/>
  <c r="G1434" i="21"/>
  <c r="I1434" i="21" s="1"/>
  <c r="G1435" i="21"/>
  <c r="I1435" i="21" s="1"/>
  <c r="G1436" i="21"/>
  <c r="I1436" i="21" s="1"/>
  <c r="G1437" i="21"/>
  <c r="I1437" i="21" s="1"/>
  <c r="G1438" i="21"/>
  <c r="I1438" i="21" s="1"/>
  <c r="G1439" i="21"/>
  <c r="I1439" i="21" s="1"/>
  <c r="G1440" i="21"/>
  <c r="I1440" i="21" s="1"/>
  <c r="G1441" i="21"/>
  <c r="I1441" i="21" s="1"/>
  <c r="G1442" i="21"/>
  <c r="I1442" i="21" s="1"/>
  <c r="G1443" i="21"/>
  <c r="I1443" i="21" s="1"/>
  <c r="G1444" i="21"/>
  <c r="I1444" i="21" s="1"/>
  <c r="G1445" i="21"/>
  <c r="I1445" i="21" s="1"/>
  <c r="G1446" i="21"/>
  <c r="I1446" i="21" s="1"/>
  <c r="G1447" i="21"/>
  <c r="I1447" i="21" s="1"/>
  <c r="G1448" i="21"/>
  <c r="I1448" i="21" s="1"/>
  <c r="G1449" i="21"/>
  <c r="I1449" i="21" s="1"/>
  <c r="G1450" i="21"/>
  <c r="I1450" i="21" s="1"/>
  <c r="G1451" i="21"/>
  <c r="I1451" i="21" s="1"/>
  <c r="G1452" i="21"/>
  <c r="I1452" i="21" s="1"/>
  <c r="G1453" i="21"/>
  <c r="I1453" i="21" s="1"/>
  <c r="G1454" i="21"/>
  <c r="I1454" i="21" s="1"/>
  <c r="G1455" i="21"/>
  <c r="I1455" i="21" s="1"/>
  <c r="G1456" i="21"/>
  <c r="I1456" i="21" s="1"/>
  <c r="G1457" i="21"/>
  <c r="I1457" i="21" s="1"/>
  <c r="G1458" i="21"/>
  <c r="I1458" i="21" s="1"/>
  <c r="G1459" i="21"/>
  <c r="I1459" i="21" s="1"/>
  <c r="G1460" i="21"/>
  <c r="I1460" i="21" s="1"/>
  <c r="G1461" i="21"/>
  <c r="I1461" i="21" s="1"/>
  <c r="G1462" i="21"/>
  <c r="I1462" i="21" s="1"/>
  <c r="G1463" i="21"/>
  <c r="I1463" i="21" s="1"/>
  <c r="G1464" i="21"/>
  <c r="I1464" i="21" s="1"/>
  <c r="G1465" i="21"/>
  <c r="I1465" i="21" s="1"/>
  <c r="G1466" i="21"/>
  <c r="I1466" i="21" s="1"/>
  <c r="G1467" i="21"/>
  <c r="I1467" i="21" s="1"/>
  <c r="G1468" i="21"/>
  <c r="I1468" i="21" s="1"/>
  <c r="G1469" i="21"/>
  <c r="I1469" i="21" s="1"/>
  <c r="G1470" i="21"/>
  <c r="I1470" i="21" s="1"/>
  <c r="G1471" i="21"/>
  <c r="I1471" i="21" s="1"/>
  <c r="G1472" i="21"/>
  <c r="I1472" i="21" s="1"/>
  <c r="G1473" i="21"/>
  <c r="I1473" i="21" s="1"/>
  <c r="G1474" i="21"/>
  <c r="I1474" i="21" s="1"/>
  <c r="G1475" i="21"/>
  <c r="I1475" i="21" s="1"/>
  <c r="G1476" i="21"/>
  <c r="I1476" i="21" s="1"/>
  <c r="G1477" i="21"/>
  <c r="I1477" i="21" s="1"/>
  <c r="G1478" i="21"/>
  <c r="I1478" i="21" s="1"/>
  <c r="G1479" i="21"/>
  <c r="I1479" i="21" s="1"/>
  <c r="G1480" i="21"/>
  <c r="I1480" i="21" s="1"/>
  <c r="G1481" i="21"/>
  <c r="I1481" i="21" s="1"/>
  <c r="G1482" i="21"/>
  <c r="I1482" i="21" s="1"/>
  <c r="G1483" i="21"/>
  <c r="I1483" i="21" s="1"/>
  <c r="G1484" i="21"/>
  <c r="I1484" i="21" s="1"/>
  <c r="G1485" i="21"/>
  <c r="I1485" i="21" s="1"/>
  <c r="G1486" i="21"/>
  <c r="I1486" i="21" s="1"/>
  <c r="G1487" i="21"/>
  <c r="I1487" i="21" s="1"/>
  <c r="G1488" i="21"/>
  <c r="I1488" i="21" s="1"/>
  <c r="G1489" i="21"/>
  <c r="I1489" i="21" s="1"/>
  <c r="G1490" i="21"/>
  <c r="I1490" i="21" s="1"/>
  <c r="G1491" i="21"/>
  <c r="I1491" i="21" s="1"/>
  <c r="G1492" i="21"/>
  <c r="I1492" i="21" s="1"/>
  <c r="G1493" i="21"/>
  <c r="I1493" i="21" s="1"/>
  <c r="G1494" i="21"/>
  <c r="I1494" i="21" s="1"/>
  <c r="G1495" i="21"/>
  <c r="I1495" i="21" s="1"/>
  <c r="G1496" i="21"/>
  <c r="I1496" i="21" s="1"/>
  <c r="G1497" i="21"/>
  <c r="I1497" i="21" s="1"/>
  <c r="G1498" i="21"/>
  <c r="I1498" i="21" s="1"/>
  <c r="G1499" i="21"/>
  <c r="I1499" i="21" s="1"/>
  <c r="G1500" i="21"/>
  <c r="I1500" i="21" s="1"/>
  <c r="G1501" i="21"/>
  <c r="I1501" i="21" s="1"/>
  <c r="G1502" i="21"/>
  <c r="I1502" i="21" s="1"/>
  <c r="G1503" i="21"/>
  <c r="I1503" i="21" s="1"/>
  <c r="G1504" i="21"/>
  <c r="I1504" i="21" s="1"/>
  <c r="G1505" i="21"/>
  <c r="I1505" i="21" s="1"/>
  <c r="G1506" i="21"/>
  <c r="I1506" i="21" s="1"/>
  <c r="G1507" i="21"/>
  <c r="I1507" i="21" s="1"/>
  <c r="G1508" i="21"/>
  <c r="I1508" i="21" s="1"/>
  <c r="G1509" i="21"/>
  <c r="I1509" i="21" s="1"/>
  <c r="G1510" i="21"/>
  <c r="I1510" i="21" s="1"/>
  <c r="G1511" i="21"/>
  <c r="I1511" i="21" s="1"/>
  <c r="G1512" i="21"/>
  <c r="I1512" i="21" s="1"/>
  <c r="G1513" i="21"/>
  <c r="I1513" i="21" s="1"/>
  <c r="G1514" i="21"/>
  <c r="I1514" i="21" s="1"/>
  <c r="G1515" i="21"/>
  <c r="I1515" i="21" s="1"/>
  <c r="G1516" i="21"/>
  <c r="I1516" i="21" s="1"/>
  <c r="G1517" i="21"/>
  <c r="I1517" i="21" s="1"/>
  <c r="G1518" i="21"/>
  <c r="I1518" i="21" s="1"/>
  <c r="G1519" i="21"/>
  <c r="I1519" i="21" s="1"/>
  <c r="G1520" i="21"/>
  <c r="I1520" i="21" s="1"/>
  <c r="G1521" i="21"/>
  <c r="I1521" i="21" s="1"/>
  <c r="G1522" i="21"/>
  <c r="I1522" i="21" s="1"/>
  <c r="G1523" i="21"/>
  <c r="I1523" i="21" s="1"/>
  <c r="G1524" i="21"/>
  <c r="I1524" i="21" s="1"/>
  <c r="G1525" i="21"/>
  <c r="I1525" i="21" s="1"/>
  <c r="G1526" i="21"/>
  <c r="I1526" i="21" s="1"/>
  <c r="G1527" i="21"/>
  <c r="I1527" i="21" s="1"/>
  <c r="G1528" i="21"/>
  <c r="I1528" i="21" s="1"/>
  <c r="G1529" i="21"/>
  <c r="I1529" i="21" s="1"/>
  <c r="G1530" i="21"/>
  <c r="I1530" i="21" s="1"/>
  <c r="G1531" i="21"/>
  <c r="I1531" i="21" s="1"/>
  <c r="G1532" i="21"/>
  <c r="I1532" i="21" s="1"/>
  <c r="G1533" i="21"/>
  <c r="I1533" i="21" s="1"/>
  <c r="G1534" i="21"/>
  <c r="I1534" i="21" s="1"/>
  <c r="G1535" i="21"/>
  <c r="I1535" i="21" s="1"/>
  <c r="G1536" i="21"/>
  <c r="I1536" i="21" s="1"/>
  <c r="G1537" i="21"/>
  <c r="I1537" i="21" s="1"/>
  <c r="G1538" i="21"/>
  <c r="I1538" i="21" s="1"/>
  <c r="G1539" i="21"/>
  <c r="I1539" i="21" s="1"/>
  <c r="G1540" i="21"/>
  <c r="I1540" i="21" s="1"/>
  <c r="G1541" i="21"/>
  <c r="I1541" i="21" s="1"/>
  <c r="G1542" i="21"/>
  <c r="I1542" i="21" s="1"/>
  <c r="G1543" i="21"/>
  <c r="I1543" i="21" s="1"/>
  <c r="G1544" i="21"/>
  <c r="I1544" i="21" s="1"/>
  <c r="G1545" i="21"/>
  <c r="I1545" i="21" s="1"/>
  <c r="G1546" i="21"/>
  <c r="I1546" i="21" s="1"/>
  <c r="G1547" i="21"/>
  <c r="I1547" i="21" s="1"/>
  <c r="G1548" i="21"/>
  <c r="I1548" i="21" s="1"/>
  <c r="G1549" i="21"/>
  <c r="I1549" i="21" s="1"/>
  <c r="G1550" i="21"/>
  <c r="I1550" i="21" s="1"/>
  <c r="G1551" i="21"/>
  <c r="I1551" i="21" s="1"/>
  <c r="G1552" i="21"/>
  <c r="I1552" i="21" s="1"/>
  <c r="G1553" i="21"/>
  <c r="I1553" i="21" s="1"/>
  <c r="G1554" i="21"/>
  <c r="I1554" i="21" s="1"/>
  <c r="G1555" i="21"/>
  <c r="I1555" i="21" s="1"/>
  <c r="G1556" i="21"/>
  <c r="I1556" i="21" s="1"/>
  <c r="G1557" i="21"/>
  <c r="I1557" i="21" s="1"/>
  <c r="G1558" i="21"/>
  <c r="I1558" i="21" s="1"/>
  <c r="G1559" i="21"/>
  <c r="I1559" i="21" s="1"/>
  <c r="G1560" i="21"/>
  <c r="I1560" i="21" s="1"/>
  <c r="G1561" i="21"/>
  <c r="I1561" i="21" s="1"/>
  <c r="G1562" i="21"/>
  <c r="I1562" i="21" s="1"/>
  <c r="G1563" i="21"/>
  <c r="I1563" i="21" s="1"/>
  <c r="G1564" i="21"/>
  <c r="I1564" i="21" s="1"/>
  <c r="G1565" i="21"/>
  <c r="I1565" i="21" s="1"/>
  <c r="G1566" i="21"/>
  <c r="I1566" i="21" s="1"/>
  <c r="G1567" i="21"/>
  <c r="I1567" i="21" s="1"/>
  <c r="G1568" i="21"/>
  <c r="I1568" i="21" s="1"/>
  <c r="G1569" i="21"/>
  <c r="I1569" i="21" s="1"/>
  <c r="G1570" i="21"/>
  <c r="I1570" i="21" s="1"/>
  <c r="G1571" i="21"/>
  <c r="I1571" i="21" s="1"/>
  <c r="G1572" i="21"/>
  <c r="I1572" i="21" s="1"/>
  <c r="G1573" i="21"/>
  <c r="I1573" i="21" s="1"/>
  <c r="G1574" i="21"/>
  <c r="I1574" i="21" s="1"/>
  <c r="G1575" i="21"/>
  <c r="I1575" i="21" s="1"/>
  <c r="G1576" i="21"/>
  <c r="I1576" i="21" s="1"/>
  <c r="G1577" i="21"/>
  <c r="I1577" i="21" s="1"/>
  <c r="G1578" i="21"/>
  <c r="I1578" i="21" s="1"/>
  <c r="G1579" i="21"/>
  <c r="I1579" i="21" s="1"/>
  <c r="G1580" i="21"/>
  <c r="I1580" i="21" s="1"/>
  <c r="G1581" i="21"/>
  <c r="I1581" i="21" s="1"/>
  <c r="G1582" i="21"/>
  <c r="I1582" i="21" s="1"/>
  <c r="G1583" i="21"/>
  <c r="I1583" i="21" s="1"/>
  <c r="G1584" i="21"/>
  <c r="I1584" i="21" s="1"/>
  <c r="G1585" i="21"/>
  <c r="I1585" i="21" s="1"/>
  <c r="G1586" i="21"/>
  <c r="I1586" i="21" s="1"/>
  <c r="G1587" i="21"/>
  <c r="I1587" i="21" s="1"/>
  <c r="G1588" i="21"/>
  <c r="I1588" i="21" s="1"/>
  <c r="G1589" i="21"/>
  <c r="I1589" i="21" s="1"/>
  <c r="G1590" i="21"/>
  <c r="I1590" i="21" s="1"/>
  <c r="G1591" i="21"/>
  <c r="I1591" i="21" s="1"/>
  <c r="G1592" i="21"/>
  <c r="I1592" i="21" s="1"/>
  <c r="G1593" i="21"/>
  <c r="I1593" i="21" s="1"/>
  <c r="G1594" i="21"/>
  <c r="I1594" i="21" s="1"/>
  <c r="G1595" i="21"/>
  <c r="I1595" i="21" s="1"/>
  <c r="G1596" i="21"/>
  <c r="I1596" i="21" s="1"/>
  <c r="G1597" i="21"/>
  <c r="I1597" i="21" s="1"/>
  <c r="G1598" i="21"/>
  <c r="I1598" i="21" s="1"/>
  <c r="G1599" i="21"/>
  <c r="I1599" i="21" s="1"/>
  <c r="G1600" i="21"/>
  <c r="I1600" i="21" s="1"/>
  <c r="G1601" i="21"/>
  <c r="I1601" i="21" s="1"/>
  <c r="G1602" i="21"/>
  <c r="I1602" i="21" s="1"/>
  <c r="G1603" i="21"/>
  <c r="I1603" i="21" s="1"/>
  <c r="G1604" i="21"/>
  <c r="I1604" i="21" s="1"/>
  <c r="G1605" i="21"/>
  <c r="I1605" i="21" s="1"/>
  <c r="G1606" i="21"/>
  <c r="I1606" i="21" s="1"/>
  <c r="G1607" i="21"/>
  <c r="I1607" i="21" s="1"/>
  <c r="G1608" i="21"/>
  <c r="I1608" i="21" s="1"/>
  <c r="G1609" i="21"/>
  <c r="I1609" i="21" s="1"/>
  <c r="G1610" i="21"/>
  <c r="I1610" i="21" s="1"/>
  <c r="G1611" i="21"/>
  <c r="I1611" i="21" s="1"/>
  <c r="G1612" i="21"/>
  <c r="I1612" i="21" s="1"/>
  <c r="G1613" i="21"/>
  <c r="I1613" i="21" s="1"/>
  <c r="G1614" i="21"/>
  <c r="I1614" i="21" s="1"/>
  <c r="G1615" i="21"/>
  <c r="I1615" i="21" s="1"/>
  <c r="G1616" i="21"/>
  <c r="I1616" i="21" s="1"/>
  <c r="G1617" i="21"/>
  <c r="I1617" i="21" s="1"/>
  <c r="G1618" i="21"/>
  <c r="I1618" i="21" s="1"/>
  <c r="G1619" i="21"/>
  <c r="I1619" i="21" s="1"/>
  <c r="G1620" i="21"/>
  <c r="I1620" i="21" s="1"/>
  <c r="G1621" i="21"/>
  <c r="I1621" i="21" s="1"/>
  <c r="G1622" i="21"/>
  <c r="I1622" i="21" s="1"/>
  <c r="G1623" i="21"/>
  <c r="I1623" i="21" s="1"/>
  <c r="G1624" i="21"/>
  <c r="I1624" i="21" s="1"/>
  <c r="G1625" i="21"/>
  <c r="I1625" i="21" s="1"/>
  <c r="G1626" i="21"/>
  <c r="I1626" i="21" s="1"/>
  <c r="G1627" i="21"/>
  <c r="I1627" i="21" s="1"/>
  <c r="G1628" i="21"/>
  <c r="I1628" i="21" s="1"/>
  <c r="G1629" i="21"/>
  <c r="I1629" i="21" s="1"/>
  <c r="G1630" i="21"/>
  <c r="I1630" i="21" s="1"/>
  <c r="G1631" i="21"/>
  <c r="I1631" i="21" s="1"/>
  <c r="G1632" i="21"/>
  <c r="I1632" i="21" s="1"/>
  <c r="G1633" i="21"/>
  <c r="I1633" i="21" s="1"/>
  <c r="G1634" i="21"/>
  <c r="I1634" i="21" s="1"/>
  <c r="G1635" i="21"/>
  <c r="I1635" i="21" s="1"/>
  <c r="G1636" i="21"/>
  <c r="I1636" i="21" s="1"/>
  <c r="G1637" i="21"/>
  <c r="I1637" i="21" s="1"/>
  <c r="G1638" i="21"/>
  <c r="I1638" i="21" s="1"/>
  <c r="G1639" i="21"/>
  <c r="I1639" i="21" s="1"/>
  <c r="G1640" i="21"/>
  <c r="I1640" i="21" s="1"/>
  <c r="G1641" i="21"/>
  <c r="I1641" i="21" s="1"/>
  <c r="G1642" i="21"/>
  <c r="I1642" i="21" s="1"/>
  <c r="G1643" i="21"/>
  <c r="I1643" i="21" s="1"/>
  <c r="G1644" i="21"/>
  <c r="I1644" i="21" s="1"/>
  <c r="G1645" i="21"/>
  <c r="I1645" i="21" s="1"/>
  <c r="G1646" i="21"/>
  <c r="I1646" i="21" s="1"/>
  <c r="G1647" i="21"/>
  <c r="I1647" i="21" s="1"/>
  <c r="G1648" i="21"/>
  <c r="I1648" i="21" s="1"/>
  <c r="G1649" i="21"/>
  <c r="I1649" i="21" s="1"/>
  <c r="G1650" i="21"/>
  <c r="I1650" i="21" s="1"/>
  <c r="G1651" i="21"/>
  <c r="I1651" i="21" s="1"/>
  <c r="G1652" i="21"/>
  <c r="I1652" i="21" s="1"/>
  <c r="G1653" i="21"/>
  <c r="I1653" i="21" s="1"/>
  <c r="G1654" i="21"/>
  <c r="I1654" i="21" s="1"/>
  <c r="G1655" i="21"/>
  <c r="I1655" i="21" s="1"/>
  <c r="G1656" i="21"/>
  <c r="I1656" i="21" s="1"/>
  <c r="G1657" i="21"/>
  <c r="I1657" i="21" s="1"/>
  <c r="G1658" i="21"/>
  <c r="I1658" i="21" s="1"/>
  <c r="G1659" i="21"/>
  <c r="I1659" i="21" s="1"/>
  <c r="G1660" i="21"/>
  <c r="I1660" i="21" s="1"/>
  <c r="G1661" i="21"/>
  <c r="I1661" i="21" s="1"/>
  <c r="G1662" i="21"/>
  <c r="I1662" i="21" s="1"/>
  <c r="G1663" i="21"/>
  <c r="I1663" i="21" s="1"/>
  <c r="G1664" i="21"/>
  <c r="I1664" i="21" s="1"/>
  <c r="G1665" i="21"/>
  <c r="I1665" i="21" s="1"/>
  <c r="G1666" i="21"/>
  <c r="I1666" i="21" s="1"/>
  <c r="G1667" i="21"/>
  <c r="I1667" i="21" s="1"/>
  <c r="G1668" i="21"/>
  <c r="I1668" i="21" s="1"/>
  <c r="G1669" i="21"/>
  <c r="I1669" i="21" s="1"/>
  <c r="G1670" i="21"/>
  <c r="I1670" i="21" s="1"/>
  <c r="G1671" i="21"/>
  <c r="I1671" i="21" s="1"/>
  <c r="G1672" i="21"/>
  <c r="I1672" i="21" s="1"/>
  <c r="G1673" i="21"/>
  <c r="I1673" i="21" s="1"/>
  <c r="G1674" i="21"/>
  <c r="I1674" i="21" s="1"/>
  <c r="G1675" i="21"/>
  <c r="I1675" i="21" s="1"/>
  <c r="G1676" i="21"/>
  <c r="I1676" i="21" s="1"/>
  <c r="G1677" i="21"/>
  <c r="I1677" i="21" s="1"/>
  <c r="G1678" i="21"/>
  <c r="I1678" i="21" s="1"/>
  <c r="G1679" i="21"/>
  <c r="I1679" i="21" s="1"/>
  <c r="G1680" i="21"/>
  <c r="I1680" i="21" s="1"/>
  <c r="G1681" i="21"/>
  <c r="I1681" i="21" s="1"/>
  <c r="G1682" i="21"/>
  <c r="I1682" i="21" s="1"/>
  <c r="G1683" i="21"/>
  <c r="I1683" i="21" s="1"/>
  <c r="G1684" i="21"/>
  <c r="I1684" i="21" s="1"/>
  <c r="G1685" i="21"/>
  <c r="I1685" i="21" s="1"/>
  <c r="G1686" i="21"/>
  <c r="I1686" i="21" s="1"/>
  <c r="G1687" i="21"/>
  <c r="I1687" i="21" s="1"/>
  <c r="G1688" i="21"/>
  <c r="I1688" i="21" s="1"/>
  <c r="G1689" i="21"/>
  <c r="I1689" i="21" s="1"/>
  <c r="G1690" i="21"/>
  <c r="I1690" i="21" s="1"/>
  <c r="G1691" i="21"/>
  <c r="I1691" i="21" s="1"/>
  <c r="G1692" i="21"/>
  <c r="I1692" i="21" s="1"/>
  <c r="G1693" i="21"/>
  <c r="I1693" i="21" s="1"/>
  <c r="G1694" i="21"/>
  <c r="I1694" i="21" s="1"/>
  <c r="G1695" i="21"/>
  <c r="I1695" i="21" s="1"/>
  <c r="G1696" i="21"/>
  <c r="I1696" i="21" s="1"/>
  <c r="G1697" i="21"/>
  <c r="I1697" i="21" s="1"/>
  <c r="G1698" i="21"/>
  <c r="I1698" i="21" s="1"/>
  <c r="G1699" i="21"/>
  <c r="I1699" i="21" s="1"/>
  <c r="G1700" i="21"/>
  <c r="I1700" i="21" s="1"/>
  <c r="G1701" i="21"/>
  <c r="I1701" i="21" s="1"/>
  <c r="G1702" i="21"/>
  <c r="I1702" i="21" s="1"/>
  <c r="G1703" i="21"/>
  <c r="I1703" i="21" s="1"/>
  <c r="G1704" i="21"/>
  <c r="I1704" i="21" s="1"/>
  <c r="G1705" i="21"/>
  <c r="I1705" i="21" s="1"/>
  <c r="G1706" i="21"/>
  <c r="I1706" i="21" s="1"/>
  <c r="G1707" i="21"/>
  <c r="I1707" i="21" s="1"/>
  <c r="G1708" i="21"/>
  <c r="I1708" i="21" s="1"/>
  <c r="G1709" i="21"/>
  <c r="I1709" i="21" s="1"/>
  <c r="G1710" i="21"/>
  <c r="I1710" i="21" s="1"/>
  <c r="G1711" i="21"/>
  <c r="I1711" i="21" s="1"/>
  <c r="G1712" i="21"/>
  <c r="I1712" i="21" s="1"/>
  <c r="G1713" i="21"/>
  <c r="I1713" i="21" s="1"/>
  <c r="G1714" i="21"/>
  <c r="I1714" i="21" s="1"/>
  <c r="G1715" i="21"/>
  <c r="I1715" i="21" s="1"/>
  <c r="G1716" i="21"/>
  <c r="I1716" i="21" s="1"/>
  <c r="G1717" i="21"/>
  <c r="I1717" i="21" s="1"/>
  <c r="G1718" i="21"/>
  <c r="I1718" i="21" s="1"/>
  <c r="G1719" i="21"/>
  <c r="I1719" i="21" s="1"/>
  <c r="G1720" i="21"/>
  <c r="I1720" i="21" s="1"/>
  <c r="G1721" i="21"/>
  <c r="I1721" i="21" s="1"/>
  <c r="G1722" i="21"/>
  <c r="I1722" i="21" s="1"/>
  <c r="G1723" i="21"/>
  <c r="I1723" i="21" s="1"/>
  <c r="G1724" i="21"/>
  <c r="I1724" i="21" s="1"/>
  <c r="G1725" i="21"/>
  <c r="I1725" i="21" s="1"/>
  <c r="G1726" i="21"/>
  <c r="I1726" i="21" s="1"/>
  <c r="G1727" i="21"/>
  <c r="I1727" i="21" s="1"/>
  <c r="G1728" i="21"/>
  <c r="I1728" i="21" s="1"/>
  <c r="G1729" i="21"/>
  <c r="I1729" i="21" s="1"/>
  <c r="G1730" i="21"/>
  <c r="I1730" i="21" s="1"/>
  <c r="G1731" i="21"/>
  <c r="I1731" i="21" s="1"/>
  <c r="G1732" i="21"/>
  <c r="I1732" i="21" s="1"/>
  <c r="G1733" i="21"/>
  <c r="I1733" i="21" s="1"/>
  <c r="G1734" i="21"/>
  <c r="I1734" i="21" s="1"/>
  <c r="G1735" i="21"/>
  <c r="I1735" i="21" s="1"/>
  <c r="G1736" i="21"/>
  <c r="I1736" i="21" s="1"/>
  <c r="G1737" i="21"/>
  <c r="I1737" i="21" s="1"/>
  <c r="G1738" i="21"/>
  <c r="I1738" i="21" s="1"/>
  <c r="G1739" i="21"/>
  <c r="I1739" i="21" s="1"/>
  <c r="G1740" i="21"/>
  <c r="I1740" i="21" s="1"/>
  <c r="G1741" i="21"/>
  <c r="I1741" i="21" s="1"/>
  <c r="G1742" i="21"/>
  <c r="I1742" i="21" s="1"/>
  <c r="G1743" i="21"/>
  <c r="I1743" i="21" s="1"/>
  <c r="G1744" i="21"/>
  <c r="I1744" i="21" s="1"/>
  <c r="G1745" i="21"/>
  <c r="I1745" i="21" s="1"/>
  <c r="G1746" i="21"/>
  <c r="I1746" i="21" s="1"/>
  <c r="G1747" i="21"/>
  <c r="I1747" i="21" s="1"/>
  <c r="G1748" i="21"/>
  <c r="I1748" i="21" s="1"/>
  <c r="G1749" i="21"/>
  <c r="I1749" i="21" s="1"/>
  <c r="G1750" i="21"/>
  <c r="I1750" i="21" s="1"/>
  <c r="G1751" i="21"/>
  <c r="I1751" i="21" s="1"/>
  <c r="G1752" i="21"/>
  <c r="I1752" i="21" s="1"/>
  <c r="G1753" i="21"/>
  <c r="I1753" i="21" s="1"/>
  <c r="G1754" i="21"/>
  <c r="I1754" i="21" s="1"/>
  <c r="G1755" i="21"/>
  <c r="I1755" i="21" s="1"/>
  <c r="G1756" i="21"/>
  <c r="I1756" i="21" s="1"/>
  <c r="G1757" i="21"/>
  <c r="I1757" i="21" s="1"/>
  <c r="G1758" i="21"/>
  <c r="I1758" i="21" s="1"/>
  <c r="G1759" i="21"/>
  <c r="I1759" i="21" s="1"/>
  <c r="G1760" i="21"/>
  <c r="I1760" i="21" s="1"/>
  <c r="G1761" i="21"/>
  <c r="I1761" i="21" s="1"/>
  <c r="G1762" i="21"/>
  <c r="I1762" i="21" s="1"/>
  <c r="G1763" i="21"/>
  <c r="I1763" i="21" s="1"/>
  <c r="G1764" i="21"/>
  <c r="I1764" i="21" s="1"/>
  <c r="G1765" i="21"/>
  <c r="I1765" i="21" s="1"/>
  <c r="G1766" i="21"/>
  <c r="I1766" i="21" s="1"/>
  <c r="G1767" i="21"/>
  <c r="I1767" i="21" s="1"/>
  <c r="G1768" i="21"/>
  <c r="I1768" i="21" s="1"/>
  <c r="G1769" i="21"/>
  <c r="I1769" i="21" s="1"/>
  <c r="G1770" i="21"/>
  <c r="I1770" i="21" s="1"/>
  <c r="G1771" i="21"/>
  <c r="I1771" i="21" s="1"/>
  <c r="G1772" i="21"/>
  <c r="I1772" i="21" s="1"/>
  <c r="G1773" i="21"/>
  <c r="I1773" i="21" s="1"/>
  <c r="G1774" i="21"/>
  <c r="I1774" i="21" s="1"/>
  <c r="G1775" i="21"/>
  <c r="I1775" i="21" s="1"/>
  <c r="G1776" i="21"/>
  <c r="I1776" i="21" s="1"/>
  <c r="G1777" i="21"/>
  <c r="I1777" i="21" s="1"/>
  <c r="G1778" i="21"/>
  <c r="I1778" i="21" s="1"/>
  <c r="G1779" i="21"/>
  <c r="I1779" i="21" s="1"/>
  <c r="G1780" i="21"/>
  <c r="I1780" i="21" s="1"/>
  <c r="G1781" i="21"/>
  <c r="I1781" i="21" s="1"/>
  <c r="G1782" i="21"/>
  <c r="I1782" i="21" s="1"/>
  <c r="G1783" i="21"/>
  <c r="I1783" i="21" s="1"/>
  <c r="G1784" i="21"/>
  <c r="I1784" i="21" s="1"/>
  <c r="G1785" i="21"/>
  <c r="I1785" i="21" s="1"/>
  <c r="G1786" i="21"/>
  <c r="I1786" i="21" s="1"/>
  <c r="G1787" i="21"/>
  <c r="I1787" i="21" s="1"/>
  <c r="G1788" i="21"/>
  <c r="I1788" i="21" s="1"/>
  <c r="G1789" i="21"/>
  <c r="I1789" i="21" s="1"/>
  <c r="G1790" i="21"/>
  <c r="I1790" i="21" s="1"/>
  <c r="G1791" i="21"/>
  <c r="I1791" i="21" s="1"/>
  <c r="G1792" i="21"/>
  <c r="I1792" i="21" s="1"/>
  <c r="G1793" i="21"/>
  <c r="I1793" i="21" s="1"/>
  <c r="G1794" i="21"/>
  <c r="I1794" i="21" s="1"/>
  <c r="G1795" i="21"/>
  <c r="I1795" i="21" s="1"/>
  <c r="G1796" i="21"/>
  <c r="I1796" i="21" s="1"/>
  <c r="G1797" i="21"/>
  <c r="I1797" i="21" s="1"/>
  <c r="G1798" i="21"/>
  <c r="I1798" i="21" s="1"/>
  <c r="G1799" i="21"/>
  <c r="I1799" i="21" s="1"/>
  <c r="G1800" i="21"/>
  <c r="I1800" i="21" s="1"/>
  <c r="G1801" i="21"/>
  <c r="I1801" i="21" s="1"/>
  <c r="G1802" i="21"/>
  <c r="I1802" i="21" s="1"/>
  <c r="G1803" i="21"/>
  <c r="I1803" i="21" s="1"/>
  <c r="G1804" i="21"/>
  <c r="I1804" i="21" s="1"/>
  <c r="G1805" i="21"/>
  <c r="I1805" i="21" s="1"/>
  <c r="G1806" i="21"/>
  <c r="I1806" i="21" s="1"/>
  <c r="G1807" i="21"/>
  <c r="I1807" i="21" s="1"/>
  <c r="G1808" i="21"/>
  <c r="I1808" i="21" s="1"/>
  <c r="G1809" i="21"/>
  <c r="I1809" i="21" s="1"/>
  <c r="G1810" i="21"/>
  <c r="I1810" i="21" s="1"/>
  <c r="G1811" i="21"/>
  <c r="I1811" i="21" s="1"/>
  <c r="G1812" i="21"/>
  <c r="I1812" i="21" s="1"/>
  <c r="G1813" i="21"/>
  <c r="I1813" i="21" s="1"/>
  <c r="G1814" i="21"/>
  <c r="I1814" i="21" s="1"/>
  <c r="G1815" i="21"/>
  <c r="I1815" i="21" s="1"/>
  <c r="G1816" i="21"/>
  <c r="I1816" i="21" s="1"/>
  <c r="G1817" i="21"/>
  <c r="I1817" i="21" s="1"/>
  <c r="G1818" i="21"/>
  <c r="I1818" i="21" s="1"/>
  <c r="G1819" i="21"/>
  <c r="I1819" i="21" s="1"/>
  <c r="G1820" i="21"/>
  <c r="I1820" i="21" s="1"/>
  <c r="G1821" i="21"/>
  <c r="I1821" i="21" s="1"/>
  <c r="G1822" i="21"/>
  <c r="I1822" i="21" s="1"/>
  <c r="G1823" i="21"/>
  <c r="I1823" i="21" s="1"/>
  <c r="G1824" i="21"/>
  <c r="I1824" i="21" s="1"/>
  <c r="G1825" i="21"/>
  <c r="I1825" i="21" s="1"/>
  <c r="G1826" i="21"/>
  <c r="I1826" i="21" s="1"/>
  <c r="G1827" i="21"/>
  <c r="I1827" i="21" s="1"/>
  <c r="G1828" i="21"/>
  <c r="I1828" i="21" s="1"/>
  <c r="G1829" i="21"/>
  <c r="I1829" i="21" s="1"/>
  <c r="G1830" i="21"/>
  <c r="I1830" i="21" s="1"/>
  <c r="G1831" i="21"/>
  <c r="I1831" i="21" s="1"/>
  <c r="G1832" i="21"/>
  <c r="I1832" i="21" s="1"/>
  <c r="G1833" i="21"/>
  <c r="I1833" i="21" s="1"/>
  <c r="G1834" i="21"/>
  <c r="I1834" i="21" s="1"/>
  <c r="G1835" i="21"/>
  <c r="I1835" i="21" s="1"/>
  <c r="G1836" i="21"/>
  <c r="I1836" i="21" s="1"/>
  <c r="G1837" i="21"/>
  <c r="I1837" i="21" s="1"/>
  <c r="G1838" i="21"/>
  <c r="I1838" i="21" s="1"/>
  <c r="G1839" i="21"/>
  <c r="I1839" i="21" s="1"/>
  <c r="G1840" i="21"/>
  <c r="I1840" i="21" s="1"/>
  <c r="G1841" i="21"/>
  <c r="I1841" i="21" s="1"/>
  <c r="G1842" i="21"/>
  <c r="I1842" i="21" s="1"/>
  <c r="G1843" i="21"/>
  <c r="I1843" i="21" s="1"/>
  <c r="G1844" i="21"/>
  <c r="I1844" i="21" s="1"/>
  <c r="G1845" i="21"/>
  <c r="I1845" i="21" s="1"/>
  <c r="G1846" i="21"/>
  <c r="I1846" i="21" s="1"/>
  <c r="G1847" i="21"/>
  <c r="I1847" i="21" s="1"/>
  <c r="G1848" i="21"/>
  <c r="I1848" i="21" s="1"/>
  <c r="G1849" i="21"/>
  <c r="I1849" i="21" s="1"/>
  <c r="G1850" i="21"/>
  <c r="I1850" i="21" s="1"/>
  <c r="G1851" i="21"/>
  <c r="I1851" i="21" s="1"/>
  <c r="G1852" i="21"/>
  <c r="I1852" i="21" s="1"/>
  <c r="G1853" i="21"/>
  <c r="I1853" i="21" s="1"/>
  <c r="G1854" i="21"/>
  <c r="I1854" i="21" s="1"/>
  <c r="G1855" i="21"/>
  <c r="I1855" i="21" s="1"/>
  <c r="G1856" i="21"/>
  <c r="I1856" i="21" s="1"/>
  <c r="G1857" i="21"/>
  <c r="I1857" i="21" s="1"/>
  <c r="G1858" i="21"/>
  <c r="I1858" i="21" s="1"/>
  <c r="G1859" i="21"/>
  <c r="I1859" i="21" s="1"/>
  <c r="G1860" i="21"/>
  <c r="I1860" i="21" s="1"/>
  <c r="G1861" i="21"/>
  <c r="I1861" i="21" s="1"/>
  <c r="G1862" i="21"/>
  <c r="I1862" i="21" s="1"/>
  <c r="G1863" i="21"/>
  <c r="I1863" i="21" s="1"/>
  <c r="G1864" i="21"/>
  <c r="I1864" i="21" s="1"/>
  <c r="G1865" i="21"/>
  <c r="I1865" i="21" s="1"/>
  <c r="G1866" i="21"/>
  <c r="I1866" i="21" s="1"/>
  <c r="G1867" i="21"/>
  <c r="I1867" i="21" s="1"/>
  <c r="G1868" i="21"/>
  <c r="I1868" i="21" s="1"/>
  <c r="G1869" i="21"/>
  <c r="I1869" i="21" s="1"/>
  <c r="G1870" i="21"/>
  <c r="I1870" i="21" s="1"/>
  <c r="G1871" i="21"/>
  <c r="I1871" i="21" s="1"/>
  <c r="G1872" i="21"/>
  <c r="I1872" i="21" s="1"/>
  <c r="G1873" i="21"/>
  <c r="I1873" i="21" s="1"/>
  <c r="G1874" i="21"/>
  <c r="I1874" i="21" s="1"/>
  <c r="G1875" i="21"/>
  <c r="I1875" i="21" s="1"/>
  <c r="G1876" i="21"/>
  <c r="I1876" i="21" s="1"/>
  <c r="G1877" i="21"/>
  <c r="I1877" i="21" s="1"/>
  <c r="G1878" i="21"/>
  <c r="I1878" i="21" s="1"/>
  <c r="G1879" i="21"/>
  <c r="I1879" i="21" s="1"/>
  <c r="G1880" i="21"/>
  <c r="I1880" i="21" s="1"/>
  <c r="G1881" i="21"/>
  <c r="I1881" i="21" s="1"/>
  <c r="G1882" i="21"/>
  <c r="I1882" i="21" s="1"/>
  <c r="G1883" i="21"/>
  <c r="I1883" i="21" s="1"/>
  <c r="G1884" i="21"/>
  <c r="I1884" i="21" s="1"/>
  <c r="G1885" i="21"/>
  <c r="I1885" i="21" s="1"/>
  <c r="G1886" i="21"/>
  <c r="I1886" i="21" s="1"/>
  <c r="G1887" i="21"/>
  <c r="I1887" i="21" s="1"/>
  <c r="G1888" i="21"/>
  <c r="I1888" i="21" s="1"/>
  <c r="G1889" i="21"/>
  <c r="I1889" i="21" s="1"/>
  <c r="G1890" i="21"/>
  <c r="I1890" i="21" s="1"/>
  <c r="G1891" i="21"/>
  <c r="I1891" i="21" s="1"/>
  <c r="G1892" i="21"/>
  <c r="I1892" i="21" s="1"/>
  <c r="G1893" i="21"/>
  <c r="I1893" i="21" s="1"/>
  <c r="G1894" i="21"/>
  <c r="I1894" i="21" s="1"/>
  <c r="G1895" i="21"/>
  <c r="I1895" i="21" s="1"/>
  <c r="G1896" i="21"/>
  <c r="I1896" i="21" s="1"/>
  <c r="G1897" i="21"/>
  <c r="I1897" i="21" s="1"/>
  <c r="G1898" i="21"/>
  <c r="I1898" i="21" s="1"/>
  <c r="G1899" i="21"/>
  <c r="I1899" i="21" s="1"/>
  <c r="G1900" i="21"/>
  <c r="I1900" i="21" s="1"/>
  <c r="G1901" i="21"/>
  <c r="I1901" i="21" s="1"/>
  <c r="G1902" i="21"/>
  <c r="I1902" i="21" s="1"/>
  <c r="G1903" i="21"/>
  <c r="I1903" i="21" s="1"/>
  <c r="G1904" i="21"/>
  <c r="I1904" i="21" s="1"/>
  <c r="G1905" i="21"/>
  <c r="I1905" i="21" s="1"/>
  <c r="G1906" i="21"/>
  <c r="I1906" i="21" s="1"/>
  <c r="G1907" i="21"/>
  <c r="I1907" i="21" s="1"/>
  <c r="G1908" i="21"/>
  <c r="I1908" i="21" s="1"/>
  <c r="G1909" i="21"/>
  <c r="I1909" i="21" s="1"/>
  <c r="G1910" i="21"/>
  <c r="I1910" i="21" s="1"/>
  <c r="G1911" i="21"/>
  <c r="I1911" i="21" s="1"/>
  <c r="G1912" i="21"/>
  <c r="I1912" i="21" s="1"/>
  <c r="G1913" i="21"/>
  <c r="I1913" i="21" s="1"/>
  <c r="G1914" i="21"/>
  <c r="I1914" i="21" s="1"/>
  <c r="G1915" i="21"/>
  <c r="I1915" i="21" s="1"/>
  <c r="G1916" i="21"/>
  <c r="I1916" i="21" s="1"/>
  <c r="G1917" i="21"/>
  <c r="I1917" i="21" s="1"/>
  <c r="G1918" i="21"/>
  <c r="I1918" i="21" s="1"/>
  <c r="G1919" i="21"/>
  <c r="I1919" i="21" s="1"/>
  <c r="G1920" i="21"/>
  <c r="I1920" i="21" s="1"/>
  <c r="G1921" i="21"/>
  <c r="I1921" i="21" s="1"/>
  <c r="G1922" i="21"/>
  <c r="I1922" i="21" s="1"/>
  <c r="G1923" i="21"/>
  <c r="I1923" i="21" s="1"/>
  <c r="G1924" i="21"/>
  <c r="I1924" i="21" s="1"/>
  <c r="G1925" i="21"/>
  <c r="I1925" i="21" s="1"/>
  <c r="G1926" i="21"/>
  <c r="I1926" i="21" s="1"/>
  <c r="G1927" i="21"/>
  <c r="I1927" i="21" s="1"/>
  <c r="G1928" i="21"/>
  <c r="I1928" i="21" s="1"/>
  <c r="G1929" i="21"/>
  <c r="I1929" i="21" s="1"/>
  <c r="G1930" i="21"/>
  <c r="I1930" i="21" s="1"/>
  <c r="G1931" i="21"/>
  <c r="I1931" i="21" s="1"/>
  <c r="G1932" i="21"/>
  <c r="I1932" i="21" s="1"/>
  <c r="G1933" i="21"/>
  <c r="I1933" i="21" s="1"/>
  <c r="G1934" i="21"/>
  <c r="I1934" i="21" s="1"/>
  <c r="G1935" i="21"/>
  <c r="I1935" i="21" s="1"/>
  <c r="G1936" i="21"/>
  <c r="I1936" i="21" s="1"/>
  <c r="G1937" i="21"/>
  <c r="I1937" i="21" s="1"/>
  <c r="G1938" i="21"/>
  <c r="I1938" i="21" s="1"/>
  <c r="G1939" i="21"/>
  <c r="I1939" i="21" s="1"/>
  <c r="G1940" i="21"/>
  <c r="I1940" i="21" s="1"/>
  <c r="G1941" i="21"/>
  <c r="I1941" i="21" s="1"/>
  <c r="G1942" i="21"/>
  <c r="I1942" i="21" s="1"/>
  <c r="G1943" i="21"/>
  <c r="I1943" i="21" s="1"/>
  <c r="G1944" i="21"/>
  <c r="I1944" i="21" s="1"/>
  <c r="G1945" i="21"/>
  <c r="I1945" i="21" s="1"/>
  <c r="G1946" i="21"/>
  <c r="I1946" i="21" s="1"/>
  <c r="G1947" i="21"/>
  <c r="I1947" i="21" s="1"/>
  <c r="G1948" i="21"/>
  <c r="I1948" i="21" s="1"/>
  <c r="G1949" i="21"/>
  <c r="I1949" i="21" s="1"/>
  <c r="G1950" i="21"/>
  <c r="G1951" i="21"/>
  <c r="I1951" i="21" s="1"/>
  <c r="G1952" i="21"/>
  <c r="I1952" i="21" s="1"/>
  <c r="G1953" i="21"/>
  <c r="I1953" i="21" s="1"/>
  <c r="G1954" i="21"/>
  <c r="G1955" i="21"/>
  <c r="I1955" i="21" s="1"/>
  <c r="G1956" i="21"/>
  <c r="I1956" i="21" s="1"/>
  <c r="G1957" i="21"/>
  <c r="I1957" i="21" s="1"/>
  <c r="G1958" i="21"/>
  <c r="I1958" i="21" s="1"/>
  <c r="G1959" i="21"/>
  <c r="I1959" i="21" s="1"/>
  <c r="G1960" i="21"/>
  <c r="I1960" i="21" s="1"/>
  <c r="G1961" i="21"/>
  <c r="I1961" i="21" s="1"/>
  <c r="G1962" i="21"/>
  <c r="I1962" i="21" s="1"/>
  <c r="G1963" i="21"/>
  <c r="I1963" i="21" s="1"/>
  <c r="G1964" i="21"/>
  <c r="I1964" i="21" s="1"/>
  <c r="G1965" i="21"/>
  <c r="I1965" i="21" s="1"/>
  <c r="G1966" i="21"/>
  <c r="I1966" i="21" s="1"/>
  <c r="G1967" i="21"/>
  <c r="I1967" i="21" s="1"/>
  <c r="G1968" i="21"/>
  <c r="I1968" i="21" s="1"/>
  <c r="G1969" i="21"/>
  <c r="I1969" i="21" s="1"/>
  <c r="G1970" i="21"/>
  <c r="G1971" i="21"/>
  <c r="I1971" i="21" s="1"/>
  <c r="G1972" i="21"/>
  <c r="I1972" i="21" s="1"/>
  <c r="G1973" i="21"/>
  <c r="I1973" i="21" s="1"/>
  <c r="G1974" i="21"/>
  <c r="G1975" i="21"/>
  <c r="I1975" i="21" s="1"/>
  <c r="G1976" i="21"/>
  <c r="I1976" i="21" s="1"/>
  <c r="G1977" i="21"/>
  <c r="I1977" i="21" s="1"/>
  <c r="G1978" i="21"/>
  <c r="G1979" i="21"/>
  <c r="I1979" i="21" s="1"/>
  <c r="G1980" i="21"/>
  <c r="I1980" i="21" s="1"/>
  <c r="G1981" i="21"/>
  <c r="I1981" i="21" s="1"/>
  <c r="G1982" i="21"/>
  <c r="G1983" i="21"/>
  <c r="I1983" i="21" s="1"/>
  <c r="G1984" i="21"/>
  <c r="I1984" i="21" s="1"/>
  <c r="G1985" i="21"/>
  <c r="I1985" i="21" s="1"/>
  <c r="G1986" i="21"/>
  <c r="G1987" i="21"/>
  <c r="I1987" i="21" s="1"/>
  <c r="G1988" i="21"/>
  <c r="I1988" i="21" s="1"/>
  <c r="G1989" i="21"/>
  <c r="I1989" i="21" s="1"/>
  <c r="G1990" i="21"/>
  <c r="G1991" i="21"/>
  <c r="I1991" i="21" s="1"/>
  <c r="G1992" i="21"/>
  <c r="I1992" i="21" s="1"/>
  <c r="G1993" i="21"/>
  <c r="I1993" i="21" s="1"/>
  <c r="G1994" i="21"/>
  <c r="G1995" i="21"/>
  <c r="I1995" i="21" s="1"/>
  <c r="G1996" i="21"/>
  <c r="I1996" i="21" s="1"/>
  <c r="G1997" i="21"/>
  <c r="I1997" i="21" s="1"/>
  <c r="G1998" i="21"/>
  <c r="G1999" i="21"/>
  <c r="I1999" i="21" s="1"/>
  <c r="G2000" i="21"/>
  <c r="I2000" i="21" s="1"/>
  <c r="G2001" i="21"/>
  <c r="I2001" i="21" s="1"/>
  <c r="G2002" i="21"/>
  <c r="G2003" i="21"/>
  <c r="I2003" i="21" s="1"/>
  <c r="G2004" i="21"/>
  <c r="I2004" i="21" s="1"/>
  <c r="G2005" i="21"/>
  <c r="I2005" i="21" s="1"/>
  <c r="G2006" i="21"/>
  <c r="G2007" i="21"/>
  <c r="I2007" i="21" s="1"/>
  <c r="G2008" i="21"/>
  <c r="I2008" i="21" s="1"/>
  <c r="G2009" i="21"/>
  <c r="I2009" i="21" s="1"/>
  <c r="G2010" i="21"/>
  <c r="G2011" i="21"/>
  <c r="I2011" i="21" s="1"/>
  <c r="G2012" i="21"/>
  <c r="I2012" i="21" s="1"/>
  <c r="G2013" i="21"/>
  <c r="I2013" i="21" s="1"/>
  <c r="G2014" i="21"/>
  <c r="G2015" i="21"/>
  <c r="I2015" i="21" s="1"/>
  <c r="G2016" i="21"/>
  <c r="I2016" i="21" s="1"/>
  <c r="G2017" i="21"/>
  <c r="I2017" i="21" s="1"/>
  <c r="G2018" i="21"/>
  <c r="G2019" i="21"/>
  <c r="I2019" i="21" s="1"/>
  <c r="G2020" i="21"/>
  <c r="I2020" i="21" s="1"/>
  <c r="G2021" i="21"/>
  <c r="I2021" i="21" s="1"/>
  <c r="G2022" i="21"/>
  <c r="G2023" i="21"/>
  <c r="I2023" i="21" s="1"/>
  <c r="G2024" i="21"/>
  <c r="I2024" i="21" s="1"/>
  <c r="G2025" i="21"/>
  <c r="I2025" i="21" s="1"/>
  <c r="G2026" i="21"/>
  <c r="G2027" i="21"/>
  <c r="I2027" i="21" s="1"/>
  <c r="G2028" i="21"/>
  <c r="I2028" i="21" s="1"/>
  <c r="G2029" i="21"/>
  <c r="I2029" i="21" s="1"/>
  <c r="G2030" i="21"/>
  <c r="G2031" i="21"/>
  <c r="I2031" i="21" s="1"/>
  <c r="G2032" i="21"/>
  <c r="I2032" i="21" s="1"/>
  <c r="G2033" i="21"/>
  <c r="I2033" i="21" s="1"/>
  <c r="G2034" i="21"/>
  <c r="G2035" i="21"/>
  <c r="I2035" i="21" s="1"/>
  <c r="G2036" i="21"/>
  <c r="I2036" i="21" s="1"/>
  <c r="G2037" i="21"/>
  <c r="I2037" i="21" s="1"/>
  <c r="G2038" i="21"/>
  <c r="G2039" i="21"/>
  <c r="I2039" i="21" s="1"/>
  <c r="G2040" i="21"/>
  <c r="I2040" i="21" s="1"/>
  <c r="G2041" i="21"/>
  <c r="I2041" i="21" s="1"/>
  <c r="G2042" i="21"/>
  <c r="G2043" i="21"/>
  <c r="I2043" i="21" s="1"/>
  <c r="G2044" i="21"/>
  <c r="I2044" i="21" s="1"/>
  <c r="G2045" i="21"/>
  <c r="I2045" i="21" s="1"/>
  <c r="G2046" i="21"/>
  <c r="G2047" i="21"/>
  <c r="I2047" i="21" s="1"/>
  <c r="G2048" i="21"/>
  <c r="I2048" i="21" s="1"/>
  <c r="G2049" i="21"/>
  <c r="I2049" i="21" s="1"/>
  <c r="G2050" i="21"/>
  <c r="G2051" i="21"/>
  <c r="I2051" i="21" s="1"/>
  <c r="G2052" i="21"/>
  <c r="I2052" i="21" s="1"/>
  <c r="G2053" i="21"/>
  <c r="I2053" i="21" s="1"/>
  <c r="G2054" i="21"/>
  <c r="G2055" i="21"/>
  <c r="I2055" i="21" s="1"/>
  <c r="G2056" i="21"/>
  <c r="I2056" i="21" s="1"/>
  <c r="G2057" i="21"/>
  <c r="I2057" i="21" s="1"/>
  <c r="G2058" i="21"/>
  <c r="G2059" i="21"/>
  <c r="I2059" i="21" s="1"/>
  <c r="G2060" i="21"/>
  <c r="I2060" i="21" s="1"/>
  <c r="G2061" i="21"/>
  <c r="I2061" i="21" s="1"/>
  <c r="G2062" i="21"/>
  <c r="G2063" i="21"/>
  <c r="I2063" i="21" s="1"/>
  <c r="G2064" i="21"/>
  <c r="I2064" i="21" s="1"/>
  <c r="G2065" i="21"/>
  <c r="I2065" i="21" s="1"/>
  <c r="G2066" i="21"/>
  <c r="G2067" i="21"/>
  <c r="I2067" i="21" s="1"/>
  <c r="G2068" i="21"/>
  <c r="I2068" i="21" s="1"/>
  <c r="G2069" i="21"/>
  <c r="I2069" i="21" s="1"/>
  <c r="G2070" i="21"/>
  <c r="G2071" i="21"/>
  <c r="I2071" i="21" s="1"/>
  <c r="G2072" i="21"/>
  <c r="I2072" i="21" s="1"/>
  <c r="G2073" i="21"/>
  <c r="I2073" i="21" s="1"/>
  <c r="G2074" i="21"/>
  <c r="G2075" i="21"/>
  <c r="I2075" i="21" s="1"/>
  <c r="G2076" i="21"/>
  <c r="I2076" i="21" s="1"/>
  <c r="G2077" i="21"/>
  <c r="I2077" i="21" s="1"/>
  <c r="G2078" i="21"/>
  <c r="G2079" i="21"/>
  <c r="I2079" i="21" s="1"/>
  <c r="G2080" i="21"/>
  <c r="I2080" i="21" s="1"/>
  <c r="G2081" i="21"/>
  <c r="I2081" i="21" s="1"/>
  <c r="G2082" i="21"/>
  <c r="G2083" i="21"/>
  <c r="I2083" i="21" s="1"/>
  <c r="G2084" i="21"/>
  <c r="I2084" i="21" s="1"/>
  <c r="G2085" i="21"/>
  <c r="I2085" i="21" s="1"/>
  <c r="G2086" i="21"/>
  <c r="G2087" i="21"/>
  <c r="I2087" i="21" s="1"/>
  <c r="G2088" i="21"/>
  <c r="I2088" i="21" s="1"/>
  <c r="G2089" i="21"/>
  <c r="I2089" i="21" s="1"/>
  <c r="G2090" i="21"/>
  <c r="G2091" i="21"/>
  <c r="I2091" i="21" s="1"/>
  <c r="G2092" i="21"/>
  <c r="I2092" i="21" s="1"/>
  <c r="G2093" i="21"/>
  <c r="I2093" i="21" s="1"/>
  <c r="G2094" i="21"/>
  <c r="G2095" i="21"/>
  <c r="I2095" i="21" s="1"/>
  <c r="G2096" i="21"/>
  <c r="I2096" i="21" s="1"/>
  <c r="G2097" i="21"/>
  <c r="I2097" i="21" s="1"/>
  <c r="G2098" i="21"/>
  <c r="G2099" i="21"/>
  <c r="I2099" i="21" s="1"/>
  <c r="G2100" i="21"/>
  <c r="I2100" i="21" s="1"/>
  <c r="G2101" i="21"/>
  <c r="I2101" i="21" s="1"/>
  <c r="G2102" i="21"/>
  <c r="G2103" i="21"/>
  <c r="I2103" i="21" s="1"/>
  <c r="G2104" i="21"/>
  <c r="I2104" i="21" s="1"/>
  <c r="G2105" i="21"/>
  <c r="I2105" i="21" s="1"/>
  <c r="G2106" i="21"/>
  <c r="G2107" i="21"/>
  <c r="I2107" i="21" s="1"/>
  <c r="G2108" i="21"/>
  <c r="I2108" i="21" s="1"/>
  <c r="G2109" i="21"/>
  <c r="I2109" i="21" s="1"/>
  <c r="G2110" i="21"/>
  <c r="G2111" i="21"/>
  <c r="I2111" i="21" s="1"/>
  <c r="G2112" i="21"/>
  <c r="I2112" i="21" s="1"/>
  <c r="G2113" i="21"/>
  <c r="I2113" i="21" s="1"/>
  <c r="G2114" i="21"/>
  <c r="G2115" i="21"/>
  <c r="I2115" i="21" s="1"/>
  <c r="G2116" i="21"/>
  <c r="I2116" i="21" s="1"/>
  <c r="G2117" i="21"/>
  <c r="I2117" i="21" s="1"/>
  <c r="G2118" i="21"/>
  <c r="G2119" i="21"/>
  <c r="I2119" i="21" s="1"/>
  <c r="G2120" i="21"/>
  <c r="I2120" i="21" s="1"/>
  <c r="G2121" i="21"/>
  <c r="I2121" i="21" s="1"/>
  <c r="G2122" i="21"/>
  <c r="G2123" i="21"/>
  <c r="I2123" i="21" s="1"/>
  <c r="G2124" i="21"/>
  <c r="I2124" i="21" s="1"/>
  <c r="G2125" i="21"/>
  <c r="I2125" i="21" s="1"/>
  <c r="G2126" i="21"/>
  <c r="G2127" i="21"/>
  <c r="I2127" i="21" s="1"/>
  <c r="G2128" i="21"/>
  <c r="I2128" i="21" s="1"/>
  <c r="G2129" i="21"/>
  <c r="I2129" i="21" s="1"/>
  <c r="G2130" i="21"/>
  <c r="G2131" i="21"/>
  <c r="I2131" i="21" s="1"/>
  <c r="G2132" i="21"/>
  <c r="I2132" i="21" s="1"/>
  <c r="G2133" i="21"/>
  <c r="I2133" i="21" s="1"/>
  <c r="G2134" i="21"/>
  <c r="G2135" i="21"/>
  <c r="I2135" i="21" s="1"/>
  <c r="G2136" i="21"/>
  <c r="I2136" i="21" s="1"/>
  <c r="G2137" i="21"/>
  <c r="I2137" i="21" s="1"/>
  <c r="G2138" i="21"/>
  <c r="G2139" i="21"/>
  <c r="I2139" i="21" s="1"/>
  <c r="G2140" i="21"/>
  <c r="I2140" i="21" s="1"/>
  <c r="G2141" i="21"/>
  <c r="I2141" i="21" s="1"/>
  <c r="G2142" i="21"/>
  <c r="G2143" i="21"/>
  <c r="I2143" i="21" s="1"/>
  <c r="G2144" i="21"/>
  <c r="I2144" i="21" s="1"/>
  <c r="G2145" i="21"/>
  <c r="I2145" i="21" s="1"/>
  <c r="G2146" i="21"/>
  <c r="G2147" i="21"/>
  <c r="I2147" i="21" s="1"/>
  <c r="G2148" i="21"/>
  <c r="I2148" i="21" s="1"/>
  <c r="G2149" i="21"/>
  <c r="I2149" i="21" s="1"/>
  <c r="G2150" i="21"/>
  <c r="G2151" i="21"/>
  <c r="I2151" i="21" s="1"/>
  <c r="G2152" i="21"/>
  <c r="I2152" i="21" s="1"/>
  <c r="G2153" i="21"/>
  <c r="I2153" i="21" s="1"/>
  <c r="G2154" i="21"/>
  <c r="G2155" i="21"/>
  <c r="I2155" i="21" s="1"/>
  <c r="G2156" i="21"/>
  <c r="I2156" i="21" s="1"/>
  <c r="G2157" i="21"/>
  <c r="I2157" i="21" s="1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599" i="10"/>
  <c r="F600" i="10"/>
  <c r="F601" i="10"/>
  <c r="F602" i="10"/>
  <c r="F603" i="10"/>
  <c r="F604" i="10"/>
  <c r="F605" i="10"/>
  <c r="F606" i="10"/>
  <c r="F607" i="10"/>
  <c r="F608" i="10"/>
  <c r="F609" i="10"/>
  <c r="F610" i="10"/>
  <c r="F611" i="10"/>
  <c r="F612" i="10"/>
  <c r="F613" i="10"/>
  <c r="F614" i="10"/>
  <c r="F615" i="10"/>
  <c r="F616" i="10"/>
  <c r="F617" i="10"/>
  <c r="F618" i="10"/>
  <c r="F619" i="10"/>
  <c r="F620" i="10"/>
  <c r="F621" i="10"/>
  <c r="F622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F692" i="10"/>
  <c r="F693" i="10"/>
  <c r="F694" i="10"/>
  <c r="F695" i="10"/>
  <c r="F696" i="10"/>
  <c r="F697" i="10"/>
  <c r="F698" i="10"/>
  <c r="F699" i="10"/>
  <c r="F700" i="10"/>
  <c r="F701" i="10"/>
  <c r="F702" i="10"/>
  <c r="F703" i="10"/>
  <c r="F704" i="10"/>
  <c r="F705" i="10"/>
  <c r="F706" i="10"/>
  <c r="F707" i="10"/>
  <c r="F708" i="10"/>
  <c r="F709" i="10"/>
  <c r="F710" i="10"/>
  <c r="F711" i="10"/>
  <c r="F712" i="10"/>
  <c r="F713" i="10"/>
  <c r="F714" i="10"/>
  <c r="F715" i="10"/>
  <c r="F716" i="10"/>
  <c r="F717" i="10"/>
  <c r="F718" i="10"/>
  <c r="F719" i="10"/>
  <c r="F720" i="10"/>
  <c r="F721" i="10"/>
  <c r="F722" i="10"/>
  <c r="F723" i="10"/>
  <c r="F724" i="10"/>
  <c r="F725" i="10"/>
  <c r="F726" i="10"/>
  <c r="F727" i="10"/>
  <c r="F728" i="10"/>
  <c r="F729" i="10"/>
  <c r="F730" i="10"/>
  <c r="F731" i="10"/>
  <c r="F732" i="10"/>
  <c r="F733" i="10"/>
  <c r="F734" i="10"/>
  <c r="F735" i="10"/>
  <c r="F736" i="10"/>
  <c r="F737" i="10"/>
  <c r="F738" i="10"/>
  <c r="F739" i="10"/>
  <c r="F740" i="10"/>
  <c r="F741" i="10"/>
  <c r="F742" i="10"/>
  <c r="F743" i="10"/>
  <c r="F744" i="10"/>
  <c r="F745" i="10"/>
  <c r="F746" i="10"/>
  <c r="F747" i="10"/>
  <c r="F748" i="10"/>
  <c r="F749" i="10"/>
  <c r="F750" i="10"/>
  <c r="F751" i="10"/>
  <c r="F752" i="10"/>
  <c r="F753" i="10"/>
  <c r="F754" i="10"/>
  <c r="F755" i="10"/>
  <c r="F756" i="10"/>
  <c r="F757" i="10"/>
  <c r="F758" i="10"/>
  <c r="F759" i="10"/>
  <c r="F760" i="10"/>
  <c r="F761" i="10"/>
  <c r="F762" i="10"/>
  <c r="F763" i="10"/>
  <c r="F764" i="10"/>
  <c r="F765" i="10"/>
  <c r="F766" i="10"/>
  <c r="F767" i="10"/>
  <c r="F768" i="10"/>
  <c r="F769" i="10"/>
  <c r="F770" i="10"/>
  <c r="F771" i="10"/>
  <c r="F772" i="10"/>
  <c r="F773" i="10"/>
  <c r="F774" i="10"/>
  <c r="F775" i="10"/>
  <c r="F776" i="10"/>
  <c r="F777" i="10"/>
  <c r="F778" i="10"/>
  <c r="F779" i="10"/>
  <c r="F780" i="10"/>
  <c r="F781" i="10"/>
  <c r="F782" i="10"/>
  <c r="F783" i="10"/>
  <c r="F784" i="10"/>
  <c r="F785" i="10"/>
  <c r="F786" i="10"/>
  <c r="F787" i="10"/>
  <c r="F788" i="10"/>
  <c r="F789" i="10"/>
  <c r="F790" i="10"/>
  <c r="F791" i="10"/>
  <c r="F792" i="10"/>
  <c r="F793" i="10"/>
  <c r="F794" i="10"/>
  <c r="F795" i="10"/>
  <c r="F796" i="10"/>
  <c r="F797" i="10"/>
  <c r="F798" i="10"/>
  <c r="F799" i="10"/>
  <c r="F800" i="10"/>
  <c r="F801" i="10"/>
  <c r="F802" i="10"/>
  <c r="F803" i="10"/>
  <c r="F804" i="10"/>
  <c r="F805" i="10"/>
  <c r="F806" i="10"/>
  <c r="F807" i="10"/>
  <c r="F808" i="10"/>
  <c r="F809" i="10"/>
  <c r="F810" i="10"/>
  <c r="F811" i="10"/>
  <c r="F812" i="10"/>
  <c r="F813" i="10"/>
  <c r="F814" i="10"/>
  <c r="F815" i="10"/>
  <c r="F816" i="10"/>
  <c r="F817" i="10"/>
  <c r="F818" i="10"/>
  <c r="F819" i="10"/>
  <c r="F820" i="10"/>
  <c r="F821" i="10"/>
  <c r="F822" i="10"/>
  <c r="F823" i="10"/>
  <c r="F824" i="10"/>
  <c r="F825" i="10"/>
  <c r="F826" i="10"/>
  <c r="F827" i="10"/>
  <c r="F828" i="10"/>
  <c r="F829" i="10"/>
  <c r="F830" i="10"/>
  <c r="F831" i="10"/>
  <c r="F832" i="10"/>
  <c r="F833" i="10"/>
  <c r="F834" i="10"/>
  <c r="F835" i="10"/>
  <c r="F836" i="10"/>
  <c r="F837" i="10"/>
  <c r="F838" i="10"/>
  <c r="F839" i="10"/>
  <c r="F840" i="10"/>
  <c r="F841" i="10"/>
  <c r="F842" i="10"/>
  <c r="F843" i="10"/>
  <c r="F844" i="10"/>
  <c r="F845" i="10"/>
  <c r="F846" i="10"/>
  <c r="F847" i="10"/>
  <c r="F848" i="10"/>
  <c r="F849" i="10"/>
  <c r="F850" i="10"/>
  <c r="F851" i="10"/>
  <c r="F852" i="10"/>
  <c r="F853" i="10"/>
  <c r="F854" i="10"/>
  <c r="F855" i="10"/>
  <c r="F856" i="10"/>
  <c r="F857" i="10"/>
  <c r="F858" i="10"/>
  <c r="F859" i="10"/>
  <c r="F860" i="10"/>
  <c r="F861" i="10"/>
  <c r="F862" i="10"/>
  <c r="F863" i="10"/>
  <c r="F864" i="10"/>
  <c r="F865" i="10"/>
  <c r="F866" i="10"/>
  <c r="F867" i="10"/>
  <c r="F868" i="10"/>
  <c r="F869" i="10"/>
  <c r="F870" i="10"/>
  <c r="F871" i="10"/>
  <c r="G622" i="10"/>
  <c r="G623" i="10"/>
  <c r="G624" i="10"/>
  <c r="G625" i="10"/>
  <c r="G626" i="10"/>
  <c r="G627" i="10"/>
  <c r="G628" i="10"/>
  <c r="G629" i="10"/>
  <c r="G630" i="10"/>
  <c r="G631" i="10"/>
  <c r="G632" i="10"/>
  <c r="G633" i="10"/>
  <c r="G634" i="10"/>
  <c r="G635" i="10"/>
  <c r="G636" i="10"/>
  <c r="G637" i="10"/>
  <c r="G638" i="10"/>
  <c r="G639" i="10"/>
  <c r="G640" i="10"/>
  <c r="G641" i="10"/>
  <c r="G642" i="10"/>
  <c r="G643" i="10"/>
  <c r="G644" i="10"/>
  <c r="G645" i="10"/>
  <c r="G646" i="10"/>
  <c r="G647" i="10"/>
  <c r="G648" i="10"/>
  <c r="G649" i="10"/>
  <c r="G650" i="10"/>
  <c r="G651" i="10"/>
  <c r="G652" i="10"/>
  <c r="G653" i="10"/>
  <c r="G654" i="10"/>
  <c r="G655" i="10"/>
  <c r="G656" i="10"/>
  <c r="G657" i="10"/>
  <c r="G658" i="10"/>
  <c r="G659" i="10"/>
  <c r="G660" i="10"/>
  <c r="G662" i="10"/>
  <c r="G663" i="10"/>
  <c r="G666" i="10"/>
  <c r="G667" i="10"/>
  <c r="G682" i="10"/>
  <c r="G683" i="10"/>
  <c r="G685" i="10"/>
  <c r="G686" i="10"/>
  <c r="G687" i="10"/>
  <c r="G690" i="10"/>
  <c r="G691" i="10"/>
  <c r="G694" i="10"/>
  <c r="G695" i="10"/>
  <c r="G698" i="10"/>
  <c r="G699" i="10"/>
  <c r="G701" i="10"/>
  <c r="G702" i="10"/>
  <c r="G703" i="10"/>
  <c r="G706" i="10"/>
  <c r="G707" i="10"/>
  <c r="G710" i="10"/>
  <c r="G711" i="10"/>
  <c r="G714" i="10"/>
  <c r="G715" i="10"/>
  <c r="G717" i="10"/>
  <c r="G718" i="10"/>
  <c r="G719" i="10"/>
  <c r="G722" i="10"/>
  <c r="G723" i="10"/>
  <c r="G726" i="10"/>
  <c r="G727" i="10"/>
  <c r="G730" i="10"/>
  <c r="G731" i="10"/>
  <c r="G733" i="10"/>
  <c r="G734" i="10"/>
  <c r="G735" i="10"/>
  <c r="G738" i="10"/>
  <c r="G739" i="10"/>
  <c r="G742" i="10"/>
  <c r="G743" i="10"/>
  <c r="G746" i="10"/>
  <c r="G747" i="10"/>
  <c r="G749" i="10"/>
  <c r="G750" i="10"/>
  <c r="G751" i="10"/>
  <c r="G754" i="10"/>
  <c r="G755" i="10"/>
  <c r="G758" i="10"/>
  <c r="G759" i="10"/>
  <c r="G762" i="10"/>
  <c r="G763" i="10"/>
  <c r="G765" i="10"/>
  <c r="G766" i="10"/>
  <c r="G767" i="10"/>
  <c r="G770" i="10"/>
  <c r="G771" i="10"/>
  <c r="G774" i="10"/>
  <c r="G775" i="10"/>
  <c r="G778" i="10"/>
  <c r="G779" i="10"/>
  <c r="G781" i="10"/>
  <c r="G782" i="10"/>
  <c r="G783" i="10"/>
  <c r="G786" i="10"/>
  <c r="G787" i="10"/>
  <c r="G790" i="10"/>
  <c r="G791" i="10"/>
  <c r="G794" i="10"/>
  <c r="G795" i="10"/>
  <c r="G797" i="10"/>
  <c r="G798" i="10"/>
  <c r="G799" i="10"/>
  <c r="G802" i="10"/>
  <c r="G803" i="10"/>
  <c r="G806" i="10"/>
  <c r="G807" i="10"/>
  <c r="G810" i="10"/>
  <c r="G811" i="10"/>
  <c r="G813" i="10"/>
  <c r="G814" i="10"/>
  <c r="G815" i="10"/>
  <c r="G818" i="10"/>
  <c r="G819" i="10"/>
  <c r="G822" i="10"/>
  <c r="G823" i="10"/>
  <c r="G826" i="10"/>
  <c r="G827" i="10"/>
  <c r="G829" i="10"/>
  <c r="G830" i="10"/>
  <c r="G831" i="10"/>
  <c r="G834" i="10"/>
  <c r="G835" i="10"/>
  <c r="G838" i="10"/>
  <c r="G839" i="10"/>
  <c r="G842" i="10"/>
  <c r="G843" i="10"/>
  <c r="G845" i="10"/>
  <c r="G846" i="10"/>
  <c r="G847" i="10"/>
  <c r="G850" i="10"/>
  <c r="G851" i="10"/>
  <c r="G854" i="10"/>
  <c r="G857" i="10"/>
  <c r="G858" i="10"/>
  <c r="G862" i="10"/>
  <c r="G865" i="10"/>
  <c r="G866" i="10"/>
  <c r="G870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747" i="10"/>
  <c r="E748" i="10"/>
  <c r="E749" i="10"/>
  <c r="E750" i="10"/>
  <c r="E751" i="10"/>
  <c r="E752" i="10"/>
  <c r="E753" i="10"/>
  <c r="E754" i="10"/>
  <c r="E755" i="10"/>
  <c r="E756" i="10"/>
  <c r="E757" i="10"/>
  <c r="E758" i="10"/>
  <c r="E759" i="10"/>
  <c r="E760" i="10"/>
  <c r="E761" i="10"/>
  <c r="E762" i="10"/>
  <c r="E763" i="10"/>
  <c r="E764" i="10"/>
  <c r="E765" i="10"/>
  <c r="E766" i="10"/>
  <c r="E767" i="10"/>
  <c r="E768" i="10"/>
  <c r="E769" i="10"/>
  <c r="E770" i="10"/>
  <c r="E771" i="10"/>
  <c r="E772" i="10"/>
  <c r="E773" i="10"/>
  <c r="E774" i="10"/>
  <c r="E775" i="10"/>
  <c r="E776" i="10"/>
  <c r="E777" i="10"/>
  <c r="E778" i="10"/>
  <c r="E779" i="10"/>
  <c r="E780" i="10"/>
  <c r="E781" i="10"/>
  <c r="E782" i="10"/>
  <c r="E783" i="10"/>
  <c r="E784" i="10"/>
  <c r="E785" i="10"/>
  <c r="E786" i="10"/>
  <c r="E787" i="10"/>
  <c r="E788" i="10"/>
  <c r="E789" i="10"/>
  <c r="E790" i="10"/>
  <c r="E791" i="10"/>
  <c r="E792" i="10"/>
  <c r="E793" i="10"/>
  <c r="E794" i="10"/>
  <c r="E795" i="10"/>
  <c r="E796" i="10"/>
  <c r="E797" i="10"/>
  <c r="E798" i="10"/>
  <c r="E799" i="10"/>
  <c r="E800" i="10"/>
  <c r="E801" i="10"/>
  <c r="E802" i="10"/>
  <c r="E803" i="10"/>
  <c r="E804" i="10"/>
  <c r="E805" i="10"/>
  <c r="E806" i="10"/>
  <c r="E807" i="10"/>
  <c r="E808" i="10"/>
  <c r="E809" i="10"/>
  <c r="E810" i="10"/>
  <c r="E811" i="10"/>
  <c r="E812" i="10"/>
  <c r="E813" i="10"/>
  <c r="E814" i="10"/>
  <c r="E815" i="10"/>
  <c r="E816" i="10"/>
  <c r="E817" i="10"/>
  <c r="E818" i="10"/>
  <c r="E819" i="10"/>
  <c r="E820" i="10"/>
  <c r="E821" i="10"/>
  <c r="E822" i="10"/>
  <c r="E823" i="10"/>
  <c r="E824" i="10"/>
  <c r="E825" i="10"/>
  <c r="E826" i="10"/>
  <c r="E827" i="10"/>
  <c r="E828" i="10"/>
  <c r="E829" i="10"/>
  <c r="E830" i="10"/>
  <c r="E831" i="10"/>
  <c r="E832" i="10"/>
  <c r="E833" i="10"/>
  <c r="E834" i="10"/>
  <c r="E835" i="10"/>
  <c r="E836" i="10"/>
  <c r="E837" i="10"/>
  <c r="E838" i="10"/>
  <c r="E839" i="10"/>
  <c r="E840" i="10"/>
  <c r="E841" i="10"/>
  <c r="E842" i="10"/>
  <c r="E843" i="10"/>
  <c r="E844" i="10"/>
  <c r="E845" i="10"/>
  <c r="E846" i="10"/>
  <c r="E847" i="10"/>
  <c r="E848" i="10"/>
  <c r="E849" i="10"/>
  <c r="E850" i="10"/>
  <c r="E851" i="10"/>
  <c r="E852" i="10"/>
  <c r="E853" i="10"/>
  <c r="E854" i="10"/>
  <c r="E855" i="10"/>
  <c r="E856" i="10"/>
  <c r="E857" i="10"/>
  <c r="E858" i="10"/>
  <c r="E859" i="10"/>
  <c r="E860" i="10"/>
  <c r="E861" i="10"/>
  <c r="E862" i="10"/>
  <c r="E863" i="10"/>
  <c r="E864" i="10"/>
  <c r="E865" i="10"/>
  <c r="E866" i="10"/>
  <c r="E867" i="10"/>
  <c r="E868" i="10"/>
  <c r="E869" i="10"/>
  <c r="E870" i="10"/>
  <c r="E871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H622" i="10" s="1"/>
  <c r="D623" i="10"/>
  <c r="H623" i="10" s="1"/>
  <c r="D624" i="10"/>
  <c r="D625" i="10"/>
  <c r="D626" i="10"/>
  <c r="H626" i="10" s="1"/>
  <c r="D627" i="10"/>
  <c r="H627" i="10" s="1"/>
  <c r="D628" i="10"/>
  <c r="D629" i="10"/>
  <c r="D630" i="10"/>
  <c r="H630" i="10" s="1"/>
  <c r="D631" i="10"/>
  <c r="H631" i="10" s="1"/>
  <c r="D632" i="10"/>
  <c r="D633" i="10"/>
  <c r="D634" i="10"/>
  <c r="H634" i="10" s="1"/>
  <c r="D635" i="10"/>
  <c r="H635" i="10" s="1"/>
  <c r="D636" i="10"/>
  <c r="D637" i="10"/>
  <c r="D638" i="10"/>
  <c r="H638" i="10" s="1"/>
  <c r="D639" i="10"/>
  <c r="H639" i="10" s="1"/>
  <c r="D640" i="10"/>
  <c r="D641" i="10"/>
  <c r="D642" i="10"/>
  <c r="H642" i="10" s="1"/>
  <c r="D643" i="10"/>
  <c r="H643" i="10" s="1"/>
  <c r="D644" i="10"/>
  <c r="D645" i="10"/>
  <c r="D646" i="10"/>
  <c r="H646" i="10" s="1"/>
  <c r="D647" i="10"/>
  <c r="H647" i="10" s="1"/>
  <c r="D648" i="10"/>
  <c r="D649" i="10"/>
  <c r="D650" i="10"/>
  <c r="H650" i="10" s="1"/>
  <c r="D651" i="10"/>
  <c r="H651" i="10" s="1"/>
  <c r="D652" i="10"/>
  <c r="D653" i="10"/>
  <c r="D654" i="10"/>
  <c r="H654" i="10" s="1"/>
  <c r="D655" i="10"/>
  <c r="H655" i="10" s="1"/>
  <c r="D656" i="10"/>
  <c r="D657" i="10"/>
  <c r="D658" i="10"/>
  <c r="H658" i="10" s="1"/>
  <c r="D659" i="10"/>
  <c r="H659" i="10" s="1"/>
  <c r="D660" i="10"/>
  <c r="D661" i="10"/>
  <c r="D662" i="10"/>
  <c r="D663" i="10"/>
  <c r="H663" i="10" s="1"/>
  <c r="D664" i="10"/>
  <c r="D665" i="10"/>
  <c r="D666" i="10"/>
  <c r="D667" i="10"/>
  <c r="H667" i="10" s="1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H682" i="10" s="1"/>
  <c r="D683" i="10"/>
  <c r="H683" i="10" s="1"/>
  <c r="D684" i="10"/>
  <c r="D685" i="10"/>
  <c r="D686" i="10"/>
  <c r="H686" i="10" s="1"/>
  <c r="D687" i="10"/>
  <c r="H687" i="10" s="1"/>
  <c r="D688" i="10"/>
  <c r="D689" i="10"/>
  <c r="D690" i="10"/>
  <c r="D691" i="10"/>
  <c r="H691" i="10" s="1"/>
  <c r="D692" i="10"/>
  <c r="D693" i="10"/>
  <c r="D694" i="10"/>
  <c r="D695" i="10"/>
  <c r="H695" i="10" s="1"/>
  <c r="D696" i="10"/>
  <c r="D697" i="10"/>
  <c r="D698" i="10"/>
  <c r="H698" i="10" s="1"/>
  <c r="D699" i="10"/>
  <c r="H699" i="10" s="1"/>
  <c r="D700" i="10"/>
  <c r="D701" i="10"/>
  <c r="D702" i="10"/>
  <c r="H702" i="10" s="1"/>
  <c r="D703" i="10"/>
  <c r="H703" i="10" s="1"/>
  <c r="D704" i="10"/>
  <c r="D705" i="10"/>
  <c r="D706" i="10"/>
  <c r="D707" i="10"/>
  <c r="H707" i="10" s="1"/>
  <c r="D708" i="10"/>
  <c r="D709" i="10"/>
  <c r="D710" i="10"/>
  <c r="D711" i="10"/>
  <c r="H711" i="10" s="1"/>
  <c r="D712" i="10"/>
  <c r="D713" i="10"/>
  <c r="D714" i="10"/>
  <c r="H714" i="10" s="1"/>
  <c r="D715" i="10"/>
  <c r="H715" i="10" s="1"/>
  <c r="D716" i="10"/>
  <c r="D717" i="10"/>
  <c r="D718" i="10"/>
  <c r="H718" i="10" s="1"/>
  <c r="D719" i="10"/>
  <c r="H719" i="10" s="1"/>
  <c r="D720" i="10"/>
  <c r="D721" i="10"/>
  <c r="D722" i="10"/>
  <c r="D723" i="10"/>
  <c r="H723" i="10" s="1"/>
  <c r="D724" i="10"/>
  <c r="D725" i="10"/>
  <c r="D726" i="10"/>
  <c r="D727" i="10"/>
  <c r="H727" i="10" s="1"/>
  <c r="D728" i="10"/>
  <c r="D729" i="10"/>
  <c r="D730" i="10"/>
  <c r="H730" i="10" s="1"/>
  <c r="D731" i="10"/>
  <c r="H731" i="10" s="1"/>
  <c r="D732" i="10"/>
  <c r="D733" i="10"/>
  <c r="D734" i="10"/>
  <c r="H734" i="10" s="1"/>
  <c r="D735" i="10"/>
  <c r="H735" i="10" s="1"/>
  <c r="D736" i="10"/>
  <c r="D737" i="10"/>
  <c r="D738" i="10"/>
  <c r="D739" i="10"/>
  <c r="H739" i="10" s="1"/>
  <c r="D740" i="10"/>
  <c r="D741" i="10"/>
  <c r="D742" i="10"/>
  <c r="D743" i="10"/>
  <c r="H743" i="10" s="1"/>
  <c r="D744" i="10"/>
  <c r="D745" i="10"/>
  <c r="D746" i="10"/>
  <c r="H746" i="10" s="1"/>
  <c r="D747" i="10"/>
  <c r="H747" i="10" s="1"/>
  <c r="D748" i="10"/>
  <c r="D749" i="10"/>
  <c r="D750" i="10"/>
  <c r="H750" i="10" s="1"/>
  <c r="D751" i="10"/>
  <c r="H751" i="10" s="1"/>
  <c r="D752" i="10"/>
  <c r="D753" i="10"/>
  <c r="D754" i="10"/>
  <c r="D755" i="10"/>
  <c r="H755" i="10" s="1"/>
  <c r="D756" i="10"/>
  <c r="D757" i="10"/>
  <c r="D758" i="10"/>
  <c r="D759" i="10"/>
  <c r="H759" i="10" s="1"/>
  <c r="D760" i="10"/>
  <c r="D761" i="10"/>
  <c r="D762" i="10"/>
  <c r="H762" i="10" s="1"/>
  <c r="D763" i="10"/>
  <c r="H763" i="10" s="1"/>
  <c r="D764" i="10"/>
  <c r="D765" i="10"/>
  <c r="D766" i="10"/>
  <c r="H766" i="10" s="1"/>
  <c r="D767" i="10"/>
  <c r="H767" i="10" s="1"/>
  <c r="D768" i="10"/>
  <c r="D769" i="10"/>
  <c r="D770" i="10"/>
  <c r="D771" i="10"/>
  <c r="H771" i="10" s="1"/>
  <c r="D772" i="10"/>
  <c r="D773" i="10"/>
  <c r="D774" i="10"/>
  <c r="D775" i="10"/>
  <c r="H775" i="10" s="1"/>
  <c r="D776" i="10"/>
  <c r="D777" i="10"/>
  <c r="D778" i="10"/>
  <c r="H778" i="10" s="1"/>
  <c r="D779" i="10"/>
  <c r="H779" i="10" s="1"/>
  <c r="D780" i="10"/>
  <c r="D781" i="10"/>
  <c r="D782" i="10"/>
  <c r="H782" i="10" s="1"/>
  <c r="D783" i="10"/>
  <c r="H783" i="10" s="1"/>
  <c r="D784" i="10"/>
  <c r="D785" i="10"/>
  <c r="D786" i="10"/>
  <c r="D787" i="10"/>
  <c r="H787" i="10" s="1"/>
  <c r="D788" i="10"/>
  <c r="D789" i="10"/>
  <c r="D790" i="10"/>
  <c r="D791" i="10"/>
  <c r="H791" i="10" s="1"/>
  <c r="D792" i="10"/>
  <c r="D793" i="10"/>
  <c r="D794" i="10"/>
  <c r="H794" i="10" s="1"/>
  <c r="D795" i="10"/>
  <c r="H795" i="10" s="1"/>
  <c r="D796" i="10"/>
  <c r="D797" i="10"/>
  <c r="D798" i="10"/>
  <c r="H798" i="10" s="1"/>
  <c r="D799" i="10"/>
  <c r="H799" i="10" s="1"/>
  <c r="D800" i="10"/>
  <c r="D801" i="10"/>
  <c r="D802" i="10"/>
  <c r="D803" i="10"/>
  <c r="H803" i="10" s="1"/>
  <c r="D804" i="10"/>
  <c r="D805" i="10"/>
  <c r="D806" i="10"/>
  <c r="D807" i="10"/>
  <c r="H807" i="10" s="1"/>
  <c r="D808" i="10"/>
  <c r="D809" i="10"/>
  <c r="D810" i="10"/>
  <c r="H810" i="10" s="1"/>
  <c r="D811" i="10"/>
  <c r="H811" i="10" s="1"/>
  <c r="D812" i="10"/>
  <c r="D813" i="10"/>
  <c r="D814" i="10"/>
  <c r="H814" i="10" s="1"/>
  <c r="D815" i="10"/>
  <c r="H815" i="10" s="1"/>
  <c r="D816" i="10"/>
  <c r="D817" i="10"/>
  <c r="D818" i="10"/>
  <c r="D819" i="10"/>
  <c r="H819" i="10" s="1"/>
  <c r="D820" i="10"/>
  <c r="D821" i="10"/>
  <c r="D822" i="10"/>
  <c r="D823" i="10"/>
  <c r="H823" i="10" s="1"/>
  <c r="D824" i="10"/>
  <c r="D825" i="10"/>
  <c r="D826" i="10"/>
  <c r="H826" i="10" s="1"/>
  <c r="D827" i="10"/>
  <c r="H827" i="10" s="1"/>
  <c r="D828" i="10"/>
  <c r="D829" i="10"/>
  <c r="D830" i="10"/>
  <c r="D831" i="10"/>
  <c r="H831" i="10" s="1"/>
  <c r="D832" i="10"/>
  <c r="D833" i="10"/>
  <c r="D834" i="10"/>
  <c r="D835" i="10"/>
  <c r="H835" i="10" s="1"/>
  <c r="D836" i="10"/>
  <c r="D837" i="10"/>
  <c r="D838" i="10"/>
  <c r="D839" i="10"/>
  <c r="H839" i="10" s="1"/>
  <c r="D840" i="10"/>
  <c r="D841" i="10"/>
  <c r="D842" i="10"/>
  <c r="H842" i="10" s="1"/>
  <c r="D843" i="10"/>
  <c r="H843" i="10" s="1"/>
  <c r="D844" i="10"/>
  <c r="D845" i="10"/>
  <c r="D846" i="10"/>
  <c r="H846" i="10" s="1"/>
  <c r="D847" i="10"/>
  <c r="H847" i="10" s="1"/>
  <c r="D848" i="10"/>
  <c r="D849" i="10"/>
  <c r="D850" i="10"/>
  <c r="D851" i="10"/>
  <c r="H851" i="10" s="1"/>
  <c r="D852" i="10"/>
  <c r="D853" i="10"/>
  <c r="D854" i="10"/>
  <c r="D855" i="10"/>
  <c r="D856" i="10"/>
  <c r="D857" i="10"/>
  <c r="D858" i="10"/>
  <c r="H858" i="10" s="1"/>
  <c r="D859" i="10"/>
  <c r="D860" i="10"/>
  <c r="D861" i="10"/>
  <c r="D862" i="10"/>
  <c r="D863" i="10"/>
  <c r="D864" i="10"/>
  <c r="D865" i="10"/>
  <c r="D866" i="10"/>
  <c r="H866" i="10" s="1"/>
  <c r="D867" i="10"/>
  <c r="D868" i="10"/>
  <c r="D869" i="10"/>
  <c r="D870" i="10"/>
  <c r="D871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438" i="10"/>
  <c r="C439" i="10"/>
  <c r="C440" i="10"/>
  <c r="C441" i="10"/>
  <c r="C442" i="10"/>
  <c r="C443" i="10"/>
  <c r="C444" i="10"/>
  <c r="C445" i="10"/>
  <c r="C446" i="10"/>
  <c r="C447" i="10"/>
  <c r="C448" i="10"/>
  <c r="C449" i="10"/>
  <c r="C450" i="10"/>
  <c r="C451" i="10"/>
  <c r="C452" i="10"/>
  <c r="C453" i="10"/>
  <c r="C454" i="10"/>
  <c r="C455" i="10"/>
  <c r="C456" i="10"/>
  <c r="C457" i="10"/>
  <c r="C458" i="10"/>
  <c r="C459" i="10"/>
  <c r="C460" i="10"/>
  <c r="C461" i="10"/>
  <c r="C462" i="10"/>
  <c r="C463" i="10"/>
  <c r="C464" i="10"/>
  <c r="C465" i="10"/>
  <c r="C466" i="10"/>
  <c r="C467" i="10"/>
  <c r="C468" i="10"/>
  <c r="C469" i="10"/>
  <c r="C470" i="10"/>
  <c r="C471" i="10"/>
  <c r="C472" i="10"/>
  <c r="C473" i="10"/>
  <c r="C474" i="10"/>
  <c r="C475" i="10"/>
  <c r="C476" i="10"/>
  <c r="C477" i="10"/>
  <c r="C478" i="10"/>
  <c r="C479" i="10"/>
  <c r="C480" i="10"/>
  <c r="C481" i="10"/>
  <c r="C482" i="10"/>
  <c r="C483" i="10"/>
  <c r="C484" i="10"/>
  <c r="C485" i="10"/>
  <c r="C486" i="10"/>
  <c r="C487" i="10"/>
  <c r="C488" i="10"/>
  <c r="C489" i="10"/>
  <c r="C490" i="10"/>
  <c r="C491" i="10"/>
  <c r="C492" i="10"/>
  <c r="C493" i="10"/>
  <c r="C494" i="10"/>
  <c r="C495" i="10"/>
  <c r="C496" i="10"/>
  <c r="C497" i="10"/>
  <c r="C498" i="10"/>
  <c r="C499" i="10"/>
  <c r="C500" i="10"/>
  <c r="C501" i="10"/>
  <c r="C502" i="10"/>
  <c r="C503" i="10"/>
  <c r="C504" i="10"/>
  <c r="C505" i="10"/>
  <c r="C506" i="10"/>
  <c r="C507" i="10"/>
  <c r="C508" i="10"/>
  <c r="C509" i="10"/>
  <c r="C510" i="10"/>
  <c r="C511" i="10"/>
  <c r="C512" i="10"/>
  <c r="C513" i="10"/>
  <c r="C514" i="10"/>
  <c r="C515" i="10"/>
  <c r="C516" i="10"/>
  <c r="C517" i="10"/>
  <c r="C518" i="10"/>
  <c r="C519" i="10"/>
  <c r="C520" i="10"/>
  <c r="C521" i="10"/>
  <c r="C522" i="10"/>
  <c r="C523" i="10"/>
  <c r="C524" i="10"/>
  <c r="C525" i="10"/>
  <c r="C526" i="10"/>
  <c r="C527" i="10"/>
  <c r="C528" i="10"/>
  <c r="C529" i="10"/>
  <c r="C530" i="10"/>
  <c r="C531" i="10"/>
  <c r="C532" i="10"/>
  <c r="C533" i="10"/>
  <c r="C534" i="10"/>
  <c r="C535" i="10"/>
  <c r="C536" i="10"/>
  <c r="C537" i="10"/>
  <c r="C538" i="10"/>
  <c r="C539" i="10"/>
  <c r="C540" i="10"/>
  <c r="C541" i="10"/>
  <c r="C542" i="10"/>
  <c r="C543" i="10"/>
  <c r="C544" i="10"/>
  <c r="C545" i="10"/>
  <c r="C546" i="10"/>
  <c r="C547" i="10"/>
  <c r="C548" i="10"/>
  <c r="C549" i="10"/>
  <c r="C550" i="10"/>
  <c r="C551" i="10"/>
  <c r="C552" i="10"/>
  <c r="C553" i="10"/>
  <c r="C554" i="10"/>
  <c r="C555" i="10"/>
  <c r="C556" i="10"/>
  <c r="C557" i="10"/>
  <c r="C558" i="10"/>
  <c r="C559" i="10"/>
  <c r="C560" i="10"/>
  <c r="C561" i="10"/>
  <c r="C562" i="10"/>
  <c r="C563" i="10"/>
  <c r="C564" i="10"/>
  <c r="C565" i="10"/>
  <c r="C566" i="10"/>
  <c r="C567" i="10"/>
  <c r="C568" i="10"/>
  <c r="C569" i="10"/>
  <c r="C570" i="10"/>
  <c r="C571" i="10"/>
  <c r="C572" i="10"/>
  <c r="C573" i="10"/>
  <c r="C574" i="10"/>
  <c r="C575" i="10"/>
  <c r="C576" i="10"/>
  <c r="C577" i="10"/>
  <c r="C578" i="10"/>
  <c r="C579" i="10"/>
  <c r="C580" i="10"/>
  <c r="C581" i="10"/>
  <c r="C582" i="10"/>
  <c r="C583" i="10"/>
  <c r="C584" i="10"/>
  <c r="C585" i="10"/>
  <c r="C586" i="10"/>
  <c r="C587" i="10"/>
  <c r="C588" i="10"/>
  <c r="C589" i="10"/>
  <c r="C590" i="10"/>
  <c r="C591" i="10"/>
  <c r="C592" i="10"/>
  <c r="C593" i="10"/>
  <c r="C594" i="10"/>
  <c r="C595" i="10"/>
  <c r="C596" i="10"/>
  <c r="C597" i="10"/>
  <c r="C598" i="10"/>
  <c r="C599" i="10"/>
  <c r="C600" i="10"/>
  <c r="C601" i="10"/>
  <c r="C602" i="10"/>
  <c r="C603" i="10"/>
  <c r="C604" i="10"/>
  <c r="C605" i="10"/>
  <c r="C606" i="10"/>
  <c r="C607" i="10"/>
  <c r="C608" i="10"/>
  <c r="C609" i="10"/>
  <c r="C610" i="10"/>
  <c r="C611" i="10"/>
  <c r="C612" i="10"/>
  <c r="C613" i="10"/>
  <c r="C614" i="10"/>
  <c r="C615" i="10"/>
  <c r="C616" i="10"/>
  <c r="C617" i="10"/>
  <c r="C618" i="10"/>
  <c r="C619" i="10"/>
  <c r="C620" i="10"/>
  <c r="C621" i="10"/>
  <c r="C622" i="10"/>
  <c r="C623" i="10"/>
  <c r="C624" i="10"/>
  <c r="C625" i="10"/>
  <c r="C626" i="10"/>
  <c r="C627" i="10"/>
  <c r="C628" i="10"/>
  <c r="C629" i="10"/>
  <c r="C630" i="10"/>
  <c r="C631" i="10"/>
  <c r="C632" i="10"/>
  <c r="C633" i="10"/>
  <c r="C634" i="10"/>
  <c r="C635" i="10"/>
  <c r="C636" i="10"/>
  <c r="C637" i="10"/>
  <c r="C638" i="10"/>
  <c r="C639" i="10"/>
  <c r="C640" i="10"/>
  <c r="C641" i="10"/>
  <c r="C642" i="10"/>
  <c r="C643" i="10"/>
  <c r="C644" i="10"/>
  <c r="C645" i="10"/>
  <c r="C646" i="10"/>
  <c r="C647" i="10"/>
  <c r="C648" i="10"/>
  <c r="C649" i="10"/>
  <c r="C650" i="10"/>
  <c r="C651" i="10"/>
  <c r="C652" i="10"/>
  <c r="C653" i="10"/>
  <c r="C654" i="10"/>
  <c r="C655" i="10"/>
  <c r="C656" i="10"/>
  <c r="C657" i="10"/>
  <c r="C658" i="10"/>
  <c r="C659" i="10"/>
  <c r="C660" i="10"/>
  <c r="C661" i="10"/>
  <c r="C662" i="10"/>
  <c r="C663" i="10"/>
  <c r="C664" i="10"/>
  <c r="C665" i="10"/>
  <c r="C666" i="10"/>
  <c r="C667" i="10"/>
  <c r="C668" i="10"/>
  <c r="C669" i="10"/>
  <c r="C670" i="10"/>
  <c r="C671" i="10"/>
  <c r="C672" i="10"/>
  <c r="C673" i="10"/>
  <c r="C674" i="10"/>
  <c r="C675" i="10"/>
  <c r="C676" i="10"/>
  <c r="C677" i="10"/>
  <c r="C678" i="10"/>
  <c r="C679" i="10"/>
  <c r="C680" i="10"/>
  <c r="C681" i="10"/>
  <c r="C682" i="10"/>
  <c r="C683" i="10"/>
  <c r="C684" i="10"/>
  <c r="C685" i="10"/>
  <c r="C686" i="10"/>
  <c r="C687" i="10"/>
  <c r="C688" i="10"/>
  <c r="C689" i="10"/>
  <c r="C690" i="10"/>
  <c r="C691" i="10"/>
  <c r="C692" i="10"/>
  <c r="C693" i="10"/>
  <c r="C694" i="10"/>
  <c r="C695" i="10"/>
  <c r="C696" i="10"/>
  <c r="C697" i="10"/>
  <c r="C698" i="10"/>
  <c r="C699" i="10"/>
  <c r="C700" i="10"/>
  <c r="C701" i="10"/>
  <c r="C702" i="10"/>
  <c r="C703" i="10"/>
  <c r="C704" i="10"/>
  <c r="C705" i="10"/>
  <c r="C706" i="10"/>
  <c r="C707" i="10"/>
  <c r="C708" i="10"/>
  <c r="C709" i="10"/>
  <c r="C710" i="10"/>
  <c r="C711" i="10"/>
  <c r="C712" i="10"/>
  <c r="C713" i="10"/>
  <c r="C714" i="10"/>
  <c r="C715" i="10"/>
  <c r="C716" i="10"/>
  <c r="C717" i="10"/>
  <c r="C718" i="10"/>
  <c r="C719" i="10"/>
  <c r="C720" i="10"/>
  <c r="C721" i="10"/>
  <c r="C722" i="10"/>
  <c r="C723" i="10"/>
  <c r="C724" i="10"/>
  <c r="C725" i="10"/>
  <c r="C726" i="10"/>
  <c r="C727" i="10"/>
  <c r="C728" i="10"/>
  <c r="C729" i="10"/>
  <c r="C730" i="10"/>
  <c r="C731" i="10"/>
  <c r="C732" i="10"/>
  <c r="C733" i="10"/>
  <c r="C734" i="10"/>
  <c r="C735" i="10"/>
  <c r="C736" i="10"/>
  <c r="C737" i="10"/>
  <c r="C738" i="10"/>
  <c r="C739" i="10"/>
  <c r="C740" i="10"/>
  <c r="C741" i="10"/>
  <c r="C742" i="10"/>
  <c r="C743" i="10"/>
  <c r="C744" i="10"/>
  <c r="C745" i="10"/>
  <c r="C746" i="10"/>
  <c r="C747" i="10"/>
  <c r="C748" i="10"/>
  <c r="C749" i="10"/>
  <c r="C750" i="10"/>
  <c r="C751" i="10"/>
  <c r="C752" i="10"/>
  <c r="C753" i="10"/>
  <c r="C754" i="10"/>
  <c r="C755" i="10"/>
  <c r="C756" i="10"/>
  <c r="C757" i="10"/>
  <c r="C758" i="10"/>
  <c r="C759" i="10"/>
  <c r="C760" i="10"/>
  <c r="C761" i="10"/>
  <c r="C762" i="10"/>
  <c r="C763" i="10"/>
  <c r="C764" i="10"/>
  <c r="C765" i="10"/>
  <c r="C766" i="10"/>
  <c r="C767" i="10"/>
  <c r="C768" i="10"/>
  <c r="C769" i="10"/>
  <c r="C770" i="10"/>
  <c r="C771" i="10"/>
  <c r="C772" i="10"/>
  <c r="C773" i="10"/>
  <c r="C774" i="10"/>
  <c r="C775" i="10"/>
  <c r="C776" i="10"/>
  <c r="C777" i="10"/>
  <c r="C778" i="10"/>
  <c r="C779" i="10"/>
  <c r="C780" i="10"/>
  <c r="C781" i="10"/>
  <c r="C782" i="10"/>
  <c r="C783" i="10"/>
  <c r="C784" i="10"/>
  <c r="C785" i="10"/>
  <c r="C786" i="10"/>
  <c r="C787" i="10"/>
  <c r="C788" i="10"/>
  <c r="C789" i="10"/>
  <c r="C790" i="10"/>
  <c r="C791" i="10"/>
  <c r="C792" i="10"/>
  <c r="C793" i="10"/>
  <c r="C794" i="10"/>
  <c r="C795" i="10"/>
  <c r="C796" i="10"/>
  <c r="C797" i="10"/>
  <c r="C798" i="10"/>
  <c r="C799" i="10"/>
  <c r="C800" i="10"/>
  <c r="C801" i="10"/>
  <c r="C802" i="10"/>
  <c r="C803" i="10"/>
  <c r="C804" i="10"/>
  <c r="C805" i="10"/>
  <c r="C806" i="10"/>
  <c r="C807" i="10"/>
  <c r="C808" i="10"/>
  <c r="C809" i="10"/>
  <c r="C810" i="10"/>
  <c r="C811" i="10"/>
  <c r="C812" i="10"/>
  <c r="C813" i="10"/>
  <c r="C814" i="10"/>
  <c r="C815" i="10"/>
  <c r="C816" i="10"/>
  <c r="C817" i="10"/>
  <c r="C818" i="10"/>
  <c r="C819" i="10"/>
  <c r="C820" i="10"/>
  <c r="C821" i="10"/>
  <c r="C822" i="10"/>
  <c r="C823" i="10"/>
  <c r="C824" i="10"/>
  <c r="C825" i="10"/>
  <c r="C826" i="10"/>
  <c r="C827" i="10"/>
  <c r="C828" i="10"/>
  <c r="C829" i="10"/>
  <c r="C830" i="10"/>
  <c r="C831" i="10"/>
  <c r="C832" i="10"/>
  <c r="C833" i="10"/>
  <c r="C834" i="10"/>
  <c r="C835" i="10"/>
  <c r="C836" i="10"/>
  <c r="C837" i="10"/>
  <c r="C838" i="10"/>
  <c r="C839" i="10"/>
  <c r="C840" i="10"/>
  <c r="C841" i="10"/>
  <c r="C842" i="10"/>
  <c r="C843" i="10"/>
  <c r="C844" i="10"/>
  <c r="C845" i="10"/>
  <c r="C846" i="10"/>
  <c r="C847" i="10"/>
  <c r="C848" i="10"/>
  <c r="C849" i="10"/>
  <c r="C850" i="10"/>
  <c r="C851" i="10"/>
  <c r="C852" i="10"/>
  <c r="C853" i="10"/>
  <c r="C854" i="10"/>
  <c r="C855" i="10"/>
  <c r="C856" i="10"/>
  <c r="C857" i="10"/>
  <c r="C858" i="10"/>
  <c r="C859" i="10"/>
  <c r="C860" i="10"/>
  <c r="C861" i="10"/>
  <c r="C862" i="10"/>
  <c r="C863" i="10"/>
  <c r="C864" i="10"/>
  <c r="C865" i="10"/>
  <c r="C866" i="10"/>
  <c r="C867" i="10"/>
  <c r="C868" i="10"/>
  <c r="C869" i="10"/>
  <c r="C870" i="10"/>
  <c r="C871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G1031" i="21"/>
  <c r="G1032" i="21"/>
  <c r="G1033" i="21"/>
  <c r="G1034" i="21"/>
  <c r="G1035" i="21"/>
  <c r="G1036" i="21"/>
  <c r="G1037" i="21"/>
  <c r="G1038" i="21"/>
  <c r="G1039" i="21"/>
  <c r="G1040" i="21"/>
  <c r="G1041" i="21"/>
  <c r="G1042" i="21"/>
  <c r="G1043" i="21"/>
  <c r="G1044" i="21"/>
  <c r="G1045" i="21"/>
  <c r="G1046" i="21"/>
  <c r="G1047" i="21"/>
  <c r="G1048" i="21"/>
  <c r="G1049" i="21"/>
  <c r="G1050" i="21"/>
  <c r="G1051" i="21"/>
  <c r="G1052" i="21"/>
  <c r="G1053" i="21"/>
  <c r="G1054" i="21"/>
  <c r="G1055" i="21"/>
  <c r="G1056" i="21"/>
  <c r="G1057" i="21"/>
  <c r="G1058" i="21"/>
  <c r="G1059" i="21"/>
  <c r="G1060" i="21"/>
  <c r="G1061" i="21"/>
  <c r="G1062" i="21"/>
  <c r="G1063" i="21"/>
  <c r="G1064" i="21"/>
  <c r="G1065" i="21"/>
  <c r="G1066" i="21"/>
  <c r="G1067" i="21"/>
  <c r="G1068" i="21"/>
  <c r="G1069" i="21"/>
  <c r="G1070" i="21"/>
  <c r="G1071" i="21"/>
  <c r="G1072" i="21"/>
  <c r="G1073" i="21"/>
  <c r="G1074" i="21"/>
  <c r="G1075" i="21"/>
  <c r="G1076" i="21"/>
  <c r="G1077" i="21"/>
  <c r="G1078" i="21"/>
  <c r="G1079" i="21"/>
  <c r="G1080" i="21"/>
  <c r="G1081" i="21"/>
  <c r="G1082" i="21"/>
  <c r="G1083" i="21"/>
  <c r="G1084" i="21"/>
  <c r="G1085" i="21"/>
  <c r="G1086" i="21"/>
  <c r="G1087" i="21"/>
  <c r="G1088" i="21"/>
  <c r="G1089" i="21"/>
  <c r="G1090" i="21"/>
  <c r="G1091" i="21"/>
  <c r="G1092" i="21"/>
  <c r="G1093" i="21"/>
  <c r="G1094" i="21"/>
  <c r="G1095" i="21"/>
  <c r="G1096" i="21"/>
  <c r="G1097" i="21"/>
  <c r="G1098" i="21"/>
  <c r="G1099" i="21"/>
  <c r="G1100" i="21"/>
  <c r="G1101" i="21"/>
  <c r="G1102" i="21"/>
  <c r="G1103" i="21"/>
  <c r="G1104" i="21"/>
  <c r="G1105" i="21"/>
  <c r="G1106" i="21"/>
  <c r="G1107" i="21"/>
  <c r="G1108" i="21"/>
  <c r="G1109" i="21"/>
  <c r="G1110" i="21"/>
  <c r="G1111" i="21"/>
  <c r="G1112" i="21"/>
  <c r="G1113" i="21"/>
  <c r="G1114" i="21"/>
  <c r="G1115" i="21"/>
  <c r="G1116" i="21"/>
  <c r="G1117" i="21"/>
  <c r="G1118" i="21"/>
  <c r="G1119" i="21"/>
  <c r="G1120" i="21"/>
  <c r="G1121" i="21"/>
  <c r="G1122" i="21"/>
  <c r="G1123" i="21"/>
  <c r="G1124" i="21"/>
  <c r="G1125" i="21"/>
  <c r="G1126" i="21"/>
  <c r="G1127" i="21"/>
  <c r="G1128" i="21"/>
  <c r="G1129" i="21"/>
  <c r="G1130" i="21"/>
  <c r="G1131" i="21"/>
  <c r="G1132" i="21"/>
  <c r="G1133" i="21"/>
  <c r="G1134" i="21"/>
  <c r="G1135" i="21"/>
  <c r="G1136" i="21"/>
  <c r="G1137" i="21"/>
  <c r="G1138" i="21"/>
  <c r="G1139" i="21"/>
  <c r="G1140" i="21"/>
  <c r="G1141" i="21"/>
  <c r="G1142" i="21"/>
  <c r="G1143" i="21"/>
  <c r="G1144" i="21"/>
  <c r="G1145" i="21"/>
  <c r="G1146" i="21"/>
  <c r="G1147" i="21"/>
  <c r="G1148" i="21"/>
  <c r="G1149" i="21"/>
  <c r="G1150" i="21"/>
  <c r="G1151" i="21"/>
  <c r="G1152" i="21"/>
  <c r="G1153" i="21"/>
  <c r="G1154" i="21"/>
  <c r="G1155" i="21"/>
  <c r="G1156" i="21"/>
  <c r="G1157" i="21"/>
  <c r="G1158" i="21"/>
  <c r="G1159" i="21"/>
  <c r="G1160" i="21"/>
  <c r="G1161" i="21"/>
  <c r="G1162" i="21"/>
  <c r="G1163" i="21"/>
  <c r="G1164" i="21"/>
  <c r="G1165" i="21"/>
  <c r="G1166" i="21"/>
  <c r="G1167" i="21"/>
  <c r="G1168" i="21"/>
  <c r="G1169" i="21"/>
  <c r="G1170" i="21"/>
  <c r="G1171" i="21"/>
  <c r="G1172" i="21"/>
  <c r="G1173" i="21"/>
  <c r="G1174" i="21"/>
  <c r="G1175" i="21"/>
  <c r="G1176" i="21"/>
  <c r="G1177" i="21"/>
  <c r="G1178" i="21"/>
  <c r="G1179" i="21"/>
  <c r="G1180" i="21"/>
  <c r="G1181" i="21"/>
  <c r="G1182" i="21"/>
  <c r="G1183" i="21"/>
  <c r="G1184" i="21"/>
  <c r="G1185" i="21"/>
  <c r="G1186" i="21"/>
  <c r="G1187" i="21"/>
  <c r="G1188" i="21"/>
  <c r="G1189" i="21"/>
  <c r="G1190" i="21"/>
  <c r="G1191" i="21"/>
  <c r="G1192" i="21"/>
  <c r="G1193" i="21"/>
  <c r="G1194" i="21"/>
  <c r="G1195" i="21"/>
  <c r="G1196" i="21"/>
  <c r="G1197" i="21"/>
  <c r="G1198" i="21"/>
  <c r="G1199" i="21"/>
  <c r="G1200" i="21"/>
  <c r="G1201" i="21"/>
  <c r="G1202" i="21"/>
  <c r="G1203" i="21"/>
  <c r="G1204" i="21"/>
  <c r="G1205" i="21"/>
  <c r="G1206" i="21"/>
  <c r="G1207" i="21"/>
  <c r="G1208" i="21"/>
  <c r="G1209" i="21"/>
  <c r="G1210" i="21"/>
  <c r="G1211" i="21"/>
  <c r="G1212" i="21"/>
  <c r="G1213" i="21"/>
  <c r="G1214" i="21"/>
  <c r="G1215" i="21"/>
  <c r="G1216" i="21"/>
  <c r="G1217" i="21"/>
  <c r="G1218" i="21"/>
  <c r="G1219" i="21"/>
  <c r="G1220" i="21"/>
  <c r="G1221" i="21"/>
  <c r="G1222" i="21"/>
  <c r="G1223" i="21"/>
  <c r="G1224" i="21"/>
  <c r="G1225" i="21"/>
  <c r="G1226" i="21"/>
  <c r="G1227" i="21"/>
  <c r="G1228" i="21"/>
  <c r="G1229" i="21"/>
  <c r="G1230" i="21"/>
  <c r="G1231" i="21"/>
  <c r="G1232" i="21"/>
  <c r="G1233" i="21"/>
  <c r="G1234" i="21"/>
  <c r="G1235" i="21"/>
  <c r="G1236" i="21"/>
  <c r="G1237" i="21"/>
  <c r="G1238" i="21"/>
  <c r="G1239" i="21"/>
  <c r="G1240" i="21"/>
  <c r="G1241" i="21"/>
  <c r="G1242" i="21"/>
  <c r="G1243" i="21"/>
  <c r="G1244" i="21"/>
  <c r="G1245" i="21"/>
  <c r="G1246" i="21"/>
  <c r="G1247" i="21"/>
  <c r="G1248" i="21"/>
  <c r="G1249" i="21"/>
  <c r="G1250" i="21"/>
  <c r="G1251" i="21"/>
  <c r="G1252" i="21"/>
  <c r="G1253" i="21"/>
  <c r="G1254" i="21"/>
  <c r="G1255" i="21"/>
  <c r="G1256" i="21"/>
  <c r="G1257" i="21"/>
  <c r="G1258" i="21"/>
  <c r="G1259" i="21"/>
  <c r="G1260" i="21"/>
  <c r="G1261" i="21"/>
  <c r="G1262" i="21"/>
  <c r="G1263" i="21"/>
  <c r="G1264" i="21"/>
  <c r="G1265" i="21"/>
  <c r="G1266" i="21"/>
  <c r="G1267" i="21"/>
  <c r="G1268" i="21"/>
  <c r="G1269" i="21"/>
  <c r="G1270" i="21"/>
  <c r="G1271" i="21"/>
  <c r="G1272" i="21"/>
  <c r="G1273" i="21"/>
  <c r="G1274" i="21"/>
  <c r="G1275" i="21"/>
  <c r="G1276" i="21"/>
  <c r="G1277" i="21"/>
  <c r="G1278" i="21"/>
  <c r="G1279" i="21"/>
  <c r="G1280" i="21"/>
  <c r="G1281" i="21"/>
  <c r="G1282" i="21"/>
  <c r="G1283" i="21"/>
  <c r="G1284" i="21"/>
  <c r="G1285" i="21"/>
  <c r="G1286" i="21"/>
  <c r="G1287" i="21"/>
  <c r="G1288" i="21"/>
  <c r="G1289" i="21"/>
  <c r="G1290" i="21"/>
  <c r="G1291" i="21"/>
  <c r="G1292" i="21"/>
  <c r="G1293" i="21"/>
  <c r="G1294" i="21"/>
  <c r="G1025" i="21"/>
  <c r="I1025" i="21" s="1"/>
  <c r="G1026" i="21"/>
  <c r="G1027" i="21"/>
  <c r="I1027" i="21" s="1"/>
  <c r="F10" i="17"/>
  <c r="F11" i="17"/>
  <c r="F12" i="17"/>
  <c r="E10" i="17"/>
  <c r="E11" i="17"/>
  <c r="E12" i="17"/>
  <c r="D10" i="17"/>
  <c r="D11" i="17"/>
  <c r="D12" i="17"/>
  <c r="C10" i="17"/>
  <c r="C11" i="17"/>
  <c r="C12" i="17"/>
  <c r="B10" i="17"/>
  <c r="B11" i="17"/>
  <c r="B12" i="17"/>
  <c r="A10" i="17"/>
  <c r="A11" i="17"/>
  <c r="A12" i="17"/>
  <c r="F10" i="7"/>
  <c r="F11" i="7"/>
  <c r="F12" i="7"/>
  <c r="F13" i="7"/>
  <c r="F14" i="7"/>
  <c r="F15" i="7"/>
  <c r="F16" i="7"/>
  <c r="F17" i="7"/>
  <c r="F18" i="7"/>
  <c r="F19" i="7"/>
  <c r="E10" i="7"/>
  <c r="E11" i="7"/>
  <c r="E12" i="7"/>
  <c r="E13" i="7"/>
  <c r="E14" i="7"/>
  <c r="E15" i="7"/>
  <c r="E16" i="7"/>
  <c r="E17" i="7"/>
  <c r="E18" i="7"/>
  <c r="E19" i="7"/>
  <c r="D10" i="7"/>
  <c r="D11" i="7"/>
  <c r="D12" i="7"/>
  <c r="D13" i="7"/>
  <c r="D14" i="7"/>
  <c r="D15" i="7"/>
  <c r="D16" i="7"/>
  <c r="D17" i="7"/>
  <c r="D18" i="7"/>
  <c r="D19" i="7"/>
  <c r="C10" i="7"/>
  <c r="C11" i="7"/>
  <c r="C12" i="7"/>
  <c r="C13" i="7"/>
  <c r="C14" i="7"/>
  <c r="C15" i="7"/>
  <c r="C16" i="7"/>
  <c r="C17" i="7"/>
  <c r="C18" i="7"/>
  <c r="C19" i="7"/>
  <c r="B10" i="7"/>
  <c r="B11" i="7"/>
  <c r="B12" i="7"/>
  <c r="B13" i="7"/>
  <c r="B14" i="7"/>
  <c r="B15" i="7"/>
  <c r="B16" i="7"/>
  <c r="B17" i="7"/>
  <c r="B18" i="7"/>
  <c r="B19" i="7"/>
  <c r="A10" i="7"/>
  <c r="A11" i="7"/>
  <c r="A12" i="7"/>
  <c r="A13" i="7"/>
  <c r="A14" i="7"/>
  <c r="A15" i="7"/>
  <c r="A16" i="7"/>
  <c r="A17" i="7"/>
  <c r="A18" i="7"/>
  <c r="A19" i="7"/>
  <c r="G1005" i="21"/>
  <c r="G1006" i="21"/>
  <c r="G1007" i="21"/>
  <c r="G1008" i="21"/>
  <c r="G1009" i="21"/>
  <c r="G1010" i="21"/>
  <c r="G1011" i="21"/>
  <c r="G1012" i="21"/>
  <c r="G1013" i="21"/>
  <c r="G1014" i="21"/>
  <c r="F10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E719" i="13"/>
  <c r="E720" i="13"/>
  <c r="E721" i="13"/>
  <c r="E722" i="13"/>
  <c r="E723" i="13"/>
  <c r="E724" i="13"/>
  <c r="E725" i="13"/>
  <c r="E726" i="13"/>
  <c r="E727" i="13"/>
  <c r="E728" i="13"/>
  <c r="E729" i="13"/>
  <c r="E730" i="13"/>
  <c r="E731" i="13"/>
  <c r="E732" i="13"/>
  <c r="E733" i="13"/>
  <c r="E734" i="13"/>
  <c r="E735" i="13"/>
  <c r="E736" i="13"/>
  <c r="E737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69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1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E830" i="13"/>
  <c r="E831" i="13"/>
  <c r="E832" i="13"/>
  <c r="E833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5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7" i="13"/>
  <c r="E898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C497" i="13"/>
  <c r="C498" i="13"/>
  <c r="C499" i="13"/>
  <c r="C500" i="13"/>
  <c r="C501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C534" i="13"/>
  <c r="C535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C555" i="13"/>
  <c r="C556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C578" i="13"/>
  <c r="C579" i="13"/>
  <c r="C580" i="13"/>
  <c r="C581" i="13"/>
  <c r="C582" i="13"/>
  <c r="C583" i="13"/>
  <c r="C584" i="13"/>
  <c r="C585" i="13"/>
  <c r="C586" i="13"/>
  <c r="C587" i="13"/>
  <c r="C588" i="13"/>
  <c r="C589" i="13"/>
  <c r="C590" i="13"/>
  <c r="C591" i="13"/>
  <c r="C592" i="13"/>
  <c r="C593" i="13"/>
  <c r="C594" i="13"/>
  <c r="C595" i="13"/>
  <c r="C596" i="13"/>
  <c r="C597" i="13"/>
  <c r="C598" i="13"/>
  <c r="C599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630" i="13"/>
  <c r="C631" i="13"/>
  <c r="C632" i="13"/>
  <c r="C633" i="13"/>
  <c r="C634" i="13"/>
  <c r="C635" i="13"/>
  <c r="C636" i="13"/>
  <c r="C637" i="13"/>
  <c r="C638" i="13"/>
  <c r="C639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5" i="13"/>
  <c r="C656" i="13"/>
  <c r="C657" i="13"/>
  <c r="C658" i="13"/>
  <c r="C659" i="13"/>
  <c r="C660" i="13"/>
  <c r="C661" i="13"/>
  <c r="C662" i="13"/>
  <c r="C663" i="13"/>
  <c r="C664" i="13"/>
  <c r="C665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C688" i="13"/>
  <c r="C689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C714" i="13"/>
  <c r="C715" i="13"/>
  <c r="C716" i="13"/>
  <c r="C717" i="13"/>
  <c r="C718" i="13"/>
  <c r="C719" i="13"/>
  <c r="C720" i="13"/>
  <c r="C721" i="13"/>
  <c r="C722" i="13"/>
  <c r="C723" i="13"/>
  <c r="C724" i="13"/>
  <c r="C725" i="13"/>
  <c r="C726" i="13"/>
  <c r="C727" i="13"/>
  <c r="C728" i="13"/>
  <c r="C729" i="13"/>
  <c r="C730" i="13"/>
  <c r="C731" i="13"/>
  <c r="C732" i="13"/>
  <c r="C733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749" i="13"/>
  <c r="C750" i="13"/>
  <c r="C751" i="13"/>
  <c r="C752" i="13"/>
  <c r="C753" i="13"/>
  <c r="C754" i="13"/>
  <c r="C755" i="13"/>
  <c r="C756" i="13"/>
  <c r="C757" i="13"/>
  <c r="C758" i="13"/>
  <c r="C759" i="13"/>
  <c r="C760" i="13"/>
  <c r="C761" i="13"/>
  <c r="C762" i="13"/>
  <c r="C763" i="13"/>
  <c r="C764" i="13"/>
  <c r="C765" i="13"/>
  <c r="C766" i="13"/>
  <c r="C767" i="13"/>
  <c r="C768" i="13"/>
  <c r="C769" i="13"/>
  <c r="C770" i="13"/>
  <c r="C771" i="13"/>
  <c r="C772" i="13"/>
  <c r="C773" i="13"/>
  <c r="C774" i="13"/>
  <c r="C775" i="13"/>
  <c r="C776" i="13"/>
  <c r="C777" i="13"/>
  <c r="C778" i="13"/>
  <c r="C779" i="13"/>
  <c r="C780" i="13"/>
  <c r="C781" i="13"/>
  <c r="C782" i="13"/>
  <c r="C783" i="13"/>
  <c r="C784" i="13"/>
  <c r="C785" i="13"/>
  <c r="C786" i="13"/>
  <c r="C787" i="13"/>
  <c r="C788" i="13"/>
  <c r="C789" i="13"/>
  <c r="C790" i="13"/>
  <c r="C791" i="13"/>
  <c r="C792" i="13"/>
  <c r="C793" i="13"/>
  <c r="C794" i="13"/>
  <c r="C795" i="13"/>
  <c r="C796" i="13"/>
  <c r="C797" i="13"/>
  <c r="C798" i="13"/>
  <c r="C799" i="13"/>
  <c r="C800" i="13"/>
  <c r="C801" i="13"/>
  <c r="C802" i="13"/>
  <c r="C803" i="13"/>
  <c r="C804" i="13"/>
  <c r="C805" i="13"/>
  <c r="C806" i="13"/>
  <c r="C807" i="13"/>
  <c r="C808" i="13"/>
  <c r="C809" i="13"/>
  <c r="C810" i="13"/>
  <c r="C811" i="13"/>
  <c r="C812" i="13"/>
  <c r="C813" i="13"/>
  <c r="C814" i="13"/>
  <c r="C815" i="13"/>
  <c r="C816" i="13"/>
  <c r="C817" i="13"/>
  <c r="C818" i="13"/>
  <c r="C819" i="13"/>
  <c r="C820" i="13"/>
  <c r="C821" i="13"/>
  <c r="C822" i="13"/>
  <c r="C823" i="13"/>
  <c r="C824" i="13"/>
  <c r="C825" i="13"/>
  <c r="C826" i="13"/>
  <c r="C827" i="13"/>
  <c r="C828" i="13"/>
  <c r="C829" i="13"/>
  <c r="C830" i="13"/>
  <c r="C831" i="13"/>
  <c r="C832" i="13"/>
  <c r="C833" i="13"/>
  <c r="C834" i="13"/>
  <c r="C835" i="13"/>
  <c r="C836" i="13"/>
  <c r="C837" i="13"/>
  <c r="C838" i="13"/>
  <c r="C839" i="13"/>
  <c r="C840" i="13"/>
  <c r="C841" i="13"/>
  <c r="C842" i="13"/>
  <c r="C843" i="13"/>
  <c r="C844" i="13"/>
  <c r="C845" i="13"/>
  <c r="C846" i="13"/>
  <c r="C847" i="13"/>
  <c r="C848" i="13"/>
  <c r="C849" i="13"/>
  <c r="C850" i="13"/>
  <c r="C851" i="13"/>
  <c r="C852" i="13"/>
  <c r="C853" i="13"/>
  <c r="C854" i="13"/>
  <c r="C855" i="13"/>
  <c r="C856" i="13"/>
  <c r="C857" i="13"/>
  <c r="C858" i="13"/>
  <c r="C859" i="13"/>
  <c r="C860" i="13"/>
  <c r="C861" i="13"/>
  <c r="C862" i="13"/>
  <c r="C863" i="13"/>
  <c r="C864" i="13"/>
  <c r="C865" i="13"/>
  <c r="C866" i="13"/>
  <c r="C867" i="13"/>
  <c r="C868" i="13"/>
  <c r="C869" i="13"/>
  <c r="C870" i="13"/>
  <c r="C871" i="13"/>
  <c r="C872" i="13"/>
  <c r="C873" i="13"/>
  <c r="C874" i="13"/>
  <c r="C875" i="13"/>
  <c r="C876" i="13"/>
  <c r="C877" i="13"/>
  <c r="C878" i="13"/>
  <c r="C879" i="13"/>
  <c r="C880" i="13"/>
  <c r="C881" i="13"/>
  <c r="C882" i="13"/>
  <c r="C883" i="13"/>
  <c r="C884" i="13"/>
  <c r="C885" i="13"/>
  <c r="C886" i="13"/>
  <c r="C887" i="13"/>
  <c r="C888" i="13"/>
  <c r="C889" i="13"/>
  <c r="C890" i="13"/>
  <c r="C891" i="13"/>
  <c r="C892" i="13"/>
  <c r="C893" i="13"/>
  <c r="C894" i="13"/>
  <c r="C895" i="13"/>
  <c r="C896" i="13"/>
  <c r="C897" i="13"/>
  <c r="C898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322" i="13"/>
  <c r="B323" i="13"/>
  <c r="B324" i="13"/>
  <c r="B325" i="13"/>
  <c r="B326" i="13"/>
  <c r="B327" i="13"/>
  <c r="B328" i="13"/>
  <c r="B329" i="13"/>
  <c r="B330" i="13"/>
  <c r="B331" i="13"/>
  <c r="B332" i="13"/>
  <c r="B333" i="13"/>
  <c r="B334" i="13"/>
  <c r="B335" i="13"/>
  <c r="B336" i="13"/>
  <c r="B337" i="13"/>
  <c r="B338" i="13"/>
  <c r="B339" i="13"/>
  <c r="B340" i="13"/>
  <c r="B341" i="13"/>
  <c r="B342" i="13"/>
  <c r="B343" i="13"/>
  <c r="B344" i="13"/>
  <c r="B345" i="13"/>
  <c r="B346" i="13"/>
  <c r="B347" i="13"/>
  <c r="B348" i="13"/>
  <c r="B349" i="13"/>
  <c r="B350" i="13"/>
  <c r="B351" i="13"/>
  <c r="B352" i="13"/>
  <c r="B353" i="13"/>
  <c r="B354" i="13"/>
  <c r="B355" i="13"/>
  <c r="B356" i="13"/>
  <c r="B357" i="13"/>
  <c r="B358" i="13"/>
  <c r="B359" i="13"/>
  <c r="B360" i="13"/>
  <c r="B361" i="13"/>
  <c r="B362" i="13"/>
  <c r="B363" i="13"/>
  <c r="B364" i="13"/>
  <c r="B365" i="13"/>
  <c r="B366" i="13"/>
  <c r="B367" i="13"/>
  <c r="B368" i="13"/>
  <c r="B369" i="13"/>
  <c r="B370" i="13"/>
  <c r="B371" i="13"/>
  <c r="B372" i="13"/>
  <c r="B373" i="13"/>
  <c r="B374" i="13"/>
  <c r="B375" i="13"/>
  <c r="B376" i="13"/>
  <c r="B377" i="13"/>
  <c r="B378" i="13"/>
  <c r="B379" i="13"/>
  <c r="B380" i="13"/>
  <c r="B381" i="13"/>
  <c r="B382" i="13"/>
  <c r="B383" i="13"/>
  <c r="B384" i="13"/>
  <c r="B385" i="13"/>
  <c r="B386" i="13"/>
  <c r="B387" i="13"/>
  <c r="B388" i="13"/>
  <c r="B389" i="13"/>
  <c r="B390" i="13"/>
  <c r="B391" i="13"/>
  <c r="B392" i="13"/>
  <c r="B393" i="13"/>
  <c r="B394" i="13"/>
  <c r="B395" i="13"/>
  <c r="B396" i="13"/>
  <c r="B397" i="13"/>
  <c r="B398" i="13"/>
  <c r="B399" i="13"/>
  <c r="B400" i="13"/>
  <c r="B401" i="13"/>
  <c r="B402" i="13"/>
  <c r="B403" i="13"/>
  <c r="B404" i="13"/>
  <c r="B405" i="13"/>
  <c r="B406" i="13"/>
  <c r="B407" i="13"/>
  <c r="B408" i="13"/>
  <c r="B409" i="13"/>
  <c r="B410" i="13"/>
  <c r="B411" i="13"/>
  <c r="B412" i="13"/>
  <c r="B413" i="13"/>
  <c r="B414" i="13"/>
  <c r="B415" i="13"/>
  <c r="B416" i="13"/>
  <c r="B417" i="13"/>
  <c r="B418" i="13"/>
  <c r="B419" i="13"/>
  <c r="B420" i="13"/>
  <c r="B421" i="13"/>
  <c r="B422" i="13"/>
  <c r="B423" i="13"/>
  <c r="B424" i="13"/>
  <c r="B425" i="13"/>
  <c r="B427" i="13"/>
  <c r="B428" i="13"/>
  <c r="B429" i="13"/>
  <c r="B430" i="13"/>
  <c r="B431" i="13"/>
  <c r="B432" i="13"/>
  <c r="B433" i="13"/>
  <c r="B434" i="13"/>
  <c r="B435" i="13"/>
  <c r="B436" i="13"/>
  <c r="B437" i="13"/>
  <c r="B438" i="13"/>
  <c r="B439" i="13"/>
  <c r="B440" i="13"/>
  <c r="B441" i="13"/>
  <c r="B442" i="13"/>
  <c r="B443" i="13"/>
  <c r="B444" i="13"/>
  <c r="B445" i="13"/>
  <c r="B446" i="13"/>
  <c r="B447" i="13"/>
  <c r="B448" i="13"/>
  <c r="B449" i="13"/>
  <c r="B450" i="13"/>
  <c r="B451" i="13"/>
  <c r="B452" i="13"/>
  <c r="B453" i="13"/>
  <c r="B454" i="13"/>
  <c r="B455" i="13"/>
  <c r="B456" i="13"/>
  <c r="B457" i="13"/>
  <c r="B458" i="13"/>
  <c r="B459" i="13"/>
  <c r="B460" i="13"/>
  <c r="B461" i="13"/>
  <c r="B462" i="13"/>
  <c r="B463" i="13"/>
  <c r="B464" i="13"/>
  <c r="B465" i="13"/>
  <c r="B466" i="13"/>
  <c r="B467" i="13"/>
  <c r="B468" i="13"/>
  <c r="B469" i="13"/>
  <c r="B470" i="13"/>
  <c r="B471" i="13"/>
  <c r="B472" i="13"/>
  <c r="B473" i="13"/>
  <c r="B474" i="13"/>
  <c r="B475" i="13"/>
  <c r="B476" i="13"/>
  <c r="B477" i="13"/>
  <c r="B478" i="13"/>
  <c r="B479" i="13"/>
  <c r="B480" i="13"/>
  <c r="B481" i="13"/>
  <c r="B482" i="13"/>
  <c r="B483" i="13"/>
  <c r="B484" i="13"/>
  <c r="B485" i="13"/>
  <c r="B486" i="13"/>
  <c r="B487" i="13"/>
  <c r="B488" i="13"/>
  <c r="B489" i="13"/>
  <c r="B490" i="13"/>
  <c r="B491" i="13"/>
  <c r="B492" i="13"/>
  <c r="B493" i="13"/>
  <c r="B494" i="13"/>
  <c r="B495" i="13"/>
  <c r="B496" i="13"/>
  <c r="B497" i="13"/>
  <c r="B498" i="13"/>
  <c r="B499" i="13"/>
  <c r="B500" i="13"/>
  <c r="B501" i="13"/>
  <c r="B502" i="13"/>
  <c r="B503" i="13"/>
  <c r="B504" i="13"/>
  <c r="B505" i="13"/>
  <c r="B506" i="13"/>
  <c r="B507" i="13"/>
  <c r="B508" i="13"/>
  <c r="B509" i="13"/>
  <c r="B510" i="13"/>
  <c r="B511" i="13"/>
  <c r="B512" i="13"/>
  <c r="B513" i="13"/>
  <c r="B514" i="13"/>
  <c r="B515" i="13"/>
  <c r="B516" i="13"/>
  <c r="B517" i="13"/>
  <c r="B518" i="13"/>
  <c r="B519" i="13"/>
  <c r="B520" i="13"/>
  <c r="B521" i="13"/>
  <c r="B522" i="13"/>
  <c r="B523" i="13"/>
  <c r="B524" i="13"/>
  <c r="B525" i="13"/>
  <c r="B526" i="13"/>
  <c r="B527" i="13"/>
  <c r="B528" i="13"/>
  <c r="B529" i="13"/>
  <c r="B530" i="13"/>
  <c r="B531" i="13"/>
  <c r="B532" i="13"/>
  <c r="B533" i="13"/>
  <c r="B534" i="13"/>
  <c r="B535" i="13"/>
  <c r="B536" i="13"/>
  <c r="B537" i="13"/>
  <c r="B538" i="13"/>
  <c r="B539" i="13"/>
  <c r="B540" i="13"/>
  <c r="B541" i="13"/>
  <c r="B542" i="13"/>
  <c r="B543" i="13"/>
  <c r="B544" i="13"/>
  <c r="B545" i="13"/>
  <c r="B546" i="13"/>
  <c r="B547" i="13"/>
  <c r="B548" i="13"/>
  <c r="B549" i="13"/>
  <c r="B550" i="13"/>
  <c r="B551" i="13"/>
  <c r="B552" i="13"/>
  <c r="B553" i="13"/>
  <c r="B554" i="13"/>
  <c r="B555" i="13"/>
  <c r="B556" i="13"/>
  <c r="B557" i="13"/>
  <c r="B558" i="13"/>
  <c r="B559" i="13"/>
  <c r="B560" i="13"/>
  <c r="B561" i="13"/>
  <c r="B562" i="13"/>
  <c r="B563" i="13"/>
  <c r="B564" i="13"/>
  <c r="B565" i="13"/>
  <c r="B566" i="13"/>
  <c r="B567" i="13"/>
  <c r="B568" i="13"/>
  <c r="B569" i="13"/>
  <c r="B570" i="13"/>
  <c r="B571" i="13"/>
  <c r="B572" i="13"/>
  <c r="B573" i="13"/>
  <c r="B574" i="13"/>
  <c r="B575" i="13"/>
  <c r="B576" i="13"/>
  <c r="B577" i="13"/>
  <c r="B578" i="13"/>
  <c r="B579" i="13"/>
  <c r="B580" i="13"/>
  <c r="B581" i="13"/>
  <c r="B582" i="13"/>
  <c r="B583" i="13"/>
  <c r="B584" i="13"/>
  <c r="B585" i="13"/>
  <c r="B586" i="13"/>
  <c r="B587" i="13"/>
  <c r="B588" i="13"/>
  <c r="B589" i="13"/>
  <c r="B590" i="13"/>
  <c r="B591" i="13"/>
  <c r="B592" i="13"/>
  <c r="B593" i="13"/>
  <c r="B594" i="13"/>
  <c r="B595" i="13"/>
  <c r="B596" i="13"/>
  <c r="B597" i="13"/>
  <c r="B598" i="13"/>
  <c r="B599" i="13"/>
  <c r="B600" i="13"/>
  <c r="B601" i="13"/>
  <c r="B602" i="13"/>
  <c r="B603" i="13"/>
  <c r="B604" i="13"/>
  <c r="B605" i="13"/>
  <c r="B606" i="13"/>
  <c r="B607" i="13"/>
  <c r="B608" i="13"/>
  <c r="B609" i="13"/>
  <c r="B610" i="13"/>
  <c r="B611" i="13"/>
  <c r="B612" i="13"/>
  <c r="B613" i="13"/>
  <c r="B614" i="13"/>
  <c r="B615" i="13"/>
  <c r="B616" i="13"/>
  <c r="B617" i="13"/>
  <c r="B618" i="13"/>
  <c r="B619" i="13"/>
  <c r="B620" i="13"/>
  <c r="B621" i="13"/>
  <c r="B622" i="13"/>
  <c r="B623" i="13"/>
  <c r="B624" i="13"/>
  <c r="B625" i="13"/>
  <c r="B626" i="13"/>
  <c r="B627" i="13"/>
  <c r="B628" i="13"/>
  <c r="B629" i="13"/>
  <c r="B630" i="13"/>
  <c r="B631" i="13"/>
  <c r="B632" i="13"/>
  <c r="B633" i="13"/>
  <c r="B634" i="13"/>
  <c r="B635" i="13"/>
  <c r="B636" i="13"/>
  <c r="B637" i="13"/>
  <c r="B638" i="13"/>
  <c r="B639" i="13"/>
  <c r="B640" i="13"/>
  <c r="B641" i="13"/>
  <c r="B642" i="13"/>
  <c r="B643" i="13"/>
  <c r="B644" i="13"/>
  <c r="B645" i="13"/>
  <c r="B646" i="13"/>
  <c r="B647" i="13"/>
  <c r="B648" i="13"/>
  <c r="B649" i="13"/>
  <c r="B650" i="13"/>
  <c r="B651" i="13"/>
  <c r="B652" i="13"/>
  <c r="B653" i="13"/>
  <c r="B654" i="13"/>
  <c r="B655" i="13"/>
  <c r="B656" i="13"/>
  <c r="B657" i="13"/>
  <c r="B658" i="13"/>
  <c r="B659" i="13"/>
  <c r="B660" i="13"/>
  <c r="B661" i="13"/>
  <c r="B662" i="13"/>
  <c r="B663" i="13"/>
  <c r="B664" i="13"/>
  <c r="B665" i="13"/>
  <c r="B666" i="13"/>
  <c r="B667" i="13"/>
  <c r="B668" i="13"/>
  <c r="B669" i="13"/>
  <c r="B670" i="13"/>
  <c r="B671" i="13"/>
  <c r="B672" i="13"/>
  <c r="B673" i="13"/>
  <c r="B674" i="13"/>
  <c r="B675" i="13"/>
  <c r="B676" i="13"/>
  <c r="B677" i="13"/>
  <c r="B678" i="13"/>
  <c r="B679" i="13"/>
  <c r="B680" i="13"/>
  <c r="B681" i="13"/>
  <c r="B682" i="13"/>
  <c r="B683" i="13"/>
  <c r="B684" i="13"/>
  <c r="B685" i="13"/>
  <c r="B686" i="13"/>
  <c r="B687" i="13"/>
  <c r="B688" i="13"/>
  <c r="B689" i="13"/>
  <c r="B690" i="13"/>
  <c r="B691" i="13"/>
  <c r="B692" i="13"/>
  <c r="B693" i="13"/>
  <c r="B694" i="13"/>
  <c r="B695" i="13"/>
  <c r="B696" i="13"/>
  <c r="B697" i="13"/>
  <c r="B698" i="13"/>
  <c r="B699" i="13"/>
  <c r="B700" i="13"/>
  <c r="B701" i="13"/>
  <c r="B702" i="13"/>
  <c r="B703" i="13"/>
  <c r="B704" i="13"/>
  <c r="B705" i="13"/>
  <c r="B706" i="13"/>
  <c r="B707" i="13"/>
  <c r="B708" i="13"/>
  <c r="B709" i="13"/>
  <c r="B710" i="13"/>
  <c r="B711" i="13"/>
  <c r="B712" i="13"/>
  <c r="B713" i="13"/>
  <c r="B714" i="13"/>
  <c r="B715" i="13"/>
  <c r="B716" i="13"/>
  <c r="B717" i="13"/>
  <c r="B718" i="13"/>
  <c r="B719" i="13"/>
  <c r="B720" i="13"/>
  <c r="B721" i="13"/>
  <c r="B722" i="13"/>
  <c r="B723" i="13"/>
  <c r="B724" i="13"/>
  <c r="B725" i="13"/>
  <c r="B726" i="13"/>
  <c r="B727" i="13"/>
  <c r="B728" i="13"/>
  <c r="B729" i="13"/>
  <c r="B730" i="13"/>
  <c r="B731" i="13"/>
  <c r="B732" i="13"/>
  <c r="B733" i="13"/>
  <c r="B734" i="13"/>
  <c r="B735" i="13"/>
  <c r="B736" i="13"/>
  <c r="B737" i="13"/>
  <c r="B738" i="13"/>
  <c r="B739" i="13"/>
  <c r="B740" i="13"/>
  <c r="B741" i="13"/>
  <c r="B742" i="13"/>
  <c r="B743" i="13"/>
  <c r="B744" i="13"/>
  <c r="B745" i="13"/>
  <c r="B746" i="13"/>
  <c r="B747" i="13"/>
  <c r="B748" i="13"/>
  <c r="B749" i="13"/>
  <c r="B750" i="13"/>
  <c r="B751" i="13"/>
  <c r="B752" i="13"/>
  <c r="B753" i="13"/>
  <c r="B754" i="13"/>
  <c r="B755" i="13"/>
  <c r="B756" i="13"/>
  <c r="B757" i="13"/>
  <c r="B758" i="13"/>
  <c r="B759" i="13"/>
  <c r="B760" i="13"/>
  <c r="B761" i="13"/>
  <c r="B762" i="13"/>
  <c r="B763" i="13"/>
  <c r="B764" i="13"/>
  <c r="B765" i="13"/>
  <c r="B766" i="13"/>
  <c r="B767" i="13"/>
  <c r="B768" i="13"/>
  <c r="B769" i="13"/>
  <c r="B770" i="13"/>
  <c r="B771" i="13"/>
  <c r="B772" i="13"/>
  <c r="B773" i="13"/>
  <c r="B774" i="13"/>
  <c r="B775" i="13"/>
  <c r="B776" i="13"/>
  <c r="B777" i="13"/>
  <c r="B778" i="13"/>
  <c r="B779" i="13"/>
  <c r="B780" i="13"/>
  <c r="B781" i="13"/>
  <c r="B782" i="13"/>
  <c r="B783" i="13"/>
  <c r="B784" i="13"/>
  <c r="B785" i="13"/>
  <c r="B786" i="13"/>
  <c r="B787" i="13"/>
  <c r="B788" i="13"/>
  <c r="B789" i="13"/>
  <c r="B790" i="13"/>
  <c r="B791" i="13"/>
  <c r="B792" i="13"/>
  <c r="B793" i="13"/>
  <c r="B794" i="13"/>
  <c r="B795" i="13"/>
  <c r="B796" i="13"/>
  <c r="B797" i="13"/>
  <c r="B798" i="13"/>
  <c r="B799" i="13"/>
  <c r="B800" i="13"/>
  <c r="B801" i="13"/>
  <c r="B802" i="13"/>
  <c r="B803" i="13"/>
  <c r="B804" i="13"/>
  <c r="B805" i="13"/>
  <c r="B806" i="13"/>
  <c r="B807" i="13"/>
  <c r="B808" i="13"/>
  <c r="B809" i="13"/>
  <c r="B810" i="13"/>
  <c r="B811" i="13"/>
  <c r="B812" i="13"/>
  <c r="B813" i="13"/>
  <c r="B814" i="13"/>
  <c r="B815" i="13"/>
  <c r="B816" i="13"/>
  <c r="B817" i="13"/>
  <c r="B818" i="13"/>
  <c r="B819" i="13"/>
  <c r="B820" i="13"/>
  <c r="B821" i="13"/>
  <c r="B822" i="13"/>
  <c r="B823" i="13"/>
  <c r="B824" i="13"/>
  <c r="B825" i="13"/>
  <c r="B826" i="13"/>
  <c r="B827" i="13"/>
  <c r="B828" i="13"/>
  <c r="B829" i="13"/>
  <c r="B830" i="13"/>
  <c r="B831" i="13"/>
  <c r="B832" i="13"/>
  <c r="B833" i="13"/>
  <c r="B834" i="13"/>
  <c r="B835" i="13"/>
  <c r="B836" i="13"/>
  <c r="B837" i="13"/>
  <c r="B838" i="13"/>
  <c r="B839" i="13"/>
  <c r="B840" i="13"/>
  <c r="B841" i="13"/>
  <c r="B842" i="13"/>
  <c r="B843" i="13"/>
  <c r="B844" i="13"/>
  <c r="B845" i="13"/>
  <c r="B846" i="13"/>
  <c r="B847" i="13"/>
  <c r="B848" i="13"/>
  <c r="B849" i="13"/>
  <c r="B850" i="13"/>
  <c r="B851" i="13"/>
  <c r="B852" i="13"/>
  <c r="B853" i="13"/>
  <c r="B854" i="13"/>
  <c r="B855" i="13"/>
  <c r="B856" i="13"/>
  <c r="B857" i="13"/>
  <c r="B858" i="13"/>
  <c r="B859" i="13"/>
  <c r="B860" i="13"/>
  <c r="B861" i="13"/>
  <c r="B862" i="13"/>
  <c r="B863" i="13"/>
  <c r="B864" i="13"/>
  <c r="B865" i="13"/>
  <c r="B866" i="13"/>
  <c r="B867" i="13"/>
  <c r="B868" i="13"/>
  <c r="B869" i="13"/>
  <c r="B870" i="13"/>
  <c r="B871" i="13"/>
  <c r="B872" i="13"/>
  <c r="B873" i="13"/>
  <c r="B874" i="13"/>
  <c r="B875" i="13"/>
  <c r="B876" i="13"/>
  <c r="B877" i="13"/>
  <c r="B878" i="13"/>
  <c r="B879" i="13"/>
  <c r="B880" i="13"/>
  <c r="B881" i="13"/>
  <c r="B882" i="13"/>
  <c r="B883" i="13"/>
  <c r="B884" i="13"/>
  <c r="B885" i="13"/>
  <c r="B886" i="13"/>
  <c r="B887" i="13"/>
  <c r="B888" i="13"/>
  <c r="B889" i="13"/>
  <c r="B890" i="13"/>
  <c r="B891" i="13"/>
  <c r="B892" i="13"/>
  <c r="B893" i="13"/>
  <c r="B894" i="13"/>
  <c r="B895" i="13"/>
  <c r="B896" i="13"/>
  <c r="B897" i="13"/>
  <c r="B898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82" i="13"/>
  <c r="A783" i="13"/>
  <c r="A784" i="13"/>
  <c r="A785" i="13"/>
  <c r="A786" i="13"/>
  <c r="A787" i="13"/>
  <c r="A788" i="13"/>
  <c r="A789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35" i="13"/>
  <c r="A836" i="13"/>
  <c r="A837" i="13"/>
  <c r="A838" i="13"/>
  <c r="A839" i="13"/>
  <c r="A840" i="13"/>
  <c r="A841" i="13"/>
  <c r="A842" i="13"/>
  <c r="A843" i="13"/>
  <c r="A844" i="13"/>
  <c r="A845" i="13"/>
  <c r="A846" i="13"/>
  <c r="A847" i="13"/>
  <c r="A848" i="13"/>
  <c r="A849" i="13"/>
  <c r="A850" i="13"/>
  <c r="A851" i="13"/>
  <c r="A852" i="13"/>
  <c r="A853" i="13"/>
  <c r="A854" i="13"/>
  <c r="A855" i="13"/>
  <c r="A856" i="13"/>
  <c r="A857" i="13"/>
  <c r="A858" i="13"/>
  <c r="A859" i="13"/>
  <c r="A860" i="13"/>
  <c r="A861" i="13"/>
  <c r="A862" i="13"/>
  <c r="A863" i="13"/>
  <c r="A864" i="13"/>
  <c r="A865" i="13"/>
  <c r="A866" i="13"/>
  <c r="A867" i="13"/>
  <c r="A868" i="13"/>
  <c r="A869" i="13"/>
  <c r="A870" i="13"/>
  <c r="A871" i="13"/>
  <c r="A872" i="13"/>
  <c r="A873" i="13"/>
  <c r="A874" i="13"/>
  <c r="A875" i="13"/>
  <c r="A876" i="13"/>
  <c r="A877" i="13"/>
  <c r="A878" i="13"/>
  <c r="A879" i="13"/>
  <c r="A880" i="13"/>
  <c r="A881" i="13"/>
  <c r="A882" i="13"/>
  <c r="A883" i="13"/>
  <c r="A884" i="13"/>
  <c r="A885" i="13"/>
  <c r="A886" i="13"/>
  <c r="A887" i="13"/>
  <c r="A888" i="13"/>
  <c r="A889" i="13"/>
  <c r="A890" i="13"/>
  <c r="A891" i="13"/>
  <c r="A892" i="13"/>
  <c r="A893" i="13"/>
  <c r="A894" i="13"/>
  <c r="A895" i="13"/>
  <c r="A896" i="13"/>
  <c r="A897" i="13"/>
  <c r="A898" i="13"/>
  <c r="G88" i="21"/>
  <c r="F89" i="21"/>
  <c r="F90" i="21"/>
  <c r="F91" i="21"/>
  <c r="F13" i="13" s="1"/>
  <c r="F92" i="21"/>
  <c r="F93" i="21"/>
  <c r="F94" i="21"/>
  <c r="F95" i="21"/>
  <c r="F17" i="13" s="1"/>
  <c r="F96" i="21"/>
  <c r="F97" i="21"/>
  <c r="F98" i="21"/>
  <c r="F99" i="21"/>
  <c r="F21" i="13" s="1"/>
  <c r="F100" i="21"/>
  <c r="F101" i="21"/>
  <c r="F102" i="21"/>
  <c r="F103" i="21"/>
  <c r="F25" i="13" s="1"/>
  <c r="F104" i="21"/>
  <c r="F105" i="21"/>
  <c r="F106" i="21"/>
  <c r="F107" i="21"/>
  <c r="F29" i="13" s="1"/>
  <c r="F108" i="21"/>
  <c r="F109" i="21"/>
  <c r="F110" i="21"/>
  <c r="F111" i="21"/>
  <c r="F33" i="13" s="1"/>
  <c r="F112" i="21"/>
  <c r="F113" i="21"/>
  <c r="F114" i="21"/>
  <c r="F115" i="21"/>
  <c r="F37" i="13" s="1"/>
  <c r="F116" i="21"/>
  <c r="F117" i="21"/>
  <c r="F118" i="21"/>
  <c r="F119" i="21"/>
  <c r="F41" i="13" s="1"/>
  <c r="F120" i="21"/>
  <c r="F121" i="21"/>
  <c r="F122" i="21"/>
  <c r="F123" i="21"/>
  <c r="F45" i="13" s="1"/>
  <c r="F124" i="21"/>
  <c r="F125" i="21"/>
  <c r="F126" i="21"/>
  <c r="F127" i="21"/>
  <c r="F49" i="13" s="1"/>
  <c r="F128" i="21"/>
  <c r="F129" i="21"/>
  <c r="F130" i="21"/>
  <c r="F131" i="21"/>
  <c r="F53" i="13" s="1"/>
  <c r="F132" i="21"/>
  <c r="F133" i="21"/>
  <c r="F134" i="21"/>
  <c r="F135" i="21"/>
  <c r="F57" i="13" s="1"/>
  <c r="F136" i="21"/>
  <c r="F137" i="21"/>
  <c r="F138" i="21"/>
  <c r="F139" i="21"/>
  <c r="F61" i="13" s="1"/>
  <c r="F140" i="21"/>
  <c r="F141" i="21"/>
  <c r="F142" i="21"/>
  <c r="F143" i="21"/>
  <c r="F65" i="13" s="1"/>
  <c r="F144" i="21"/>
  <c r="F145" i="21"/>
  <c r="F146" i="21"/>
  <c r="F147" i="21"/>
  <c r="F69" i="13" s="1"/>
  <c r="F148" i="21"/>
  <c r="F149" i="21"/>
  <c r="G149" i="21" s="1"/>
  <c r="F150" i="21"/>
  <c r="F151" i="21"/>
  <c r="F73" i="13" s="1"/>
  <c r="F152" i="21"/>
  <c r="F153" i="21"/>
  <c r="F154" i="21"/>
  <c r="F155" i="21"/>
  <c r="F77" i="13" s="1"/>
  <c r="F156" i="21"/>
  <c r="F157" i="21"/>
  <c r="F158" i="21"/>
  <c r="F159" i="21"/>
  <c r="F81" i="13" s="1"/>
  <c r="F160" i="21"/>
  <c r="F161" i="21"/>
  <c r="F162" i="21"/>
  <c r="F163" i="21"/>
  <c r="F85" i="13" s="1"/>
  <c r="F164" i="21"/>
  <c r="F165" i="21"/>
  <c r="F166" i="21"/>
  <c r="F167" i="21"/>
  <c r="F89" i="13" s="1"/>
  <c r="F168" i="21"/>
  <c r="F169" i="21"/>
  <c r="F170" i="21"/>
  <c r="F171" i="21"/>
  <c r="F93" i="13" s="1"/>
  <c r="F172" i="21"/>
  <c r="F173" i="21"/>
  <c r="F174" i="21"/>
  <c r="F175" i="21"/>
  <c r="F97" i="13" s="1"/>
  <c r="F176" i="21"/>
  <c r="F177" i="21"/>
  <c r="F178" i="21"/>
  <c r="F179" i="21"/>
  <c r="F101" i="13" s="1"/>
  <c r="F180" i="21"/>
  <c r="F181" i="21"/>
  <c r="F182" i="21"/>
  <c r="F183" i="21"/>
  <c r="F105" i="13" s="1"/>
  <c r="F184" i="21"/>
  <c r="F185" i="21"/>
  <c r="F186" i="21"/>
  <c r="F187" i="21"/>
  <c r="F109" i="13" s="1"/>
  <c r="F188" i="21"/>
  <c r="F189" i="21"/>
  <c r="F190" i="21"/>
  <c r="F191" i="21"/>
  <c r="F113" i="13" s="1"/>
  <c r="F192" i="21"/>
  <c r="F193" i="21"/>
  <c r="F194" i="21"/>
  <c r="F195" i="21"/>
  <c r="F117" i="13" s="1"/>
  <c r="F196" i="21"/>
  <c r="F197" i="21"/>
  <c r="F198" i="21"/>
  <c r="F199" i="21"/>
  <c r="F121" i="13" s="1"/>
  <c r="F200" i="21"/>
  <c r="F201" i="21"/>
  <c r="F202" i="21"/>
  <c r="F203" i="21"/>
  <c r="F125" i="13" s="1"/>
  <c r="F204" i="21"/>
  <c r="F205" i="21"/>
  <c r="F206" i="21"/>
  <c r="F207" i="21"/>
  <c r="F129" i="13" s="1"/>
  <c r="F208" i="21"/>
  <c r="F209" i="21"/>
  <c r="F210" i="21"/>
  <c r="F211" i="21"/>
  <c r="F133" i="13" s="1"/>
  <c r="F212" i="21"/>
  <c r="F213" i="21"/>
  <c r="G213" i="21" s="1"/>
  <c r="F214" i="21"/>
  <c r="F215" i="21"/>
  <c r="F137" i="13" s="1"/>
  <c r="F216" i="21"/>
  <c r="F217" i="21"/>
  <c r="F218" i="21"/>
  <c r="F219" i="21"/>
  <c r="F141" i="13" s="1"/>
  <c r="F220" i="21"/>
  <c r="F221" i="21"/>
  <c r="F222" i="21"/>
  <c r="F223" i="21"/>
  <c r="F145" i="13" s="1"/>
  <c r="F224" i="21"/>
  <c r="F225" i="21"/>
  <c r="F226" i="21"/>
  <c r="F227" i="21"/>
  <c r="F149" i="13" s="1"/>
  <c r="F228" i="21"/>
  <c r="F229" i="21"/>
  <c r="F230" i="21"/>
  <c r="F231" i="21"/>
  <c r="F153" i="13" s="1"/>
  <c r="F232" i="21"/>
  <c r="F233" i="21"/>
  <c r="F234" i="21"/>
  <c r="F235" i="21"/>
  <c r="F157" i="13" s="1"/>
  <c r="F236" i="21"/>
  <c r="F237" i="21"/>
  <c r="F238" i="21"/>
  <c r="F239" i="21"/>
  <c r="F161" i="13" s="1"/>
  <c r="F240" i="21"/>
  <c r="F241" i="21"/>
  <c r="F242" i="21"/>
  <c r="F243" i="21"/>
  <c r="F165" i="13" s="1"/>
  <c r="F244" i="21"/>
  <c r="F245" i="21"/>
  <c r="F246" i="21"/>
  <c r="F247" i="21"/>
  <c r="F169" i="13" s="1"/>
  <c r="F248" i="21"/>
  <c r="F249" i="21"/>
  <c r="F250" i="21"/>
  <c r="F251" i="21"/>
  <c r="F173" i="13" s="1"/>
  <c r="F252" i="21"/>
  <c r="F253" i="21"/>
  <c r="F254" i="21"/>
  <c r="F255" i="21"/>
  <c r="F177" i="13" s="1"/>
  <c r="F256" i="21"/>
  <c r="F257" i="21"/>
  <c r="F258" i="21"/>
  <c r="F259" i="21"/>
  <c r="F181" i="13" s="1"/>
  <c r="F260" i="21"/>
  <c r="F261" i="21"/>
  <c r="F262" i="21"/>
  <c r="F263" i="21"/>
  <c r="F185" i="13" s="1"/>
  <c r="F264" i="21"/>
  <c r="F265" i="21"/>
  <c r="F266" i="21"/>
  <c r="F267" i="21"/>
  <c r="G267" i="21" s="1"/>
  <c r="F268" i="21"/>
  <c r="F269" i="21"/>
  <c r="F270" i="21"/>
  <c r="F271" i="21"/>
  <c r="F193" i="13" s="1"/>
  <c r="F272" i="21"/>
  <c r="F273" i="21"/>
  <c r="F274" i="21"/>
  <c r="F275" i="21"/>
  <c r="F197" i="13" s="1"/>
  <c r="F276" i="21"/>
  <c r="F277" i="21"/>
  <c r="F278" i="21"/>
  <c r="F279" i="21"/>
  <c r="F201" i="13" s="1"/>
  <c r="F280" i="21"/>
  <c r="F281" i="21"/>
  <c r="F282" i="21"/>
  <c r="F283" i="21"/>
  <c r="F205" i="13" s="1"/>
  <c r="F284" i="21"/>
  <c r="F285" i="21"/>
  <c r="F286" i="21"/>
  <c r="F287" i="21"/>
  <c r="F209" i="13" s="1"/>
  <c r="F288" i="21"/>
  <c r="F289" i="21"/>
  <c r="F290" i="21"/>
  <c r="F291" i="21"/>
  <c r="F213" i="13" s="1"/>
  <c r="F292" i="21"/>
  <c r="G292" i="21" s="1"/>
  <c r="F293" i="21"/>
  <c r="F294" i="21"/>
  <c r="F295" i="21"/>
  <c r="F217" i="13" s="1"/>
  <c r="F296" i="21"/>
  <c r="F297" i="21"/>
  <c r="F298" i="21"/>
  <c r="F299" i="21"/>
  <c r="F221" i="13" s="1"/>
  <c r="F300" i="21"/>
  <c r="F301" i="21"/>
  <c r="F302" i="21"/>
  <c r="F303" i="21"/>
  <c r="F225" i="13" s="1"/>
  <c r="F304" i="21"/>
  <c r="F305" i="21"/>
  <c r="F306" i="21"/>
  <c r="F307" i="21"/>
  <c r="F229" i="13" s="1"/>
  <c r="F308" i="21"/>
  <c r="G308" i="21" s="1"/>
  <c r="F309" i="21"/>
  <c r="F310" i="21"/>
  <c r="F311" i="21"/>
  <c r="F233" i="13" s="1"/>
  <c r="F312" i="21"/>
  <c r="F313" i="21"/>
  <c r="F314" i="21"/>
  <c r="F315" i="21"/>
  <c r="F237" i="13" s="1"/>
  <c r="F316" i="21"/>
  <c r="F317" i="21"/>
  <c r="F318" i="21"/>
  <c r="F319" i="21"/>
  <c r="F241" i="13" s="1"/>
  <c r="F320" i="21"/>
  <c r="F321" i="21"/>
  <c r="F322" i="21"/>
  <c r="F323" i="21"/>
  <c r="F245" i="13" s="1"/>
  <c r="F324" i="21"/>
  <c r="G324" i="21" s="1"/>
  <c r="F325" i="21"/>
  <c r="F326" i="21"/>
  <c r="F327" i="21"/>
  <c r="F249" i="13" s="1"/>
  <c r="F328" i="21"/>
  <c r="F329" i="21"/>
  <c r="F330" i="21"/>
  <c r="F331" i="21"/>
  <c r="F253" i="13" s="1"/>
  <c r="F332" i="21"/>
  <c r="F333" i="21"/>
  <c r="F334" i="21"/>
  <c r="F335" i="21"/>
  <c r="F257" i="13" s="1"/>
  <c r="F336" i="21"/>
  <c r="F337" i="21"/>
  <c r="F338" i="21"/>
  <c r="F339" i="21"/>
  <c r="F261" i="13" s="1"/>
  <c r="F340" i="21"/>
  <c r="G340" i="21" s="1"/>
  <c r="F341" i="21"/>
  <c r="F342" i="21"/>
  <c r="F343" i="21"/>
  <c r="F265" i="13" s="1"/>
  <c r="F344" i="21"/>
  <c r="F345" i="21"/>
  <c r="F346" i="21"/>
  <c r="F347" i="21"/>
  <c r="F269" i="13" s="1"/>
  <c r="F348" i="21"/>
  <c r="F349" i="21"/>
  <c r="F350" i="21"/>
  <c r="F351" i="21"/>
  <c r="F273" i="13" s="1"/>
  <c r="F352" i="21"/>
  <c r="F353" i="21"/>
  <c r="F354" i="21"/>
  <c r="F276" i="13" s="1"/>
  <c r="F355" i="21"/>
  <c r="F277" i="13" s="1"/>
  <c r="F356" i="21"/>
  <c r="G356" i="21" s="1"/>
  <c r="F357" i="21"/>
  <c r="F358" i="21"/>
  <c r="F280" i="13" s="1"/>
  <c r="F359" i="21"/>
  <c r="F281" i="13" s="1"/>
  <c r="F360" i="21"/>
  <c r="F361" i="21"/>
  <c r="F362" i="21"/>
  <c r="F284" i="13" s="1"/>
  <c r="F363" i="21"/>
  <c r="F285" i="13" s="1"/>
  <c r="F364" i="21"/>
  <c r="F365" i="21"/>
  <c r="F366" i="21"/>
  <c r="F288" i="13" s="1"/>
  <c r="F367" i="21"/>
  <c r="F289" i="13" s="1"/>
  <c r="F368" i="21"/>
  <c r="F369" i="21"/>
  <c r="F370" i="21"/>
  <c r="F292" i="13" s="1"/>
  <c r="F371" i="21"/>
  <c r="F293" i="13" s="1"/>
  <c r="F372" i="21"/>
  <c r="G372" i="21" s="1"/>
  <c r="F373" i="21"/>
  <c r="F374" i="21"/>
  <c r="F296" i="13" s="1"/>
  <c r="F375" i="21"/>
  <c r="F297" i="13" s="1"/>
  <c r="F376" i="21"/>
  <c r="F377" i="21"/>
  <c r="F378" i="21"/>
  <c r="F300" i="13" s="1"/>
  <c r="F379" i="21"/>
  <c r="F301" i="13" s="1"/>
  <c r="F380" i="21"/>
  <c r="F381" i="21"/>
  <c r="F382" i="21"/>
  <c r="F304" i="13" s="1"/>
  <c r="F383" i="21"/>
  <c r="F305" i="13" s="1"/>
  <c r="F384" i="21"/>
  <c r="F385" i="21"/>
  <c r="F386" i="21"/>
  <c r="F308" i="13" s="1"/>
  <c r="F387" i="21"/>
  <c r="F309" i="13" s="1"/>
  <c r="F388" i="21"/>
  <c r="G388" i="21" s="1"/>
  <c r="F389" i="21"/>
  <c r="F390" i="21"/>
  <c r="F312" i="13" s="1"/>
  <c r="F391" i="21"/>
  <c r="F313" i="13" s="1"/>
  <c r="F392" i="21"/>
  <c r="F393" i="21"/>
  <c r="F394" i="21"/>
  <c r="F316" i="13" s="1"/>
  <c r="F395" i="21"/>
  <c r="F317" i="13" s="1"/>
  <c r="F396" i="21"/>
  <c r="F397" i="21"/>
  <c r="F398" i="21"/>
  <c r="F320" i="13" s="1"/>
  <c r="F399" i="21"/>
  <c r="F321" i="13" s="1"/>
  <c r="F400" i="21"/>
  <c r="F401" i="21"/>
  <c r="F402" i="21"/>
  <c r="F324" i="13" s="1"/>
  <c r="F403" i="21"/>
  <c r="F325" i="13" s="1"/>
  <c r="F404" i="21"/>
  <c r="G404" i="21" s="1"/>
  <c r="F405" i="21"/>
  <c r="F406" i="21"/>
  <c r="F328" i="13" s="1"/>
  <c r="F407" i="21"/>
  <c r="F329" i="13" s="1"/>
  <c r="F408" i="21"/>
  <c r="F409" i="21"/>
  <c r="F410" i="21"/>
  <c r="F332" i="13" s="1"/>
  <c r="F411" i="21"/>
  <c r="F333" i="13" s="1"/>
  <c r="F412" i="21"/>
  <c r="F413" i="21"/>
  <c r="F414" i="21"/>
  <c r="F336" i="13" s="1"/>
  <c r="F415" i="21"/>
  <c r="F337" i="13" s="1"/>
  <c r="F416" i="21"/>
  <c r="F417" i="21"/>
  <c r="F418" i="21"/>
  <c r="F340" i="13" s="1"/>
  <c r="F419" i="21"/>
  <c r="F341" i="13" s="1"/>
  <c r="F420" i="21"/>
  <c r="G420" i="21" s="1"/>
  <c r="F421" i="21"/>
  <c r="F422" i="21"/>
  <c r="F344" i="13" s="1"/>
  <c r="F423" i="21"/>
  <c r="F345" i="13" s="1"/>
  <c r="F424" i="21"/>
  <c r="F425" i="21"/>
  <c r="F426" i="21"/>
  <c r="F348" i="13" s="1"/>
  <c r="F427" i="21"/>
  <c r="F349" i="13" s="1"/>
  <c r="F428" i="21"/>
  <c r="F429" i="21"/>
  <c r="F430" i="21"/>
  <c r="F352" i="13" s="1"/>
  <c r="F431" i="21"/>
  <c r="F353" i="13" s="1"/>
  <c r="F432" i="21"/>
  <c r="F433" i="21"/>
  <c r="F434" i="21"/>
  <c r="F356" i="13" s="1"/>
  <c r="F435" i="21"/>
  <c r="F357" i="13" s="1"/>
  <c r="F436" i="21"/>
  <c r="G436" i="21" s="1"/>
  <c r="F437" i="21"/>
  <c r="F438" i="21"/>
  <c r="F360" i="13" s="1"/>
  <c r="F439" i="21"/>
  <c r="F361" i="13" s="1"/>
  <c r="F440" i="21"/>
  <c r="F441" i="21"/>
  <c r="F442" i="21"/>
  <c r="F364" i="13" s="1"/>
  <c r="F443" i="21"/>
  <c r="F365" i="13" s="1"/>
  <c r="F444" i="21"/>
  <c r="F445" i="21"/>
  <c r="F446" i="21"/>
  <c r="F368" i="13" s="1"/>
  <c r="F447" i="21"/>
  <c r="F369" i="13" s="1"/>
  <c r="F448" i="21"/>
  <c r="F449" i="21"/>
  <c r="F450" i="21"/>
  <c r="F372" i="13" s="1"/>
  <c r="F451" i="21"/>
  <c r="F373" i="13" s="1"/>
  <c r="F452" i="21"/>
  <c r="G452" i="21" s="1"/>
  <c r="F453" i="21"/>
  <c r="F454" i="21"/>
  <c r="F376" i="13" s="1"/>
  <c r="F455" i="21"/>
  <c r="F377" i="13" s="1"/>
  <c r="F456" i="21"/>
  <c r="F457" i="21"/>
  <c r="F458" i="21"/>
  <c r="F380" i="13" s="1"/>
  <c r="F459" i="21"/>
  <c r="F381" i="13" s="1"/>
  <c r="F460" i="21"/>
  <c r="F461" i="21"/>
  <c r="F462" i="21"/>
  <c r="F384" i="13" s="1"/>
  <c r="F463" i="21"/>
  <c r="F385" i="13" s="1"/>
  <c r="F464" i="21"/>
  <c r="F465" i="21"/>
  <c r="F466" i="21"/>
  <c r="F388" i="13" s="1"/>
  <c r="F467" i="21"/>
  <c r="F389" i="13" s="1"/>
  <c r="F468" i="21"/>
  <c r="G468" i="21" s="1"/>
  <c r="F469" i="21"/>
  <c r="F470" i="21"/>
  <c r="F392" i="13" s="1"/>
  <c r="F471" i="21"/>
  <c r="F393" i="13" s="1"/>
  <c r="F472" i="21"/>
  <c r="F473" i="21"/>
  <c r="F474" i="21"/>
  <c r="F396" i="13" s="1"/>
  <c r="F475" i="21"/>
  <c r="F397" i="13" s="1"/>
  <c r="F476" i="21"/>
  <c r="F477" i="21"/>
  <c r="F478" i="21"/>
  <c r="F400" i="13" s="1"/>
  <c r="F479" i="21"/>
  <c r="F401" i="13" s="1"/>
  <c r="F480" i="21"/>
  <c r="F481" i="21"/>
  <c r="F482" i="21"/>
  <c r="F404" i="13" s="1"/>
  <c r="F483" i="21"/>
  <c r="F405" i="13" s="1"/>
  <c r="F484" i="21"/>
  <c r="G484" i="21" s="1"/>
  <c r="F485" i="21"/>
  <c r="F486" i="21"/>
  <c r="F408" i="13" s="1"/>
  <c r="F487" i="21"/>
  <c r="F409" i="13" s="1"/>
  <c r="F488" i="21"/>
  <c r="F489" i="21"/>
  <c r="F490" i="21"/>
  <c r="F412" i="13" s="1"/>
  <c r="F491" i="21"/>
  <c r="F413" i="13" s="1"/>
  <c r="F492" i="21"/>
  <c r="F493" i="21"/>
  <c r="F494" i="21"/>
  <c r="F416" i="13" s="1"/>
  <c r="F495" i="21"/>
  <c r="F417" i="13" s="1"/>
  <c r="F496" i="21"/>
  <c r="F497" i="21"/>
  <c r="F498" i="21"/>
  <c r="F420" i="13" s="1"/>
  <c r="F499" i="21"/>
  <c r="F421" i="13" s="1"/>
  <c r="F500" i="21"/>
  <c r="G500" i="21" s="1"/>
  <c r="F501" i="21"/>
  <c r="F502" i="21"/>
  <c r="F424" i="13" s="1"/>
  <c r="F503" i="21"/>
  <c r="F425" i="13" s="1"/>
  <c r="F504" i="21"/>
  <c r="F505" i="21"/>
  <c r="F506" i="21"/>
  <c r="F428" i="13" s="1"/>
  <c r="F507" i="21"/>
  <c r="F429" i="13" s="1"/>
  <c r="F508" i="21"/>
  <c r="F509" i="21"/>
  <c r="F510" i="21"/>
  <c r="F432" i="13" s="1"/>
  <c r="F511" i="21"/>
  <c r="F433" i="13" s="1"/>
  <c r="F512" i="21"/>
  <c r="F513" i="21"/>
  <c r="F514" i="21"/>
  <c r="F436" i="13" s="1"/>
  <c r="F515" i="21"/>
  <c r="F437" i="13" s="1"/>
  <c r="F516" i="21"/>
  <c r="G516" i="21" s="1"/>
  <c r="F517" i="21"/>
  <c r="F518" i="21"/>
  <c r="F440" i="13" s="1"/>
  <c r="F519" i="21"/>
  <c r="F441" i="13" s="1"/>
  <c r="F520" i="21"/>
  <c r="F521" i="21"/>
  <c r="F522" i="21"/>
  <c r="F444" i="13" s="1"/>
  <c r="F523" i="21"/>
  <c r="F445" i="13" s="1"/>
  <c r="F524" i="21"/>
  <c r="F525" i="21"/>
  <c r="F526" i="21"/>
  <c r="F448" i="13" s="1"/>
  <c r="F527" i="21"/>
  <c r="F449" i="13" s="1"/>
  <c r="F528" i="21"/>
  <c r="F529" i="21"/>
  <c r="F530" i="21"/>
  <c r="F452" i="13" s="1"/>
  <c r="F531" i="21"/>
  <c r="F453" i="13" s="1"/>
  <c r="F532" i="21"/>
  <c r="G532" i="21" s="1"/>
  <c r="F533" i="21"/>
  <c r="F534" i="21"/>
  <c r="F456" i="13" s="1"/>
  <c r="F535" i="21"/>
  <c r="F457" i="13" s="1"/>
  <c r="F536" i="21"/>
  <c r="F537" i="21"/>
  <c r="F538" i="21"/>
  <c r="F460" i="13" s="1"/>
  <c r="F539" i="21"/>
  <c r="F461" i="13" s="1"/>
  <c r="F540" i="21"/>
  <c r="F541" i="21"/>
  <c r="F542" i="21"/>
  <c r="F464" i="13" s="1"/>
  <c r="F543" i="21"/>
  <c r="F465" i="13" s="1"/>
  <c r="F544" i="21"/>
  <c r="F545" i="21"/>
  <c r="F546" i="21"/>
  <c r="F468" i="13" s="1"/>
  <c r="F547" i="21"/>
  <c r="F469" i="13" s="1"/>
  <c r="F548" i="21"/>
  <c r="G548" i="21" s="1"/>
  <c r="F549" i="21"/>
  <c r="F550" i="21"/>
  <c r="F472" i="13" s="1"/>
  <c r="F551" i="21"/>
  <c r="F473" i="13" s="1"/>
  <c r="F552" i="21"/>
  <c r="F553" i="21"/>
  <c r="F554" i="21"/>
  <c r="F476" i="13" s="1"/>
  <c r="F555" i="21"/>
  <c r="F477" i="13" s="1"/>
  <c r="F556" i="21"/>
  <c r="F557" i="21"/>
  <c r="F558" i="21"/>
  <c r="F480" i="13" s="1"/>
  <c r="F559" i="21"/>
  <c r="F481" i="13" s="1"/>
  <c r="F560" i="21"/>
  <c r="F561" i="21"/>
  <c r="F562" i="21"/>
  <c r="F484" i="13" s="1"/>
  <c r="F563" i="21"/>
  <c r="F485" i="13" s="1"/>
  <c r="F564" i="21"/>
  <c r="G564" i="21" s="1"/>
  <c r="F565" i="21"/>
  <c r="F566" i="21"/>
  <c r="F488" i="13" s="1"/>
  <c r="F567" i="21"/>
  <c r="F489" i="13" s="1"/>
  <c r="F568" i="21"/>
  <c r="F569" i="21"/>
  <c r="F570" i="21"/>
  <c r="F492" i="13" s="1"/>
  <c r="F571" i="21"/>
  <c r="F493" i="13" s="1"/>
  <c r="F572" i="21"/>
  <c r="F573" i="21"/>
  <c r="F574" i="21"/>
  <c r="F496" i="13" s="1"/>
  <c r="F575" i="21"/>
  <c r="F497" i="13" s="1"/>
  <c r="F576" i="21"/>
  <c r="F577" i="21"/>
  <c r="F578" i="21"/>
  <c r="F500" i="13" s="1"/>
  <c r="F579" i="21"/>
  <c r="F501" i="13" s="1"/>
  <c r="F580" i="21"/>
  <c r="G580" i="21" s="1"/>
  <c r="F581" i="21"/>
  <c r="F582" i="21"/>
  <c r="F504" i="13" s="1"/>
  <c r="F583" i="21"/>
  <c r="F505" i="13" s="1"/>
  <c r="F584" i="21"/>
  <c r="F585" i="21"/>
  <c r="F586" i="21"/>
  <c r="F508" i="13" s="1"/>
  <c r="F587" i="21"/>
  <c r="F509" i="13" s="1"/>
  <c r="F588" i="21"/>
  <c r="F589" i="21"/>
  <c r="F590" i="21"/>
  <c r="F512" i="13" s="1"/>
  <c r="F591" i="21"/>
  <c r="F513" i="13" s="1"/>
  <c r="F592" i="21"/>
  <c r="F593" i="21"/>
  <c r="F594" i="21"/>
  <c r="F516" i="13" s="1"/>
  <c r="F595" i="21"/>
  <c r="F517" i="13" s="1"/>
  <c r="F596" i="21"/>
  <c r="G596" i="21" s="1"/>
  <c r="F597" i="21"/>
  <c r="F598" i="21"/>
  <c r="F520" i="13" s="1"/>
  <c r="F599" i="21"/>
  <c r="F521" i="13" s="1"/>
  <c r="F600" i="21"/>
  <c r="F601" i="21"/>
  <c r="F602" i="21"/>
  <c r="F524" i="13" s="1"/>
  <c r="F603" i="21"/>
  <c r="F525" i="13" s="1"/>
  <c r="F604" i="21"/>
  <c r="F605" i="21"/>
  <c r="F606" i="21"/>
  <c r="F528" i="13" s="1"/>
  <c r="F607" i="21"/>
  <c r="F529" i="13" s="1"/>
  <c r="F608" i="21"/>
  <c r="F609" i="21"/>
  <c r="F610" i="21"/>
  <c r="F532" i="13" s="1"/>
  <c r="F611" i="21"/>
  <c r="F533" i="13" s="1"/>
  <c r="F612" i="21"/>
  <c r="G612" i="21" s="1"/>
  <c r="F613" i="21"/>
  <c r="F614" i="21"/>
  <c r="F536" i="13" s="1"/>
  <c r="F615" i="21"/>
  <c r="F537" i="13" s="1"/>
  <c r="F616" i="21"/>
  <c r="F617" i="21"/>
  <c r="F618" i="21"/>
  <c r="F540" i="13" s="1"/>
  <c r="F619" i="21"/>
  <c r="F541" i="13" s="1"/>
  <c r="F620" i="21"/>
  <c r="F621" i="21"/>
  <c r="F622" i="21"/>
  <c r="F544" i="13" s="1"/>
  <c r="F623" i="21"/>
  <c r="F545" i="13" s="1"/>
  <c r="F624" i="21"/>
  <c r="F625" i="21"/>
  <c r="F626" i="21"/>
  <c r="F548" i="13" s="1"/>
  <c r="F627" i="21"/>
  <c r="F549" i="13" s="1"/>
  <c r="F628" i="21"/>
  <c r="G628" i="21" s="1"/>
  <c r="F629" i="21"/>
  <c r="F630" i="21"/>
  <c r="F552" i="13" s="1"/>
  <c r="F631" i="21"/>
  <c r="F553" i="13" s="1"/>
  <c r="F632" i="21"/>
  <c r="F633" i="21"/>
  <c r="F634" i="21"/>
  <c r="F556" i="13" s="1"/>
  <c r="F635" i="21"/>
  <c r="F557" i="13" s="1"/>
  <c r="F636" i="21"/>
  <c r="F637" i="21"/>
  <c r="F638" i="21"/>
  <c r="F560" i="13" s="1"/>
  <c r="F639" i="21"/>
  <c r="F561" i="13" s="1"/>
  <c r="F640" i="21"/>
  <c r="F641" i="21"/>
  <c r="F642" i="21"/>
  <c r="F564" i="13" s="1"/>
  <c r="F643" i="21"/>
  <c r="F565" i="13" s="1"/>
  <c r="F644" i="21"/>
  <c r="G644" i="21" s="1"/>
  <c r="F645" i="21"/>
  <c r="F646" i="21"/>
  <c r="F568" i="13" s="1"/>
  <c r="F647" i="21"/>
  <c r="F569" i="13" s="1"/>
  <c r="F648" i="21"/>
  <c r="F649" i="21"/>
  <c r="F650" i="21"/>
  <c r="F572" i="13" s="1"/>
  <c r="F651" i="21"/>
  <c r="F573" i="13" s="1"/>
  <c r="F652" i="21"/>
  <c r="F653" i="21"/>
  <c r="F654" i="21"/>
  <c r="F576" i="13" s="1"/>
  <c r="F655" i="21"/>
  <c r="F577" i="13" s="1"/>
  <c r="F656" i="21"/>
  <c r="F657" i="21"/>
  <c r="F658" i="21"/>
  <c r="F580" i="13" s="1"/>
  <c r="F659" i="21"/>
  <c r="F581" i="13" s="1"/>
  <c r="F660" i="21"/>
  <c r="G660" i="21" s="1"/>
  <c r="F661" i="21"/>
  <c r="F662" i="21"/>
  <c r="F584" i="13" s="1"/>
  <c r="F663" i="21"/>
  <c r="F585" i="13" s="1"/>
  <c r="F664" i="21"/>
  <c r="F665" i="21"/>
  <c r="F666" i="21"/>
  <c r="F588" i="13" s="1"/>
  <c r="F667" i="21"/>
  <c r="F589" i="13" s="1"/>
  <c r="F668" i="21"/>
  <c r="F669" i="21"/>
  <c r="F670" i="21"/>
  <c r="F592" i="13" s="1"/>
  <c r="F671" i="21"/>
  <c r="F593" i="13" s="1"/>
  <c r="F672" i="21"/>
  <c r="F673" i="21"/>
  <c r="F674" i="21"/>
  <c r="F596" i="13" s="1"/>
  <c r="F675" i="21"/>
  <c r="F597" i="13" s="1"/>
  <c r="F676" i="21"/>
  <c r="G676" i="21" s="1"/>
  <c r="F677" i="21"/>
  <c r="F678" i="21"/>
  <c r="F600" i="13" s="1"/>
  <c r="F679" i="21"/>
  <c r="F601" i="13" s="1"/>
  <c r="F680" i="21"/>
  <c r="F681" i="21"/>
  <c r="F682" i="21"/>
  <c r="F604" i="13" s="1"/>
  <c r="F683" i="21"/>
  <c r="F605" i="13" s="1"/>
  <c r="F684" i="21"/>
  <c r="F685" i="21"/>
  <c r="F686" i="21"/>
  <c r="F608" i="13" s="1"/>
  <c r="F687" i="21"/>
  <c r="F609" i="13" s="1"/>
  <c r="F688" i="21"/>
  <c r="F689" i="21"/>
  <c r="F690" i="21"/>
  <c r="F612" i="13" s="1"/>
  <c r="F691" i="21"/>
  <c r="F613" i="13" s="1"/>
  <c r="F692" i="21"/>
  <c r="G692" i="21" s="1"/>
  <c r="F693" i="21"/>
  <c r="F694" i="21"/>
  <c r="F616" i="13" s="1"/>
  <c r="F695" i="21"/>
  <c r="F617" i="13" s="1"/>
  <c r="F696" i="21"/>
  <c r="F697" i="21"/>
  <c r="F698" i="21"/>
  <c r="F620" i="13" s="1"/>
  <c r="F699" i="21"/>
  <c r="F621" i="13" s="1"/>
  <c r="F700" i="21"/>
  <c r="F622" i="13" s="1"/>
  <c r="F701" i="21"/>
  <c r="F702" i="21"/>
  <c r="F624" i="13" s="1"/>
  <c r="F703" i="21"/>
  <c r="F625" i="13" s="1"/>
  <c r="F704" i="21"/>
  <c r="F626" i="13" s="1"/>
  <c r="F705" i="21"/>
  <c r="F706" i="21"/>
  <c r="F628" i="13" s="1"/>
  <c r="F707" i="21"/>
  <c r="F629" i="13" s="1"/>
  <c r="F708" i="21"/>
  <c r="F630" i="13" s="1"/>
  <c r="F709" i="21"/>
  <c r="F710" i="21"/>
  <c r="F632" i="13" s="1"/>
  <c r="F711" i="21"/>
  <c r="F633" i="13" s="1"/>
  <c r="F712" i="21"/>
  <c r="F634" i="13" s="1"/>
  <c r="F713" i="21"/>
  <c r="F714" i="21"/>
  <c r="F636" i="13" s="1"/>
  <c r="F715" i="21"/>
  <c r="F637" i="13" s="1"/>
  <c r="F716" i="21"/>
  <c r="F638" i="13" s="1"/>
  <c r="F717" i="21"/>
  <c r="F718" i="21"/>
  <c r="F640" i="13" s="1"/>
  <c r="F719" i="21"/>
  <c r="F641" i="13" s="1"/>
  <c r="F720" i="21"/>
  <c r="F642" i="13" s="1"/>
  <c r="F721" i="21"/>
  <c r="F722" i="21"/>
  <c r="F644" i="13" s="1"/>
  <c r="F723" i="21"/>
  <c r="F645" i="13" s="1"/>
  <c r="F724" i="21"/>
  <c r="F646" i="13" s="1"/>
  <c r="F725" i="21"/>
  <c r="F726" i="21"/>
  <c r="F648" i="13" s="1"/>
  <c r="F727" i="21"/>
  <c r="F649" i="13" s="1"/>
  <c r="F728" i="21"/>
  <c r="F650" i="13" s="1"/>
  <c r="F729" i="21"/>
  <c r="F730" i="21"/>
  <c r="F652" i="13" s="1"/>
  <c r="F731" i="21"/>
  <c r="F653" i="13" s="1"/>
  <c r="F732" i="21"/>
  <c r="F654" i="13" s="1"/>
  <c r="F733" i="21"/>
  <c r="F734" i="21"/>
  <c r="F656" i="13" s="1"/>
  <c r="F735" i="21"/>
  <c r="F657" i="13" s="1"/>
  <c r="F736" i="21"/>
  <c r="F658" i="13" s="1"/>
  <c r="F737" i="21"/>
  <c r="F738" i="21"/>
  <c r="F660" i="13" s="1"/>
  <c r="F739" i="21"/>
  <c r="F661" i="13" s="1"/>
  <c r="F740" i="21"/>
  <c r="F662" i="13" s="1"/>
  <c r="F741" i="21"/>
  <c r="F742" i="21"/>
  <c r="F664" i="13" s="1"/>
  <c r="F743" i="21"/>
  <c r="F665" i="13" s="1"/>
  <c r="F744" i="21"/>
  <c r="F666" i="13" s="1"/>
  <c r="F745" i="21"/>
  <c r="F746" i="21"/>
  <c r="F668" i="13" s="1"/>
  <c r="F747" i="21"/>
  <c r="F669" i="13" s="1"/>
  <c r="F748" i="21"/>
  <c r="F670" i="13" s="1"/>
  <c r="F749" i="21"/>
  <c r="F750" i="21"/>
  <c r="F672" i="13" s="1"/>
  <c r="F751" i="21"/>
  <c r="F673" i="13" s="1"/>
  <c r="F752" i="21"/>
  <c r="F674" i="13" s="1"/>
  <c r="F753" i="21"/>
  <c r="F754" i="21"/>
  <c r="F676" i="13" s="1"/>
  <c r="F755" i="21"/>
  <c r="F677" i="13" s="1"/>
  <c r="F756" i="21"/>
  <c r="F678" i="13" s="1"/>
  <c r="F757" i="21"/>
  <c r="F758" i="21"/>
  <c r="F680" i="13" s="1"/>
  <c r="F759" i="21"/>
  <c r="F681" i="13" s="1"/>
  <c r="F760" i="21"/>
  <c r="F682" i="13" s="1"/>
  <c r="F761" i="21"/>
  <c r="F762" i="21"/>
  <c r="F684" i="13" s="1"/>
  <c r="F763" i="21"/>
  <c r="F685" i="13" s="1"/>
  <c r="F764" i="21"/>
  <c r="F686" i="13" s="1"/>
  <c r="F765" i="21"/>
  <c r="F687" i="13" s="1"/>
  <c r="F766" i="21"/>
  <c r="F688" i="13" s="1"/>
  <c r="F767" i="21"/>
  <c r="F689" i="13" s="1"/>
  <c r="F768" i="21"/>
  <c r="F690" i="13" s="1"/>
  <c r="F769" i="21"/>
  <c r="F691" i="13" s="1"/>
  <c r="F770" i="21"/>
  <c r="F692" i="13" s="1"/>
  <c r="F771" i="21"/>
  <c r="F693" i="13" s="1"/>
  <c r="F772" i="21"/>
  <c r="G772" i="21" s="1"/>
  <c r="F773" i="21"/>
  <c r="F695" i="13" s="1"/>
  <c r="F774" i="21"/>
  <c r="F696" i="13" s="1"/>
  <c r="F775" i="21"/>
  <c r="F697" i="13" s="1"/>
  <c r="F776" i="21"/>
  <c r="F698" i="13" s="1"/>
  <c r="F777" i="21"/>
  <c r="F699" i="13" s="1"/>
  <c r="F778" i="21"/>
  <c r="F700" i="13" s="1"/>
  <c r="F779" i="21"/>
  <c r="F701" i="13" s="1"/>
  <c r="F780" i="21"/>
  <c r="F702" i="13" s="1"/>
  <c r="F781" i="21"/>
  <c r="F703" i="13" s="1"/>
  <c r="F782" i="21"/>
  <c r="F704" i="13" s="1"/>
  <c r="F783" i="21"/>
  <c r="F705" i="13" s="1"/>
  <c r="F784" i="21"/>
  <c r="F706" i="13" s="1"/>
  <c r="F785" i="21"/>
  <c r="F707" i="13" s="1"/>
  <c r="F786" i="21"/>
  <c r="F708" i="13" s="1"/>
  <c r="F787" i="21"/>
  <c r="F709" i="13" s="1"/>
  <c r="F788" i="21"/>
  <c r="G788" i="21" s="1"/>
  <c r="F789" i="21"/>
  <c r="F711" i="13" s="1"/>
  <c r="F790" i="21"/>
  <c r="F712" i="13" s="1"/>
  <c r="F791" i="21"/>
  <c r="F713" i="13" s="1"/>
  <c r="F792" i="21"/>
  <c r="F714" i="13" s="1"/>
  <c r="F793" i="21"/>
  <c r="F715" i="13" s="1"/>
  <c r="F794" i="21"/>
  <c r="F716" i="13" s="1"/>
  <c r="F795" i="21"/>
  <c r="F717" i="13" s="1"/>
  <c r="F796" i="21"/>
  <c r="F718" i="13" s="1"/>
  <c r="F797" i="21"/>
  <c r="F719" i="13" s="1"/>
  <c r="F798" i="21"/>
  <c r="F720" i="13" s="1"/>
  <c r="F799" i="21"/>
  <c r="F721" i="13" s="1"/>
  <c r="F800" i="21"/>
  <c r="F722" i="13" s="1"/>
  <c r="F801" i="21"/>
  <c r="F723" i="13" s="1"/>
  <c r="F802" i="21"/>
  <c r="F724" i="13" s="1"/>
  <c r="F803" i="21"/>
  <c r="F725" i="13" s="1"/>
  <c r="F804" i="21"/>
  <c r="G804" i="21" s="1"/>
  <c r="F805" i="21"/>
  <c r="F727" i="13" s="1"/>
  <c r="F806" i="21"/>
  <c r="F728" i="13" s="1"/>
  <c r="F807" i="21"/>
  <c r="F729" i="13" s="1"/>
  <c r="F808" i="21"/>
  <c r="F730" i="13" s="1"/>
  <c r="F809" i="21"/>
  <c r="F731" i="13" s="1"/>
  <c r="F810" i="21"/>
  <c r="F732" i="13" s="1"/>
  <c r="F811" i="21"/>
  <c r="F733" i="13" s="1"/>
  <c r="F812" i="21"/>
  <c r="F734" i="13" s="1"/>
  <c r="F813" i="21"/>
  <c r="F735" i="13" s="1"/>
  <c r="F814" i="21"/>
  <c r="F736" i="13" s="1"/>
  <c r="F815" i="21"/>
  <c r="F737" i="13" s="1"/>
  <c r="F816" i="21"/>
  <c r="F738" i="13" s="1"/>
  <c r="F817" i="21"/>
  <c r="F739" i="13" s="1"/>
  <c r="F818" i="21"/>
  <c r="F740" i="13" s="1"/>
  <c r="F819" i="21"/>
  <c r="F741" i="13" s="1"/>
  <c r="F820" i="21"/>
  <c r="F742" i="13" s="1"/>
  <c r="F821" i="21"/>
  <c r="F743" i="13" s="1"/>
  <c r="F822" i="21"/>
  <c r="F744" i="13" s="1"/>
  <c r="F823" i="21"/>
  <c r="F745" i="13" s="1"/>
  <c r="F824" i="21"/>
  <c r="F746" i="13" s="1"/>
  <c r="F825" i="21"/>
  <c r="F747" i="13" s="1"/>
  <c r="F826" i="21"/>
  <c r="F748" i="13" s="1"/>
  <c r="F827" i="21"/>
  <c r="F749" i="13" s="1"/>
  <c r="F828" i="21"/>
  <c r="F750" i="13" s="1"/>
  <c r="F829" i="21"/>
  <c r="F751" i="13" s="1"/>
  <c r="F830" i="21"/>
  <c r="F752" i="13" s="1"/>
  <c r="F831" i="21"/>
  <c r="F753" i="13" s="1"/>
  <c r="F832" i="21"/>
  <c r="F754" i="13" s="1"/>
  <c r="F833" i="21"/>
  <c r="F755" i="13" s="1"/>
  <c r="F834" i="21"/>
  <c r="F756" i="13" s="1"/>
  <c r="F835" i="21"/>
  <c r="F757" i="13" s="1"/>
  <c r="F836" i="21"/>
  <c r="G836" i="21" s="1"/>
  <c r="F837" i="21"/>
  <c r="F759" i="13" s="1"/>
  <c r="F838" i="21"/>
  <c r="F760" i="13" s="1"/>
  <c r="F839" i="21"/>
  <c r="F761" i="13" s="1"/>
  <c r="F840" i="21"/>
  <c r="F762" i="13" s="1"/>
  <c r="F841" i="21"/>
  <c r="F763" i="13" s="1"/>
  <c r="F842" i="21"/>
  <c r="F764" i="13" s="1"/>
  <c r="F843" i="21"/>
  <c r="F765" i="13" s="1"/>
  <c r="F844" i="21"/>
  <c r="F766" i="13" s="1"/>
  <c r="F845" i="21"/>
  <c r="F767" i="13" s="1"/>
  <c r="F846" i="21"/>
  <c r="F768" i="13" s="1"/>
  <c r="F847" i="21"/>
  <c r="F769" i="13" s="1"/>
  <c r="F848" i="21"/>
  <c r="F770" i="13" s="1"/>
  <c r="F849" i="21"/>
  <c r="F771" i="13" s="1"/>
  <c r="F850" i="21"/>
  <c r="F772" i="13" s="1"/>
  <c r="F851" i="21"/>
  <c r="F773" i="13" s="1"/>
  <c r="F852" i="21"/>
  <c r="G852" i="21" s="1"/>
  <c r="F853" i="21"/>
  <c r="F775" i="13" s="1"/>
  <c r="F854" i="21"/>
  <c r="F776" i="13" s="1"/>
  <c r="F855" i="21"/>
  <c r="F777" i="13" s="1"/>
  <c r="F856" i="21"/>
  <c r="F778" i="13" s="1"/>
  <c r="F857" i="21"/>
  <c r="F779" i="13" s="1"/>
  <c r="F858" i="21"/>
  <c r="F780" i="13" s="1"/>
  <c r="F859" i="21"/>
  <c r="F781" i="13" s="1"/>
  <c r="F860" i="21"/>
  <c r="F782" i="13" s="1"/>
  <c r="F861" i="21"/>
  <c r="F783" i="13" s="1"/>
  <c r="F862" i="21"/>
  <c r="F784" i="13" s="1"/>
  <c r="F863" i="21"/>
  <c r="F785" i="13" s="1"/>
  <c r="F864" i="21"/>
  <c r="F786" i="13" s="1"/>
  <c r="F865" i="21"/>
  <c r="F787" i="13" s="1"/>
  <c r="F866" i="21"/>
  <c r="F788" i="13" s="1"/>
  <c r="F867" i="21"/>
  <c r="F789" i="13" s="1"/>
  <c r="F868" i="21"/>
  <c r="G868" i="21" s="1"/>
  <c r="F869" i="21"/>
  <c r="F791" i="13" s="1"/>
  <c r="F870" i="21"/>
  <c r="F792" i="13" s="1"/>
  <c r="F871" i="21"/>
  <c r="F793" i="13" s="1"/>
  <c r="F872" i="21"/>
  <c r="F794" i="13" s="1"/>
  <c r="F873" i="21"/>
  <c r="F795" i="13" s="1"/>
  <c r="F874" i="21"/>
  <c r="F796" i="13" s="1"/>
  <c r="F875" i="21"/>
  <c r="F797" i="13" s="1"/>
  <c r="F876" i="21"/>
  <c r="F798" i="13" s="1"/>
  <c r="F877" i="21"/>
  <c r="F799" i="13" s="1"/>
  <c r="F878" i="21"/>
  <c r="F800" i="13" s="1"/>
  <c r="F879" i="21"/>
  <c r="F801" i="13" s="1"/>
  <c r="F880" i="21"/>
  <c r="F802" i="13" s="1"/>
  <c r="F881" i="21"/>
  <c r="F803" i="13" s="1"/>
  <c r="F882" i="21"/>
  <c r="F804" i="13" s="1"/>
  <c r="F883" i="21"/>
  <c r="F805" i="13" s="1"/>
  <c r="F884" i="21"/>
  <c r="F806" i="13" s="1"/>
  <c r="F885" i="21"/>
  <c r="F807" i="13" s="1"/>
  <c r="F886" i="21"/>
  <c r="F808" i="13" s="1"/>
  <c r="F887" i="21"/>
  <c r="F809" i="13" s="1"/>
  <c r="F888" i="21"/>
  <c r="F810" i="13" s="1"/>
  <c r="F889" i="21"/>
  <c r="F811" i="13" s="1"/>
  <c r="F890" i="21"/>
  <c r="F812" i="13" s="1"/>
  <c r="F891" i="21"/>
  <c r="F813" i="13" s="1"/>
  <c r="F892" i="21"/>
  <c r="F814" i="13" s="1"/>
  <c r="F893" i="21"/>
  <c r="F815" i="13" s="1"/>
  <c r="F894" i="21"/>
  <c r="F816" i="13" s="1"/>
  <c r="F895" i="21"/>
  <c r="F817" i="13" s="1"/>
  <c r="F896" i="21"/>
  <c r="F818" i="13" s="1"/>
  <c r="F897" i="21"/>
  <c r="F819" i="13" s="1"/>
  <c r="F898" i="21"/>
  <c r="F820" i="13" s="1"/>
  <c r="F899" i="21"/>
  <c r="F821" i="13" s="1"/>
  <c r="F900" i="21"/>
  <c r="G900" i="21" s="1"/>
  <c r="F901" i="21"/>
  <c r="F823" i="13" s="1"/>
  <c r="F902" i="21"/>
  <c r="F824" i="13" s="1"/>
  <c r="F903" i="21"/>
  <c r="F825" i="13" s="1"/>
  <c r="F904" i="21"/>
  <c r="F826" i="13" s="1"/>
  <c r="F905" i="21"/>
  <c r="F827" i="13" s="1"/>
  <c r="F906" i="21"/>
  <c r="F828" i="13" s="1"/>
  <c r="F907" i="21"/>
  <c r="F829" i="13" s="1"/>
  <c r="F908" i="21"/>
  <c r="F830" i="13" s="1"/>
  <c r="F909" i="21"/>
  <c r="F831" i="13" s="1"/>
  <c r="F910" i="21"/>
  <c r="F832" i="13" s="1"/>
  <c r="F911" i="21"/>
  <c r="F833" i="13" s="1"/>
  <c r="F912" i="21"/>
  <c r="F834" i="13" s="1"/>
  <c r="F913" i="21"/>
  <c r="F835" i="13" s="1"/>
  <c r="F914" i="21"/>
  <c r="F836" i="13" s="1"/>
  <c r="F915" i="21"/>
  <c r="F837" i="13" s="1"/>
  <c r="F916" i="21"/>
  <c r="G916" i="21" s="1"/>
  <c r="F917" i="21"/>
  <c r="F839" i="13" s="1"/>
  <c r="F918" i="21"/>
  <c r="F840" i="13" s="1"/>
  <c r="F919" i="21"/>
  <c r="F841" i="13" s="1"/>
  <c r="F920" i="21"/>
  <c r="F842" i="13" s="1"/>
  <c r="F921" i="21"/>
  <c r="F843" i="13" s="1"/>
  <c r="F922" i="21"/>
  <c r="F844" i="13" s="1"/>
  <c r="F923" i="21"/>
  <c r="F845" i="13" s="1"/>
  <c r="F924" i="21"/>
  <c r="F846" i="13" s="1"/>
  <c r="F925" i="21"/>
  <c r="F847" i="13" s="1"/>
  <c r="F926" i="21"/>
  <c r="F848" i="13" s="1"/>
  <c r="F927" i="21"/>
  <c r="F849" i="13" s="1"/>
  <c r="F928" i="21"/>
  <c r="F850" i="13" s="1"/>
  <c r="F929" i="21"/>
  <c r="F851" i="13" s="1"/>
  <c r="F930" i="21"/>
  <c r="F852" i="13" s="1"/>
  <c r="F931" i="21"/>
  <c r="F853" i="13" s="1"/>
  <c r="F932" i="21"/>
  <c r="G932" i="21" s="1"/>
  <c r="F933" i="21"/>
  <c r="F855" i="13" s="1"/>
  <c r="F934" i="21"/>
  <c r="F856" i="13" s="1"/>
  <c r="F935" i="21"/>
  <c r="F857" i="13" s="1"/>
  <c r="F936" i="21"/>
  <c r="F858" i="13" s="1"/>
  <c r="F937" i="21"/>
  <c r="F859" i="13" s="1"/>
  <c r="F938" i="21"/>
  <c r="F860" i="13" s="1"/>
  <c r="F939" i="21"/>
  <c r="F861" i="13" s="1"/>
  <c r="F940" i="21"/>
  <c r="F862" i="13" s="1"/>
  <c r="F941" i="21"/>
  <c r="F863" i="13" s="1"/>
  <c r="F942" i="21"/>
  <c r="F864" i="13" s="1"/>
  <c r="F943" i="21"/>
  <c r="F865" i="13" s="1"/>
  <c r="F944" i="21"/>
  <c r="F866" i="13" s="1"/>
  <c r="F945" i="21"/>
  <c r="F867" i="13" s="1"/>
  <c r="F946" i="21"/>
  <c r="F868" i="13" s="1"/>
  <c r="F947" i="21"/>
  <c r="F869" i="13" s="1"/>
  <c r="F948" i="21"/>
  <c r="F870" i="13" s="1"/>
  <c r="F949" i="21"/>
  <c r="F871" i="13" s="1"/>
  <c r="F950" i="21"/>
  <c r="F872" i="13" s="1"/>
  <c r="F951" i="21"/>
  <c r="F873" i="13" s="1"/>
  <c r="F952" i="21"/>
  <c r="F874" i="13" s="1"/>
  <c r="F953" i="21"/>
  <c r="F875" i="13" s="1"/>
  <c r="F954" i="21"/>
  <c r="F876" i="13" s="1"/>
  <c r="F955" i="21"/>
  <c r="F877" i="13" s="1"/>
  <c r="F956" i="21"/>
  <c r="F878" i="13" s="1"/>
  <c r="F957" i="21"/>
  <c r="F879" i="13" s="1"/>
  <c r="F958" i="21"/>
  <c r="F880" i="13" s="1"/>
  <c r="F959" i="21"/>
  <c r="F881" i="13" s="1"/>
  <c r="F960" i="21"/>
  <c r="F882" i="13" s="1"/>
  <c r="F961" i="21"/>
  <c r="F883" i="13" s="1"/>
  <c r="F962" i="21"/>
  <c r="F884" i="13" s="1"/>
  <c r="F963" i="21"/>
  <c r="F885" i="13" s="1"/>
  <c r="F964" i="21"/>
  <c r="G964" i="21" s="1"/>
  <c r="F965" i="21"/>
  <c r="F887" i="13" s="1"/>
  <c r="F966" i="21"/>
  <c r="F888" i="13" s="1"/>
  <c r="F967" i="21"/>
  <c r="F889" i="13" s="1"/>
  <c r="F968" i="21"/>
  <c r="F890" i="13" s="1"/>
  <c r="F969" i="21"/>
  <c r="F891" i="13" s="1"/>
  <c r="F970" i="21"/>
  <c r="F892" i="13" s="1"/>
  <c r="F971" i="21"/>
  <c r="F893" i="13" s="1"/>
  <c r="F972" i="21"/>
  <c r="F894" i="13" s="1"/>
  <c r="F973" i="21"/>
  <c r="F895" i="13" s="1"/>
  <c r="F974" i="21"/>
  <c r="F896" i="13" s="1"/>
  <c r="F975" i="21"/>
  <c r="F897" i="13" s="1"/>
  <c r="F976" i="21"/>
  <c r="F898" i="13" s="1"/>
  <c r="G849" i="10" l="1"/>
  <c r="G833" i="10"/>
  <c r="H833" i="10" s="1"/>
  <c r="G817" i="10"/>
  <c r="H817" i="10" s="1"/>
  <c r="G705" i="10"/>
  <c r="I2146" i="21"/>
  <c r="G860" i="10"/>
  <c r="H860" i="10" s="1"/>
  <c r="I2138" i="21"/>
  <c r="G852" i="10"/>
  <c r="H852" i="10" s="1"/>
  <c r="I2130" i="21"/>
  <c r="G844" i="10"/>
  <c r="H844" i="10" s="1"/>
  <c r="I2122" i="21"/>
  <c r="G836" i="10"/>
  <c r="H836" i="10" s="1"/>
  <c r="I2114" i="21"/>
  <c r="G828" i="10"/>
  <c r="H828" i="10" s="1"/>
  <c r="I2106" i="21"/>
  <c r="G820" i="10"/>
  <c r="H820" i="10" s="1"/>
  <c r="I2098" i="21"/>
  <c r="G812" i="10"/>
  <c r="H812" i="10" s="1"/>
  <c r="I2090" i="21"/>
  <c r="G804" i="10"/>
  <c r="H804" i="10" s="1"/>
  <c r="I2082" i="21"/>
  <c r="G796" i="10"/>
  <c r="H796" i="10" s="1"/>
  <c r="I2074" i="21"/>
  <c r="G788" i="10"/>
  <c r="I2066" i="21"/>
  <c r="G780" i="10"/>
  <c r="H780" i="10" s="1"/>
  <c r="I2058" i="21"/>
  <c r="G772" i="10"/>
  <c r="I2050" i="21"/>
  <c r="G764" i="10"/>
  <c r="H764" i="10" s="1"/>
  <c r="I2042" i="21"/>
  <c r="G756" i="10"/>
  <c r="I2034" i="21"/>
  <c r="G748" i="10"/>
  <c r="H748" i="10" s="1"/>
  <c r="I2026" i="21"/>
  <c r="G740" i="10"/>
  <c r="I2018" i="21"/>
  <c r="G732" i="10"/>
  <c r="H732" i="10" s="1"/>
  <c r="I2006" i="21"/>
  <c r="G720" i="10"/>
  <c r="I1998" i="21"/>
  <c r="G712" i="10"/>
  <c r="H712" i="10" s="1"/>
  <c r="I1994" i="21"/>
  <c r="G708" i="10"/>
  <c r="I1986" i="21"/>
  <c r="G700" i="10"/>
  <c r="H700" i="10" s="1"/>
  <c r="I1978" i="21"/>
  <c r="G692" i="10"/>
  <c r="I1970" i="21"/>
  <c r="G684" i="10"/>
  <c r="H684" i="10" s="1"/>
  <c r="I1954" i="21"/>
  <c r="I2158" i="21" s="1"/>
  <c r="G668" i="10"/>
  <c r="H870" i="10"/>
  <c r="H862" i="10"/>
  <c r="H854" i="10"/>
  <c r="H850" i="10"/>
  <c r="H838" i="10"/>
  <c r="H834" i="10"/>
  <c r="H822" i="10"/>
  <c r="H818" i="10"/>
  <c r="H806" i="10"/>
  <c r="H802" i="10"/>
  <c r="H790" i="10"/>
  <c r="H786" i="10"/>
  <c r="H774" i="10"/>
  <c r="H770" i="10"/>
  <c r="H758" i="10"/>
  <c r="H754" i="10"/>
  <c r="H742" i="10"/>
  <c r="H738" i="10"/>
  <c r="H726" i="10"/>
  <c r="H722" i="10"/>
  <c r="H710" i="10"/>
  <c r="H706" i="10"/>
  <c r="H694" i="10"/>
  <c r="H690" i="10"/>
  <c r="H666" i="10"/>
  <c r="H662" i="10"/>
  <c r="G869" i="10"/>
  <c r="G861" i="10"/>
  <c r="G853" i="10"/>
  <c r="G837" i="10"/>
  <c r="H837" i="10" s="1"/>
  <c r="G821" i="10"/>
  <c r="H821" i="10" s="1"/>
  <c r="G805" i="10"/>
  <c r="G789" i="10"/>
  <c r="G773" i="10"/>
  <c r="H773" i="10" s="1"/>
  <c r="G757" i="10"/>
  <c r="H757" i="10" s="1"/>
  <c r="G741" i="10"/>
  <c r="G725" i="10"/>
  <c r="G709" i="10"/>
  <c r="H709" i="10" s="1"/>
  <c r="G693" i="10"/>
  <c r="H693" i="10" s="1"/>
  <c r="G665" i="10"/>
  <c r="H788" i="10"/>
  <c r="G801" i="10"/>
  <c r="H801" i="10" s="1"/>
  <c r="G785" i="10"/>
  <c r="H785" i="10" s="1"/>
  <c r="G769" i="10"/>
  <c r="G753" i="10"/>
  <c r="G737" i="10"/>
  <c r="H737" i="10" s="1"/>
  <c r="G721" i="10"/>
  <c r="H721" i="10" s="1"/>
  <c r="G689" i="10"/>
  <c r="I2154" i="21"/>
  <c r="G868" i="10"/>
  <c r="H868" i="10" s="1"/>
  <c r="I2150" i="21"/>
  <c r="G864" i="10"/>
  <c r="H864" i="10" s="1"/>
  <c r="I2142" i="21"/>
  <c r="G856" i="10"/>
  <c r="H856" i="10" s="1"/>
  <c r="I2134" i="21"/>
  <c r="G848" i="10"/>
  <c r="H848" i="10" s="1"/>
  <c r="I2126" i="21"/>
  <c r="G840" i="10"/>
  <c r="H840" i="10" s="1"/>
  <c r="I2118" i="21"/>
  <c r="G832" i="10"/>
  <c r="H832" i="10" s="1"/>
  <c r="I2110" i="21"/>
  <c r="G824" i="10"/>
  <c r="H824" i="10" s="1"/>
  <c r="I2102" i="21"/>
  <c r="G816" i="10"/>
  <c r="H816" i="10" s="1"/>
  <c r="I2094" i="21"/>
  <c r="G808" i="10"/>
  <c r="H808" i="10" s="1"/>
  <c r="I2086" i="21"/>
  <c r="G800" i="10"/>
  <c r="H800" i="10" s="1"/>
  <c r="I2078" i="21"/>
  <c r="G792" i="10"/>
  <c r="H792" i="10" s="1"/>
  <c r="I2070" i="21"/>
  <c r="G784" i="10"/>
  <c r="H784" i="10" s="1"/>
  <c r="I2062" i="21"/>
  <c r="G776" i="10"/>
  <c r="H776" i="10" s="1"/>
  <c r="I2054" i="21"/>
  <c r="G768" i="10"/>
  <c r="I2046" i="21"/>
  <c r="G760" i="10"/>
  <c r="H760" i="10" s="1"/>
  <c r="I2038" i="21"/>
  <c r="G752" i="10"/>
  <c r="I2030" i="21"/>
  <c r="G744" i="10"/>
  <c r="H744" i="10" s="1"/>
  <c r="I2022" i="21"/>
  <c r="G736" i="10"/>
  <c r="I2014" i="21"/>
  <c r="G728" i="10"/>
  <c r="H728" i="10" s="1"/>
  <c r="I2010" i="21"/>
  <c r="G724" i="10"/>
  <c r="I2002" i="21"/>
  <c r="G716" i="10"/>
  <c r="H716" i="10" s="1"/>
  <c r="I1990" i="21"/>
  <c r="G704" i="10"/>
  <c r="I1982" i="21"/>
  <c r="G696" i="10"/>
  <c r="H696" i="10" s="1"/>
  <c r="I1974" i="21"/>
  <c r="G688" i="10"/>
  <c r="I1950" i="21"/>
  <c r="G664" i="10"/>
  <c r="H664" i="10" s="1"/>
  <c r="H869" i="10"/>
  <c r="H865" i="10"/>
  <c r="H861" i="10"/>
  <c r="H857" i="10"/>
  <c r="H853" i="10"/>
  <c r="H849" i="10"/>
  <c r="H845" i="10"/>
  <c r="H841" i="10"/>
  <c r="H829" i="10"/>
  <c r="H813" i="10"/>
  <c r="H809" i="10"/>
  <c r="H805" i="10"/>
  <c r="H797" i="10"/>
  <c r="H789" i="10"/>
  <c r="H781" i="10"/>
  <c r="H777" i="10"/>
  <c r="H769" i="10"/>
  <c r="H765" i="10"/>
  <c r="H753" i="10"/>
  <c r="H749" i="10"/>
  <c r="H741" i="10"/>
  <c r="H733" i="10"/>
  <c r="H725" i="10"/>
  <c r="H717" i="10"/>
  <c r="H713" i="10"/>
  <c r="H705" i="10"/>
  <c r="H701" i="10"/>
  <c r="H689" i="10"/>
  <c r="H685" i="10"/>
  <c r="H665" i="10"/>
  <c r="H657" i="10"/>
  <c r="H653" i="10"/>
  <c r="H649" i="10"/>
  <c r="H645" i="10"/>
  <c r="H641" i="10"/>
  <c r="H637" i="10"/>
  <c r="H633" i="10"/>
  <c r="H629" i="10"/>
  <c r="H625" i="10"/>
  <c r="G841" i="10"/>
  <c r="G825" i="10"/>
  <c r="H825" i="10" s="1"/>
  <c r="G809" i="10"/>
  <c r="G793" i="10"/>
  <c r="H793" i="10" s="1"/>
  <c r="G777" i="10"/>
  <c r="G761" i="10"/>
  <c r="H761" i="10" s="1"/>
  <c r="G745" i="10"/>
  <c r="H745" i="10" s="1"/>
  <c r="G729" i="10"/>
  <c r="H729" i="10" s="1"/>
  <c r="G713" i="10"/>
  <c r="G697" i="10"/>
  <c r="H697" i="10" s="1"/>
  <c r="G681" i="10"/>
  <c r="H681" i="10" s="1"/>
  <c r="H772" i="10"/>
  <c r="H768" i="10"/>
  <c r="H756" i="10"/>
  <c r="H752" i="10"/>
  <c r="H740" i="10"/>
  <c r="H736" i="10"/>
  <c r="H724" i="10"/>
  <c r="H720" i="10"/>
  <c r="H708" i="10"/>
  <c r="H704" i="10"/>
  <c r="H692" i="10"/>
  <c r="H688" i="10"/>
  <c r="H668" i="10"/>
  <c r="H660" i="10"/>
  <c r="H656" i="10"/>
  <c r="H652" i="10"/>
  <c r="H648" i="10"/>
  <c r="H644" i="10"/>
  <c r="H640" i="10"/>
  <c r="H636" i="10"/>
  <c r="H632" i="10"/>
  <c r="H628" i="10"/>
  <c r="H624" i="10"/>
  <c r="G871" i="10"/>
  <c r="H871" i="10" s="1"/>
  <c r="G867" i="10"/>
  <c r="H867" i="10" s="1"/>
  <c r="G863" i="10"/>
  <c r="H863" i="10" s="1"/>
  <c r="G859" i="10"/>
  <c r="H859" i="10" s="1"/>
  <c r="G855" i="10"/>
  <c r="H855" i="10" s="1"/>
  <c r="H830" i="10"/>
  <c r="G661" i="10"/>
  <c r="H661" i="10" s="1"/>
  <c r="G11" i="17"/>
  <c r="I1026" i="21"/>
  <c r="I1028" i="21" s="1"/>
  <c r="G135" i="13"/>
  <c r="H135" i="13" s="1"/>
  <c r="I213" i="21"/>
  <c r="G71" i="13"/>
  <c r="I149" i="21"/>
  <c r="G886" i="13"/>
  <c r="H886" i="13" s="1"/>
  <c r="I964" i="21"/>
  <c r="G854" i="13"/>
  <c r="H854" i="13" s="1"/>
  <c r="I932" i="21"/>
  <c r="G838" i="13"/>
  <c r="H838" i="13" s="1"/>
  <c r="I916" i="21"/>
  <c r="G822" i="13"/>
  <c r="I900" i="21"/>
  <c r="G790" i="13"/>
  <c r="H790" i="13" s="1"/>
  <c r="I868" i="21"/>
  <c r="G774" i="13"/>
  <c r="H774" i="13" s="1"/>
  <c r="I852" i="21"/>
  <c r="G726" i="13"/>
  <c r="H726" i="13" s="1"/>
  <c r="I804" i="21"/>
  <c r="G694" i="13"/>
  <c r="H694" i="13" s="1"/>
  <c r="I772" i="21"/>
  <c r="G614" i="13"/>
  <c r="H614" i="13" s="1"/>
  <c r="I692" i="21"/>
  <c r="G598" i="13"/>
  <c r="I676" i="21"/>
  <c r="G582" i="13"/>
  <c r="H582" i="13" s="1"/>
  <c r="I660" i="21"/>
  <c r="G566" i="13"/>
  <c r="I644" i="21"/>
  <c r="G550" i="13"/>
  <c r="H550" i="13" s="1"/>
  <c r="I628" i="21"/>
  <c r="G534" i="13"/>
  <c r="I612" i="21"/>
  <c r="G518" i="13"/>
  <c r="H518" i="13" s="1"/>
  <c r="I596" i="21"/>
  <c r="G502" i="13"/>
  <c r="H502" i="13" s="1"/>
  <c r="I580" i="21"/>
  <c r="G486" i="13"/>
  <c r="H486" i="13" s="1"/>
  <c r="I564" i="21"/>
  <c r="G470" i="13"/>
  <c r="I548" i="21"/>
  <c r="G454" i="13"/>
  <c r="H454" i="13" s="1"/>
  <c r="I532" i="21"/>
  <c r="G438" i="13"/>
  <c r="I516" i="21"/>
  <c r="G422" i="13"/>
  <c r="H422" i="13" s="1"/>
  <c r="I500" i="21"/>
  <c r="G406" i="13"/>
  <c r="I484" i="21"/>
  <c r="G390" i="13"/>
  <c r="H390" i="13" s="1"/>
  <c r="I468" i="21"/>
  <c r="G374" i="13"/>
  <c r="H374" i="13" s="1"/>
  <c r="I452" i="21"/>
  <c r="G358" i="13"/>
  <c r="H358" i="13" s="1"/>
  <c r="I436" i="21"/>
  <c r="G342" i="13"/>
  <c r="I420" i="21"/>
  <c r="G326" i="13"/>
  <c r="H326" i="13" s="1"/>
  <c r="I404" i="21"/>
  <c r="G310" i="13"/>
  <c r="I388" i="21"/>
  <c r="G294" i="13"/>
  <c r="H294" i="13" s="1"/>
  <c r="I372" i="21"/>
  <c r="G278" i="13"/>
  <c r="H278" i="13" s="1"/>
  <c r="I356" i="21"/>
  <c r="G262" i="13"/>
  <c r="H262" i="13" s="1"/>
  <c r="I340" i="21"/>
  <c r="G246" i="13"/>
  <c r="I324" i="21"/>
  <c r="G230" i="13"/>
  <c r="H230" i="13" s="1"/>
  <c r="I308" i="21"/>
  <c r="G214" i="13"/>
  <c r="I292" i="21"/>
  <c r="G10" i="13"/>
  <c r="H10" i="13" s="1"/>
  <c r="I88" i="21"/>
  <c r="G758" i="13"/>
  <c r="H758" i="13" s="1"/>
  <c r="I836" i="21"/>
  <c r="G710" i="13"/>
  <c r="H710" i="13" s="1"/>
  <c r="I788" i="21"/>
  <c r="G189" i="13"/>
  <c r="I267" i="21"/>
  <c r="G269" i="9"/>
  <c r="I1290" i="21"/>
  <c r="G245" i="9"/>
  <c r="I1266" i="21"/>
  <c r="G233" i="9"/>
  <c r="H233" i="9" s="1"/>
  <c r="I1254" i="21"/>
  <c r="G217" i="9"/>
  <c r="I1238" i="21"/>
  <c r="G201" i="9"/>
  <c r="H201" i="9" s="1"/>
  <c r="I1222" i="21"/>
  <c r="G185" i="9"/>
  <c r="I1206" i="21"/>
  <c r="G169" i="9"/>
  <c r="H169" i="9" s="1"/>
  <c r="I1190" i="21"/>
  <c r="G145" i="9"/>
  <c r="I1166" i="21"/>
  <c r="G129" i="9"/>
  <c r="H129" i="9" s="1"/>
  <c r="I1150" i="21"/>
  <c r="G113" i="9"/>
  <c r="I1134" i="21"/>
  <c r="G97" i="9"/>
  <c r="H97" i="9" s="1"/>
  <c r="I1118" i="21"/>
  <c r="G81" i="9"/>
  <c r="I1102" i="21"/>
  <c r="G65" i="9"/>
  <c r="H65" i="9" s="1"/>
  <c r="I1086" i="21"/>
  <c r="G49" i="9"/>
  <c r="I1070" i="21"/>
  <c r="G17" i="9"/>
  <c r="H17" i="9" s="1"/>
  <c r="I1038" i="21"/>
  <c r="G261" i="9"/>
  <c r="I1282" i="21"/>
  <c r="G249" i="9"/>
  <c r="H249" i="9" s="1"/>
  <c r="I1270" i="21"/>
  <c r="G237" i="9"/>
  <c r="I1258" i="21"/>
  <c r="G221" i="9"/>
  <c r="H221" i="9" s="1"/>
  <c r="I1242" i="21"/>
  <c r="G205" i="9"/>
  <c r="I1226" i="21"/>
  <c r="G189" i="9"/>
  <c r="H189" i="9" s="1"/>
  <c r="I1210" i="21"/>
  <c r="G173" i="9"/>
  <c r="I1194" i="21"/>
  <c r="G161" i="9"/>
  <c r="H161" i="9" s="1"/>
  <c r="I1182" i="21"/>
  <c r="G153" i="9"/>
  <c r="I1174" i="21"/>
  <c r="G137" i="9"/>
  <c r="H137" i="9" s="1"/>
  <c r="I1158" i="21"/>
  <c r="G121" i="9"/>
  <c r="H121" i="9" s="1"/>
  <c r="I1142" i="21"/>
  <c r="G105" i="9"/>
  <c r="H105" i="9" s="1"/>
  <c r="I1126" i="21"/>
  <c r="G89" i="9"/>
  <c r="H89" i="9" s="1"/>
  <c r="I1110" i="21"/>
  <c r="G77" i="9"/>
  <c r="H77" i="9" s="1"/>
  <c r="I1098" i="21"/>
  <c r="G57" i="9"/>
  <c r="H57" i="9" s="1"/>
  <c r="I1078" i="21"/>
  <c r="G41" i="9"/>
  <c r="H41" i="9" s="1"/>
  <c r="I1062" i="21"/>
  <c r="G29" i="9"/>
  <c r="I1050" i="21"/>
  <c r="G21" i="9"/>
  <c r="H21" i="9" s="1"/>
  <c r="I1042" i="21"/>
  <c r="G272" i="9"/>
  <c r="I1293" i="21"/>
  <c r="G268" i="9"/>
  <c r="H268" i="9" s="1"/>
  <c r="I1289" i="21"/>
  <c r="G264" i="9"/>
  <c r="I1285" i="21"/>
  <c r="G260" i="9"/>
  <c r="H260" i="9" s="1"/>
  <c r="I1281" i="21"/>
  <c r="G256" i="9"/>
  <c r="I1277" i="21"/>
  <c r="G252" i="9"/>
  <c r="H252" i="9" s="1"/>
  <c r="I1273" i="21"/>
  <c r="G248" i="9"/>
  <c r="I1269" i="21"/>
  <c r="G244" i="9"/>
  <c r="H244" i="9" s="1"/>
  <c r="I1265" i="21"/>
  <c r="G240" i="9"/>
  <c r="I1261" i="21"/>
  <c r="G236" i="9"/>
  <c r="H236" i="9" s="1"/>
  <c r="I1257" i="21"/>
  <c r="G232" i="9"/>
  <c r="I1253" i="21"/>
  <c r="G228" i="9"/>
  <c r="H228" i="9" s="1"/>
  <c r="I1249" i="21"/>
  <c r="G224" i="9"/>
  <c r="I1245" i="21"/>
  <c r="G220" i="9"/>
  <c r="H220" i="9" s="1"/>
  <c r="I1241" i="21"/>
  <c r="G216" i="9"/>
  <c r="I1237" i="21"/>
  <c r="G212" i="9"/>
  <c r="H212" i="9" s="1"/>
  <c r="I1233" i="21"/>
  <c r="G208" i="9"/>
  <c r="I1229" i="21"/>
  <c r="G204" i="9"/>
  <c r="H204" i="9" s="1"/>
  <c r="I1225" i="21"/>
  <c r="G200" i="9"/>
  <c r="I1221" i="21"/>
  <c r="G196" i="9"/>
  <c r="H196" i="9" s="1"/>
  <c r="I1217" i="21"/>
  <c r="G192" i="9"/>
  <c r="I1213" i="21"/>
  <c r="G188" i="9"/>
  <c r="H188" i="9" s="1"/>
  <c r="I1209" i="21"/>
  <c r="G184" i="9"/>
  <c r="I1205" i="21"/>
  <c r="G180" i="9"/>
  <c r="H180" i="9" s="1"/>
  <c r="I1201" i="21"/>
  <c r="G176" i="9"/>
  <c r="I1197" i="21"/>
  <c r="G172" i="9"/>
  <c r="H172" i="9" s="1"/>
  <c r="I1193" i="21"/>
  <c r="G168" i="9"/>
  <c r="I1189" i="21"/>
  <c r="G164" i="9"/>
  <c r="H164" i="9" s="1"/>
  <c r="I1185" i="21"/>
  <c r="G160" i="9"/>
  <c r="I1181" i="21"/>
  <c r="G156" i="9"/>
  <c r="H156" i="9" s="1"/>
  <c r="I1177" i="21"/>
  <c r="G152" i="9"/>
  <c r="I1173" i="21"/>
  <c r="G148" i="9"/>
  <c r="H148" i="9" s="1"/>
  <c r="I1169" i="21"/>
  <c r="G144" i="9"/>
  <c r="I1165" i="21"/>
  <c r="G140" i="9"/>
  <c r="H140" i="9" s="1"/>
  <c r="I1161" i="21"/>
  <c r="G136" i="9"/>
  <c r="I1157" i="21"/>
  <c r="G132" i="9"/>
  <c r="H132" i="9" s="1"/>
  <c r="I1153" i="21"/>
  <c r="G128" i="9"/>
  <c r="I1149" i="21"/>
  <c r="G124" i="9"/>
  <c r="H124" i="9" s="1"/>
  <c r="I1145" i="21"/>
  <c r="G120" i="9"/>
  <c r="I1141" i="21"/>
  <c r="G116" i="9"/>
  <c r="H116" i="9" s="1"/>
  <c r="I1137" i="21"/>
  <c r="G112" i="9"/>
  <c r="I1133" i="21"/>
  <c r="G108" i="9"/>
  <c r="H108" i="9" s="1"/>
  <c r="I1129" i="21"/>
  <c r="G104" i="9"/>
  <c r="I1125" i="21"/>
  <c r="G100" i="9"/>
  <c r="H100" i="9" s="1"/>
  <c r="I1121" i="21"/>
  <c r="G96" i="9"/>
  <c r="I1117" i="21"/>
  <c r="G92" i="9"/>
  <c r="H92" i="9" s="1"/>
  <c r="I1113" i="21"/>
  <c r="G88" i="9"/>
  <c r="I1109" i="21"/>
  <c r="G84" i="9"/>
  <c r="H84" i="9" s="1"/>
  <c r="I1105" i="21"/>
  <c r="G80" i="9"/>
  <c r="I1101" i="21"/>
  <c r="G76" i="9"/>
  <c r="H76" i="9" s="1"/>
  <c r="I1097" i="21"/>
  <c r="G72" i="9"/>
  <c r="I1093" i="21"/>
  <c r="G68" i="9"/>
  <c r="H68" i="9" s="1"/>
  <c r="I1089" i="21"/>
  <c r="G64" i="9"/>
  <c r="I1085" i="21"/>
  <c r="G60" i="9"/>
  <c r="H60" i="9" s="1"/>
  <c r="I1081" i="21"/>
  <c r="G56" i="9"/>
  <c r="I1077" i="21"/>
  <c r="G52" i="9"/>
  <c r="H52" i="9" s="1"/>
  <c r="I1073" i="21"/>
  <c r="G48" i="9"/>
  <c r="I1069" i="21"/>
  <c r="G44" i="9"/>
  <c r="H44" i="9" s="1"/>
  <c r="I1065" i="21"/>
  <c r="G40" i="9"/>
  <c r="I1061" i="21"/>
  <c r="G36" i="9"/>
  <c r="H36" i="9" s="1"/>
  <c r="I1057" i="21"/>
  <c r="G32" i="9"/>
  <c r="I1053" i="21"/>
  <c r="G28" i="9"/>
  <c r="H28" i="9" s="1"/>
  <c r="I1049" i="21"/>
  <c r="G24" i="9"/>
  <c r="I1045" i="21"/>
  <c r="G20" i="9"/>
  <c r="H20" i="9" s="1"/>
  <c r="I1041" i="21"/>
  <c r="G16" i="9"/>
  <c r="I1037" i="21"/>
  <c r="G12" i="9"/>
  <c r="H12" i="9" s="1"/>
  <c r="I1033" i="21"/>
  <c r="G265" i="9"/>
  <c r="I1286" i="21"/>
  <c r="G253" i="9"/>
  <c r="H253" i="9" s="1"/>
  <c r="I1274" i="21"/>
  <c r="G229" i="9"/>
  <c r="I1250" i="21"/>
  <c r="G213" i="9"/>
  <c r="H213" i="9" s="1"/>
  <c r="I1234" i="21"/>
  <c r="G197" i="9"/>
  <c r="I1218" i="21"/>
  <c r="G177" i="9"/>
  <c r="H177" i="9" s="1"/>
  <c r="I1198" i="21"/>
  <c r="G157" i="9"/>
  <c r="I1178" i="21"/>
  <c r="G141" i="9"/>
  <c r="H141" i="9" s="1"/>
  <c r="I1162" i="21"/>
  <c r="G125" i="9"/>
  <c r="H125" i="9" s="1"/>
  <c r="I1146" i="21"/>
  <c r="G109" i="9"/>
  <c r="H109" i="9" s="1"/>
  <c r="I1130" i="21"/>
  <c r="G93" i="9"/>
  <c r="I1114" i="21"/>
  <c r="G73" i="9"/>
  <c r="H73" i="9" s="1"/>
  <c r="I1094" i="21"/>
  <c r="G53" i="9"/>
  <c r="I1074" i="21"/>
  <c r="G37" i="9"/>
  <c r="H37" i="9" s="1"/>
  <c r="I1058" i="21"/>
  <c r="G25" i="9"/>
  <c r="H25" i="9" s="1"/>
  <c r="I1046" i="21"/>
  <c r="G271" i="9"/>
  <c r="H271" i="9" s="1"/>
  <c r="I1292" i="21"/>
  <c r="G267" i="9"/>
  <c r="I1288" i="21"/>
  <c r="G263" i="9"/>
  <c r="H263" i="9" s="1"/>
  <c r="I1284" i="21"/>
  <c r="G259" i="9"/>
  <c r="I1280" i="21"/>
  <c r="G255" i="9"/>
  <c r="H255" i="9" s="1"/>
  <c r="I1276" i="21"/>
  <c r="G251" i="9"/>
  <c r="I1272" i="21"/>
  <c r="G247" i="9"/>
  <c r="H247" i="9" s="1"/>
  <c r="I1268" i="21"/>
  <c r="G243" i="9"/>
  <c r="I1264" i="21"/>
  <c r="G239" i="9"/>
  <c r="H239" i="9" s="1"/>
  <c r="I1260" i="21"/>
  <c r="G235" i="9"/>
  <c r="I1256" i="21"/>
  <c r="G231" i="9"/>
  <c r="H231" i="9" s="1"/>
  <c r="I1252" i="21"/>
  <c r="G227" i="9"/>
  <c r="I1248" i="21"/>
  <c r="G223" i="9"/>
  <c r="H223" i="9" s="1"/>
  <c r="I1244" i="21"/>
  <c r="G219" i="9"/>
  <c r="I1240" i="21"/>
  <c r="G215" i="9"/>
  <c r="H215" i="9" s="1"/>
  <c r="I1236" i="21"/>
  <c r="G211" i="9"/>
  <c r="I1232" i="21"/>
  <c r="G207" i="9"/>
  <c r="H207" i="9" s="1"/>
  <c r="I1228" i="21"/>
  <c r="G203" i="9"/>
  <c r="I1224" i="21"/>
  <c r="G199" i="9"/>
  <c r="H199" i="9" s="1"/>
  <c r="I1220" i="21"/>
  <c r="G195" i="9"/>
  <c r="I1216" i="21"/>
  <c r="G191" i="9"/>
  <c r="H191" i="9" s="1"/>
  <c r="I1212" i="21"/>
  <c r="G187" i="9"/>
  <c r="I1208" i="21"/>
  <c r="G183" i="9"/>
  <c r="H183" i="9" s="1"/>
  <c r="I1204" i="21"/>
  <c r="G179" i="9"/>
  <c r="I1200" i="21"/>
  <c r="G175" i="9"/>
  <c r="H175" i="9" s="1"/>
  <c r="I1196" i="21"/>
  <c r="G171" i="9"/>
  <c r="I1192" i="21"/>
  <c r="G167" i="9"/>
  <c r="H167" i="9" s="1"/>
  <c r="I1188" i="21"/>
  <c r="G163" i="9"/>
  <c r="I1184" i="21"/>
  <c r="G159" i="9"/>
  <c r="H159" i="9" s="1"/>
  <c r="I1180" i="21"/>
  <c r="G155" i="9"/>
  <c r="I1176" i="21"/>
  <c r="G151" i="9"/>
  <c r="H151" i="9" s="1"/>
  <c r="I1172" i="21"/>
  <c r="G147" i="9"/>
  <c r="I1168" i="21"/>
  <c r="G143" i="9"/>
  <c r="H143" i="9" s="1"/>
  <c r="I1164" i="21"/>
  <c r="G139" i="9"/>
  <c r="I1160" i="21"/>
  <c r="G135" i="9"/>
  <c r="H135" i="9" s="1"/>
  <c r="I1156" i="21"/>
  <c r="G131" i="9"/>
  <c r="I1152" i="21"/>
  <c r="G127" i="9"/>
  <c r="H127" i="9" s="1"/>
  <c r="I1148" i="21"/>
  <c r="G123" i="9"/>
  <c r="I1144" i="21"/>
  <c r="G119" i="9"/>
  <c r="H119" i="9" s="1"/>
  <c r="I1140" i="21"/>
  <c r="G115" i="9"/>
  <c r="I1136" i="21"/>
  <c r="G111" i="9"/>
  <c r="H111" i="9" s="1"/>
  <c r="I1132" i="21"/>
  <c r="G107" i="9"/>
  <c r="I1128" i="21"/>
  <c r="G103" i="9"/>
  <c r="H103" i="9" s="1"/>
  <c r="I1124" i="21"/>
  <c r="G99" i="9"/>
  <c r="I1120" i="21"/>
  <c r="G95" i="9"/>
  <c r="H95" i="9" s="1"/>
  <c r="I1116" i="21"/>
  <c r="G91" i="9"/>
  <c r="I1112" i="21"/>
  <c r="G87" i="9"/>
  <c r="H87" i="9" s="1"/>
  <c r="I1108" i="21"/>
  <c r="G83" i="9"/>
  <c r="I1104" i="21"/>
  <c r="G79" i="9"/>
  <c r="H79" i="9" s="1"/>
  <c r="I1100" i="21"/>
  <c r="G75" i="9"/>
  <c r="I1096" i="21"/>
  <c r="G71" i="9"/>
  <c r="H71" i="9" s="1"/>
  <c r="I1092" i="21"/>
  <c r="G67" i="9"/>
  <c r="I1088" i="21"/>
  <c r="G63" i="9"/>
  <c r="H63" i="9" s="1"/>
  <c r="I1084" i="21"/>
  <c r="G59" i="9"/>
  <c r="I1080" i="21"/>
  <c r="G55" i="9"/>
  <c r="H55" i="9" s="1"/>
  <c r="I1076" i="21"/>
  <c r="G51" i="9"/>
  <c r="I1072" i="21"/>
  <c r="G47" i="9"/>
  <c r="H47" i="9" s="1"/>
  <c r="I1068" i="21"/>
  <c r="G43" i="9"/>
  <c r="I1064" i="21"/>
  <c r="G39" i="9"/>
  <c r="H39" i="9" s="1"/>
  <c r="I1060" i="21"/>
  <c r="G35" i="9"/>
  <c r="I1056" i="21"/>
  <c r="G31" i="9"/>
  <c r="H31" i="9" s="1"/>
  <c r="I1052" i="21"/>
  <c r="G27" i="9"/>
  <c r="I1048" i="21"/>
  <c r="G23" i="9"/>
  <c r="H23" i="9" s="1"/>
  <c r="I1044" i="21"/>
  <c r="G19" i="9"/>
  <c r="I1040" i="21"/>
  <c r="G15" i="9"/>
  <c r="H15" i="9" s="1"/>
  <c r="I1036" i="21"/>
  <c r="G11" i="9"/>
  <c r="I1032" i="21"/>
  <c r="G273" i="9"/>
  <c r="H273" i="9" s="1"/>
  <c r="I1294" i="21"/>
  <c r="G257" i="9"/>
  <c r="I1278" i="21"/>
  <c r="G241" i="9"/>
  <c r="H241" i="9" s="1"/>
  <c r="I1262" i="21"/>
  <c r="G225" i="9"/>
  <c r="I1246" i="21"/>
  <c r="G209" i="9"/>
  <c r="H209" i="9" s="1"/>
  <c r="I1230" i="21"/>
  <c r="G193" i="9"/>
  <c r="I1214" i="21"/>
  <c r="G181" i="9"/>
  <c r="H181" i="9" s="1"/>
  <c r="I1202" i="21"/>
  <c r="G165" i="9"/>
  <c r="I1186" i="21"/>
  <c r="G149" i="9"/>
  <c r="H149" i="9" s="1"/>
  <c r="I1170" i="21"/>
  <c r="G133" i="9"/>
  <c r="I1154" i="21"/>
  <c r="G117" i="9"/>
  <c r="H117" i="9" s="1"/>
  <c r="I1138" i="21"/>
  <c r="G101" i="9"/>
  <c r="I1122" i="21"/>
  <c r="G85" i="9"/>
  <c r="H85" i="9" s="1"/>
  <c r="I1106" i="21"/>
  <c r="G69" i="9"/>
  <c r="I1090" i="21"/>
  <c r="G61" i="9"/>
  <c r="H61" i="9" s="1"/>
  <c r="I1082" i="21"/>
  <c r="G45" i="9"/>
  <c r="I1066" i="21"/>
  <c r="G33" i="9"/>
  <c r="H33" i="9" s="1"/>
  <c r="I1054" i="21"/>
  <c r="G13" i="9"/>
  <c r="I1034" i="21"/>
  <c r="G270" i="9"/>
  <c r="I1291" i="21"/>
  <c r="G266" i="9"/>
  <c r="I1287" i="21"/>
  <c r="G262" i="9"/>
  <c r="H262" i="9" s="1"/>
  <c r="I1283" i="21"/>
  <c r="G258" i="9"/>
  <c r="I1279" i="21"/>
  <c r="G254" i="9"/>
  <c r="H254" i="9" s="1"/>
  <c r="I1275" i="21"/>
  <c r="G250" i="9"/>
  <c r="I1271" i="21"/>
  <c r="G246" i="9"/>
  <c r="H246" i="9" s="1"/>
  <c r="I1267" i="21"/>
  <c r="G242" i="9"/>
  <c r="I1263" i="21"/>
  <c r="G238" i="9"/>
  <c r="H238" i="9" s="1"/>
  <c r="I1259" i="21"/>
  <c r="G234" i="9"/>
  <c r="I1255" i="21"/>
  <c r="G230" i="9"/>
  <c r="H230" i="9" s="1"/>
  <c r="I1251" i="21"/>
  <c r="G226" i="9"/>
  <c r="I1247" i="21"/>
  <c r="G222" i="9"/>
  <c r="H222" i="9" s="1"/>
  <c r="I1243" i="21"/>
  <c r="G218" i="9"/>
  <c r="I1239" i="21"/>
  <c r="G214" i="9"/>
  <c r="H214" i="9" s="1"/>
  <c r="I1235" i="21"/>
  <c r="G210" i="9"/>
  <c r="I1231" i="21"/>
  <c r="G206" i="9"/>
  <c r="H206" i="9" s="1"/>
  <c r="I1227" i="21"/>
  <c r="G202" i="9"/>
  <c r="I1223" i="21"/>
  <c r="G198" i="9"/>
  <c r="H198" i="9" s="1"/>
  <c r="I1219" i="21"/>
  <c r="G194" i="9"/>
  <c r="I1215" i="21"/>
  <c r="G190" i="9"/>
  <c r="H190" i="9" s="1"/>
  <c r="I1211" i="21"/>
  <c r="G186" i="9"/>
  <c r="I1207" i="21"/>
  <c r="G182" i="9"/>
  <c r="H182" i="9" s="1"/>
  <c r="I1203" i="21"/>
  <c r="G178" i="9"/>
  <c r="I1199" i="21"/>
  <c r="G174" i="9"/>
  <c r="H174" i="9" s="1"/>
  <c r="I1195" i="21"/>
  <c r="G170" i="9"/>
  <c r="I1191" i="21"/>
  <c r="G166" i="9"/>
  <c r="H166" i="9" s="1"/>
  <c r="I1187" i="21"/>
  <c r="G162" i="9"/>
  <c r="I1183" i="21"/>
  <c r="G158" i="9"/>
  <c r="H158" i="9" s="1"/>
  <c r="I1179" i="21"/>
  <c r="G154" i="9"/>
  <c r="I1175" i="21"/>
  <c r="G150" i="9"/>
  <c r="H150" i="9" s="1"/>
  <c r="I1171" i="21"/>
  <c r="G146" i="9"/>
  <c r="I1167" i="21"/>
  <c r="G142" i="9"/>
  <c r="H142" i="9" s="1"/>
  <c r="I1163" i="21"/>
  <c r="G138" i="9"/>
  <c r="I1159" i="21"/>
  <c r="G134" i="9"/>
  <c r="H134" i="9" s="1"/>
  <c r="I1155" i="21"/>
  <c r="G130" i="9"/>
  <c r="I1151" i="21"/>
  <c r="G126" i="9"/>
  <c r="H126" i="9" s="1"/>
  <c r="I1147" i="21"/>
  <c r="G122" i="9"/>
  <c r="I1143" i="21"/>
  <c r="G118" i="9"/>
  <c r="H118" i="9" s="1"/>
  <c r="I1139" i="21"/>
  <c r="G114" i="9"/>
  <c r="I1135" i="21"/>
  <c r="G110" i="9"/>
  <c r="H110" i="9" s="1"/>
  <c r="I1131" i="21"/>
  <c r="G106" i="9"/>
  <c r="I1127" i="21"/>
  <c r="G102" i="9"/>
  <c r="H102" i="9" s="1"/>
  <c r="I1123" i="21"/>
  <c r="G98" i="9"/>
  <c r="I1119" i="21"/>
  <c r="G94" i="9"/>
  <c r="H94" i="9" s="1"/>
  <c r="I1115" i="21"/>
  <c r="G90" i="9"/>
  <c r="I1111" i="21"/>
  <c r="G86" i="9"/>
  <c r="H86" i="9" s="1"/>
  <c r="I1107" i="21"/>
  <c r="G82" i="9"/>
  <c r="H82" i="9" s="1"/>
  <c r="I1103" i="21"/>
  <c r="G78" i="9"/>
  <c r="H78" i="9" s="1"/>
  <c r="I1099" i="21"/>
  <c r="G74" i="9"/>
  <c r="I1095" i="21"/>
  <c r="G70" i="9"/>
  <c r="H70" i="9" s="1"/>
  <c r="I1091" i="21"/>
  <c r="G66" i="9"/>
  <c r="I1087" i="21"/>
  <c r="G62" i="9"/>
  <c r="H62" i="9" s="1"/>
  <c r="I1083" i="21"/>
  <c r="G58" i="9"/>
  <c r="I1079" i="21"/>
  <c r="G54" i="9"/>
  <c r="H54" i="9" s="1"/>
  <c r="I1075" i="21"/>
  <c r="G50" i="9"/>
  <c r="I1071" i="21"/>
  <c r="G46" i="9"/>
  <c r="H46" i="9" s="1"/>
  <c r="I1067" i="21"/>
  <c r="G42" i="9"/>
  <c r="I1063" i="21"/>
  <c r="G38" i="9"/>
  <c r="H38" i="9" s="1"/>
  <c r="I1059" i="21"/>
  <c r="G34" i="9"/>
  <c r="I1055" i="21"/>
  <c r="G30" i="9"/>
  <c r="H30" i="9" s="1"/>
  <c r="I1051" i="21"/>
  <c r="G26" i="9"/>
  <c r="I1047" i="21"/>
  <c r="G22" i="9"/>
  <c r="H22" i="9" s="1"/>
  <c r="I1043" i="21"/>
  <c r="G18" i="9"/>
  <c r="I1039" i="21"/>
  <c r="G14" i="9"/>
  <c r="I1035" i="21"/>
  <c r="G10" i="9"/>
  <c r="I1031" i="21"/>
  <c r="G12" i="7"/>
  <c r="I1007" i="21"/>
  <c r="G19" i="7"/>
  <c r="I1014" i="21"/>
  <c r="G15" i="7"/>
  <c r="I1010" i="21"/>
  <c r="G11" i="7"/>
  <c r="H11" i="7" s="1"/>
  <c r="I1006" i="21"/>
  <c r="G18" i="7"/>
  <c r="H18" i="7" s="1"/>
  <c r="I1013" i="21"/>
  <c r="G14" i="7"/>
  <c r="H14" i="7" s="1"/>
  <c r="I1009" i="21"/>
  <c r="G10" i="7"/>
  <c r="H10" i="7" s="1"/>
  <c r="I1005" i="21"/>
  <c r="G16" i="7"/>
  <c r="H16" i="7" s="1"/>
  <c r="I1011" i="21"/>
  <c r="G17" i="7"/>
  <c r="I1012" i="21"/>
  <c r="G13" i="7"/>
  <c r="H13" i="7" s="1"/>
  <c r="I1008" i="21"/>
  <c r="G680" i="10"/>
  <c r="H680" i="10" s="1"/>
  <c r="G679" i="10"/>
  <c r="H679" i="10" s="1"/>
  <c r="H265" i="9"/>
  <c r="H217" i="9"/>
  <c r="H185" i="9"/>
  <c r="H153" i="9"/>
  <c r="H264" i="9"/>
  <c r="H256" i="9"/>
  <c r="H232" i="9"/>
  <c r="H208" i="9"/>
  <c r="H176" i="9"/>
  <c r="H168" i="9"/>
  <c r="H144" i="9"/>
  <c r="H136" i="9"/>
  <c r="H128" i="9"/>
  <c r="H267" i="9"/>
  <c r="H259" i="9"/>
  <c r="H251" i="9"/>
  <c r="H243" i="9"/>
  <c r="H235" i="9"/>
  <c r="H227" i="9"/>
  <c r="H219" i="9"/>
  <c r="H211" i="9"/>
  <c r="H203" i="9"/>
  <c r="H195" i="9"/>
  <c r="H187" i="9"/>
  <c r="H179" i="9"/>
  <c r="H171" i="9"/>
  <c r="H163" i="9"/>
  <c r="H155" i="9"/>
  <c r="H147" i="9"/>
  <c r="H139" i="9"/>
  <c r="H131" i="9"/>
  <c r="H123" i="9"/>
  <c r="H115" i="9"/>
  <c r="H107" i="9"/>
  <c r="H99" i="9"/>
  <c r="H91" i="9"/>
  <c r="H83" i="9"/>
  <c r="H75" i="9"/>
  <c r="H67" i="9"/>
  <c r="H59" i="9"/>
  <c r="H51" i="9"/>
  <c r="H43" i="9"/>
  <c r="H35" i="9"/>
  <c r="H27" i="9"/>
  <c r="H19" i="9"/>
  <c r="H11" i="9"/>
  <c r="H248" i="9"/>
  <c r="H224" i="9"/>
  <c r="H216" i="9"/>
  <c r="H200" i="9"/>
  <c r="H192" i="9"/>
  <c r="H160" i="9"/>
  <c r="H112" i="9"/>
  <c r="H104" i="9"/>
  <c r="H96" i="9"/>
  <c r="H88" i="9"/>
  <c r="H72" i="9"/>
  <c r="H270" i="9"/>
  <c r="H266" i="9"/>
  <c r="H258" i="9"/>
  <c r="H250" i="9"/>
  <c r="H242" i="9"/>
  <c r="H234" i="9"/>
  <c r="H226" i="9"/>
  <c r="H218" i="9"/>
  <c r="H210" i="9"/>
  <c r="H202" i="9"/>
  <c r="H194" i="9"/>
  <c r="H186" i="9"/>
  <c r="H178" i="9"/>
  <c r="H170" i="9"/>
  <c r="H162" i="9"/>
  <c r="H154" i="9"/>
  <c r="H146" i="9"/>
  <c r="H138" i="9"/>
  <c r="H130" i="9"/>
  <c r="H122" i="9"/>
  <c r="H114" i="9"/>
  <c r="H106" i="9"/>
  <c r="H98" i="9"/>
  <c r="H90" i="9"/>
  <c r="H74" i="9"/>
  <c r="H66" i="9"/>
  <c r="H58" i="9"/>
  <c r="H50" i="9"/>
  <c r="H42" i="9"/>
  <c r="H34" i="9"/>
  <c r="H26" i="9"/>
  <c r="H18" i="9"/>
  <c r="H14" i="9"/>
  <c r="H10" i="9"/>
  <c r="H272" i="9"/>
  <c r="H240" i="9"/>
  <c r="H184" i="9"/>
  <c r="H152" i="9"/>
  <c r="H120" i="9"/>
  <c r="H80" i="9"/>
  <c r="H269" i="9"/>
  <c r="H261" i="9"/>
  <c r="H257" i="9"/>
  <c r="H245" i="9"/>
  <c r="H237" i="9"/>
  <c r="H229" i="9"/>
  <c r="H225" i="9"/>
  <c r="H205" i="9"/>
  <c r="H197" i="9"/>
  <c r="H193" i="9"/>
  <c r="H173" i="9"/>
  <c r="H165" i="9"/>
  <c r="H157" i="9"/>
  <c r="H145" i="9"/>
  <c r="H133" i="9"/>
  <c r="H113" i="9"/>
  <c r="H101" i="9"/>
  <c r="H93" i="9"/>
  <c r="H81" i="9"/>
  <c r="H69" i="9"/>
  <c r="H53" i="9"/>
  <c r="H49" i="9"/>
  <c r="H45" i="9"/>
  <c r="H29" i="9"/>
  <c r="H13" i="9"/>
  <c r="H64" i="9"/>
  <c r="H56" i="9"/>
  <c r="H48" i="9"/>
  <c r="H40" i="9"/>
  <c r="H32" i="9"/>
  <c r="H24" i="9"/>
  <c r="H16" i="9"/>
  <c r="H11" i="17"/>
  <c r="F342" i="13"/>
  <c r="H19" i="7"/>
  <c r="H15" i="7"/>
  <c r="H17" i="7"/>
  <c r="H12" i="7"/>
  <c r="G752" i="21"/>
  <c r="F854" i="13"/>
  <c r="G708" i="21"/>
  <c r="F598" i="13"/>
  <c r="G742" i="21"/>
  <c r="G724" i="21"/>
  <c r="G704" i="21"/>
  <c r="F790" i="13"/>
  <c r="F534" i="13"/>
  <c r="F278" i="13"/>
  <c r="G726" i="21"/>
  <c r="G758" i="21"/>
  <c r="G740" i="21"/>
  <c r="G720" i="21"/>
  <c r="F726" i="13"/>
  <c r="F470" i="13"/>
  <c r="F214" i="13"/>
  <c r="G756" i="21"/>
  <c r="G736" i="21"/>
  <c r="G710" i="21"/>
  <c r="F406" i="13"/>
  <c r="G971" i="21"/>
  <c r="G959" i="21"/>
  <c r="G947" i="21"/>
  <c r="G935" i="21"/>
  <c r="G927" i="21"/>
  <c r="G915" i="21"/>
  <c r="G903" i="21"/>
  <c r="G891" i="21"/>
  <c r="G887" i="21"/>
  <c r="G875" i="21"/>
  <c r="G867" i="21"/>
  <c r="G855" i="21"/>
  <c r="G839" i="21"/>
  <c r="G827" i="21"/>
  <c r="G815" i="21"/>
  <c r="G803" i="21"/>
  <c r="G795" i="21"/>
  <c r="G783" i="21"/>
  <c r="G731" i="21"/>
  <c r="G715" i="21"/>
  <c r="G699" i="21"/>
  <c r="G675" i="21"/>
  <c r="G659" i="21"/>
  <c r="G635" i="21"/>
  <c r="G619" i="21"/>
  <c r="G595" i="21"/>
  <c r="G579" i="21"/>
  <c r="G555" i="21"/>
  <c r="G539" i="21"/>
  <c r="G523" i="21"/>
  <c r="G507" i="21"/>
  <c r="G483" i="21"/>
  <c r="G467" i="21"/>
  <c r="G451" i="21"/>
  <c r="G435" i="21"/>
  <c r="G411" i="21"/>
  <c r="G395" i="21"/>
  <c r="G379" i="21"/>
  <c r="G371" i="21"/>
  <c r="G355" i="21"/>
  <c r="G327" i="21"/>
  <c r="G279" i="21"/>
  <c r="G247" i="21"/>
  <c r="G215" i="21"/>
  <c r="G183" i="21"/>
  <c r="G151" i="21"/>
  <c r="G119" i="21"/>
  <c r="F268" i="13"/>
  <c r="G346" i="21"/>
  <c r="F252" i="13"/>
  <c r="G330" i="21"/>
  <c r="F240" i="13"/>
  <c r="G318" i="21"/>
  <c r="F228" i="13"/>
  <c r="G306" i="21"/>
  <c r="F220" i="13"/>
  <c r="G298" i="21"/>
  <c r="F208" i="13"/>
  <c r="G286" i="21"/>
  <c r="F196" i="13"/>
  <c r="G274" i="21"/>
  <c r="F184" i="13"/>
  <c r="G262" i="21"/>
  <c r="F172" i="13"/>
  <c r="G250" i="21"/>
  <c r="F160" i="13"/>
  <c r="G238" i="21"/>
  <c r="F152" i="13"/>
  <c r="G230" i="21"/>
  <c r="F140" i="13"/>
  <c r="G218" i="21"/>
  <c r="F128" i="13"/>
  <c r="G206" i="21"/>
  <c r="F116" i="13"/>
  <c r="G194" i="21"/>
  <c r="F104" i="13"/>
  <c r="G182" i="21"/>
  <c r="F92" i="13"/>
  <c r="G170" i="21"/>
  <c r="F80" i="13"/>
  <c r="G158" i="21"/>
  <c r="F64" i="13"/>
  <c r="G142" i="21"/>
  <c r="F52" i="13"/>
  <c r="G130" i="21"/>
  <c r="F44" i="13"/>
  <c r="G122" i="21"/>
  <c r="F36" i="13"/>
  <c r="G114" i="21"/>
  <c r="F24" i="13"/>
  <c r="G102" i="21"/>
  <c r="F12" i="13"/>
  <c r="G90" i="21"/>
  <c r="G966" i="21"/>
  <c r="G954" i="21"/>
  <c r="G942" i="21"/>
  <c r="G930" i="21"/>
  <c r="G918" i="21"/>
  <c r="G906" i="21"/>
  <c r="G898" i="21"/>
  <c r="G886" i="21"/>
  <c r="G874" i="21"/>
  <c r="G862" i="21"/>
  <c r="G854" i="21"/>
  <c r="G842" i="21"/>
  <c r="G834" i="21"/>
  <c r="G822" i="21"/>
  <c r="G810" i="21"/>
  <c r="G802" i="21"/>
  <c r="G790" i="21"/>
  <c r="G782" i="21"/>
  <c r="G774" i="21"/>
  <c r="G770" i="21"/>
  <c r="G766" i="21"/>
  <c r="G762" i="21"/>
  <c r="G751" i="21"/>
  <c r="G690" i="21"/>
  <c r="G666" i="21"/>
  <c r="G650" i="21"/>
  <c r="G626" i="21"/>
  <c r="G610" i="21"/>
  <c r="G586" i="21"/>
  <c r="G562" i="21"/>
  <c r="G546" i="21"/>
  <c r="G514" i="21"/>
  <c r="G490" i="21"/>
  <c r="G466" i="21"/>
  <c r="G442" i="21"/>
  <c r="G426" i="21"/>
  <c r="G410" i="21"/>
  <c r="G386" i="21"/>
  <c r="G362" i="21"/>
  <c r="G307" i="21"/>
  <c r="G275" i="21"/>
  <c r="G227" i="21"/>
  <c r="G195" i="21"/>
  <c r="G147" i="21"/>
  <c r="G131" i="21"/>
  <c r="F838" i="13"/>
  <c r="F774" i="13"/>
  <c r="F710" i="13"/>
  <c r="F582" i="13"/>
  <c r="F518" i="13"/>
  <c r="F454" i="13"/>
  <c r="F390" i="13"/>
  <c r="F326" i="13"/>
  <c r="F262" i="13"/>
  <c r="F189" i="13"/>
  <c r="G967" i="21"/>
  <c r="G955" i="21"/>
  <c r="G943" i="21"/>
  <c r="G923" i="21"/>
  <c r="G911" i="21"/>
  <c r="G899" i="21"/>
  <c r="G879" i="21"/>
  <c r="G863" i="21"/>
  <c r="G847" i="21"/>
  <c r="G835" i="21"/>
  <c r="G823" i="21"/>
  <c r="G807" i="21"/>
  <c r="G787" i="21"/>
  <c r="G775" i="21"/>
  <c r="G763" i="21"/>
  <c r="G683" i="21"/>
  <c r="G651" i="21"/>
  <c r="G611" i="21"/>
  <c r="G571" i="21"/>
  <c r="G531" i="21"/>
  <c r="G491" i="21"/>
  <c r="G427" i="21"/>
  <c r="G295" i="21"/>
  <c r="F264" i="13"/>
  <c r="G342" i="21"/>
  <c r="F256" i="13"/>
  <c r="G334" i="21"/>
  <c r="F244" i="13"/>
  <c r="G322" i="21"/>
  <c r="F232" i="13"/>
  <c r="G310" i="21"/>
  <c r="F216" i="13"/>
  <c r="G294" i="21"/>
  <c r="F200" i="13"/>
  <c r="G278" i="21"/>
  <c r="F188" i="13"/>
  <c r="G266" i="21"/>
  <c r="F176" i="13"/>
  <c r="G254" i="21"/>
  <c r="F164" i="13"/>
  <c r="G242" i="21"/>
  <c r="F148" i="13"/>
  <c r="G226" i="21"/>
  <c r="F132" i="13"/>
  <c r="G210" i="21"/>
  <c r="F120" i="13"/>
  <c r="G198" i="21"/>
  <c r="F108" i="13"/>
  <c r="G186" i="21"/>
  <c r="F96" i="13"/>
  <c r="G174" i="21"/>
  <c r="F84" i="13"/>
  <c r="G162" i="21"/>
  <c r="F72" i="13"/>
  <c r="G150" i="21"/>
  <c r="F60" i="13"/>
  <c r="G138" i="21"/>
  <c r="F48" i="13"/>
  <c r="G126" i="21"/>
  <c r="F28" i="13"/>
  <c r="G106" i="21"/>
  <c r="F16" i="13"/>
  <c r="G94" i="21"/>
  <c r="G970" i="21"/>
  <c r="G958" i="21"/>
  <c r="G946" i="21"/>
  <c r="G934" i="21"/>
  <c r="G922" i="21"/>
  <c r="G910" i="21"/>
  <c r="G890" i="21"/>
  <c r="G878" i="21"/>
  <c r="G866" i="21"/>
  <c r="G846" i="21"/>
  <c r="G830" i="21"/>
  <c r="G814" i="21"/>
  <c r="G794" i="21"/>
  <c r="G778" i="21"/>
  <c r="G735" i="21"/>
  <c r="G730" i="21"/>
  <c r="G719" i="21"/>
  <c r="G698" i="21"/>
  <c r="G674" i="21"/>
  <c r="G634" i="21"/>
  <c r="G602" i="21"/>
  <c r="G570" i="21"/>
  <c r="G530" i="21"/>
  <c r="G506" i="21"/>
  <c r="G474" i="21"/>
  <c r="G434" i="21"/>
  <c r="G402" i="21"/>
  <c r="G370" i="21"/>
  <c r="G339" i="21"/>
  <c r="G259" i="21"/>
  <c r="G179" i="21"/>
  <c r="G99" i="21"/>
  <c r="F683" i="13"/>
  <c r="G761" i="21"/>
  <c r="F679" i="13"/>
  <c r="G757" i="21"/>
  <c r="F675" i="13"/>
  <c r="G753" i="21"/>
  <c r="F671" i="13"/>
  <c r="G749" i="21"/>
  <c r="F667" i="13"/>
  <c r="G745" i="21"/>
  <c r="F663" i="13"/>
  <c r="G741" i="21"/>
  <c r="F659" i="13"/>
  <c r="G737" i="21"/>
  <c r="F655" i="13"/>
  <c r="G733" i="21"/>
  <c r="F651" i="13"/>
  <c r="G729" i="21"/>
  <c r="F647" i="13"/>
  <c r="G725" i="21"/>
  <c r="F643" i="13"/>
  <c r="G721" i="21"/>
  <c r="F639" i="13"/>
  <c r="G717" i="21"/>
  <c r="F635" i="13"/>
  <c r="G713" i="21"/>
  <c r="F631" i="13"/>
  <c r="G709" i="21"/>
  <c r="F627" i="13"/>
  <c r="G705" i="21"/>
  <c r="F623" i="13"/>
  <c r="G701" i="21"/>
  <c r="F619" i="13"/>
  <c r="G697" i="21"/>
  <c r="F615" i="13"/>
  <c r="G693" i="21"/>
  <c r="F611" i="13"/>
  <c r="G689" i="21"/>
  <c r="F607" i="13"/>
  <c r="G685" i="21"/>
  <c r="F603" i="13"/>
  <c r="G681" i="21"/>
  <c r="F599" i="13"/>
  <c r="G677" i="21"/>
  <c r="F595" i="13"/>
  <c r="G673" i="21"/>
  <c r="F591" i="13"/>
  <c r="G669" i="21"/>
  <c r="F587" i="13"/>
  <c r="G665" i="21"/>
  <c r="F583" i="13"/>
  <c r="G661" i="21"/>
  <c r="F579" i="13"/>
  <c r="G657" i="21"/>
  <c r="F575" i="13"/>
  <c r="G653" i="21"/>
  <c r="F571" i="13"/>
  <c r="G649" i="21"/>
  <c r="F567" i="13"/>
  <c r="G645" i="21"/>
  <c r="F563" i="13"/>
  <c r="G641" i="21"/>
  <c r="F559" i="13"/>
  <c r="G637" i="21"/>
  <c r="F555" i="13"/>
  <c r="G633" i="21"/>
  <c r="F551" i="13"/>
  <c r="G629" i="21"/>
  <c r="F547" i="13"/>
  <c r="G625" i="21"/>
  <c r="F543" i="13"/>
  <c r="G621" i="21"/>
  <c r="F539" i="13"/>
  <c r="G617" i="21"/>
  <c r="F535" i="13"/>
  <c r="G613" i="21"/>
  <c r="F531" i="13"/>
  <c r="G609" i="21"/>
  <c r="F527" i="13"/>
  <c r="G605" i="21"/>
  <c r="F523" i="13"/>
  <c r="G601" i="21"/>
  <c r="F519" i="13"/>
  <c r="G597" i="21"/>
  <c r="F515" i="13"/>
  <c r="G593" i="21"/>
  <c r="F511" i="13"/>
  <c r="G589" i="21"/>
  <c r="F507" i="13"/>
  <c r="G585" i="21"/>
  <c r="F503" i="13"/>
  <c r="G581" i="21"/>
  <c r="F499" i="13"/>
  <c r="G577" i="21"/>
  <c r="F495" i="13"/>
  <c r="G573" i="21"/>
  <c r="F491" i="13"/>
  <c r="G569" i="21"/>
  <c r="F487" i="13"/>
  <c r="G565" i="21"/>
  <c r="F483" i="13"/>
  <c r="G561" i="21"/>
  <c r="F479" i="13"/>
  <c r="G557" i="21"/>
  <c r="F475" i="13"/>
  <c r="G553" i="21"/>
  <c r="F471" i="13"/>
  <c r="G549" i="21"/>
  <c r="F467" i="13"/>
  <c r="G545" i="21"/>
  <c r="F463" i="13"/>
  <c r="G541" i="21"/>
  <c r="F459" i="13"/>
  <c r="G537" i="21"/>
  <c r="F455" i="13"/>
  <c r="G533" i="21"/>
  <c r="F451" i="13"/>
  <c r="G529" i="21"/>
  <c r="F447" i="13"/>
  <c r="G525" i="21"/>
  <c r="F443" i="13"/>
  <c r="G521" i="21"/>
  <c r="F439" i="13"/>
  <c r="G517" i="21"/>
  <c r="F435" i="13"/>
  <c r="G513" i="21"/>
  <c r="F431" i="13"/>
  <c r="G509" i="21"/>
  <c r="F427" i="13"/>
  <c r="G505" i="21"/>
  <c r="F423" i="13"/>
  <c r="G501" i="21"/>
  <c r="F419" i="13"/>
  <c r="G497" i="21"/>
  <c r="F415" i="13"/>
  <c r="G493" i="21"/>
  <c r="F411" i="13"/>
  <c r="G489" i="21"/>
  <c r="F407" i="13"/>
  <c r="G485" i="21"/>
  <c r="F403" i="13"/>
  <c r="G481" i="21"/>
  <c r="F399" i="13"/>
  <c r="G477" i="21"/>
  <c r="F395" i="13"/>
  <c r="G473" i="21"/>
  <c r="F391" i="13"/>
  <c r="G469" i="21"/>
  <c r="F387" i="13"/>
  <c r="G465" i="21"/>
  <c r="F383" i="13"/>
  <c r="G461" i="21"/>
  <c r="F379" i="13"/>
  <c r="G457" i="21"/>
  <c r="F375" i="13"/>
  <c r="G453" i="21"/>
  <c r="F371" i="13"/>
  <c r="G449" i="21"/>
  <c r="F367" i="13"/>
  <c r="G445" i="21"/>
  <c r="F363" i="13"/>
  <c r="G441" i="21"/>
  <c r="F359" i="13"/>
  <c r="G437" i="21"/>
  <c r="F355" i="13"/>
  <c r="G433" i="21"/>
  <c r="F351" i="13"/>
  <c r="G429" i="21"/>
  <c r="F347" i="13"/>
  <c r="G425" i="21"/>
  <c r="F343" i="13"/>
  <c r="G421" i="21"/>
  <c r="F339" i="13"/>
  <c r="G417" i="21"/>
  <c r="F335" i="13"/>
  <c r="G413" i="21"/>
  <c r="F331" i="13"/>
  <c r="G409" i="21"/>
  <c r="F327" i="13"/>
  <c r="G405" i="21"/>
  <c r="F323" i="13"/>
  <c r="G401" i="21"/>
  <c r="F319" i="13"/>
  <c r="G397" i="21"/>
  <c r="F315" i="13"/>
  <c r="G393" i="21"/>
  <c r="F311" i="13"/>
  <c r="G389" i="21"/>
  <c r="F307" i="13"/>
  <c r="G385" i="21"/>
  <c r="F303" i="13"/>
  <c r="G381" i="21"/>
  <c r="F299" i="13"/>
  <c r="G377" i="21"/>
  <c r="F295" i="13"/>
  <c r="G373" i="21"/>
  <c r="F291" i="13"/>
  <c r="G369" i="21"/>
  <c r="F287" i="13"/>
  <c r="G365" i="21"/>
  <c r="F283" i="13"/>
  <c r="G361" i="21"/>
  <c r="F279" i="13"/>
  <c r="G357" i="21"/>
  <c r="F275" i="13"/>
  <c r="G353" i="21"/>
  <c r="F271" i="13"/>
  <c r="G349" i="21"/>
  <c r="F267" i="13"/>
  <c r="G345" i="21"/>
  <c r="F263" i="13"/>
  <c r="G341" i="21"/>
  <c r="F259" i="13"/>
  <c r="G337" i="21"/>
  <c r="F255" i="13"/>
  <c r="G333" i="21"/>
  <c r="F251" i="13"/>
  <c r="G329" i="21"/>
  <c r="F247" i="13"/>
  <c r="G325" i="21"/>
  <c r="F243" i="13"/>
  <c r="G321" i="21"/>
  <c r="F239" i="13"/>
  <c r="G317" i="21"/>
  <c r="F235" i="13"/>
  <c r="G313" i="21"/>
  <c r="F231" i="13"/>
  <c r="G309" i="21"/>
  <c r="F227" i="13"/>
  <c r="G305" i="21"/>
  <c r="F223" i="13"/>
  <c r="G301" i="21"/>
  <c r="F219" i="13"/>
  <c r="G297" i="21"/>
  <c r="F215" i="13"/>
  <c r="G293" i="21"/>
  <c r="F211" i="13"/>
  <c r="G289" i="21"/>
  <c r="F207" i="13"/>
  <c r="G285" i="21"/>
  <c r="F203" i="13"/>
  <c r="G281" i="21"/>
  <c r="F199" i="13"/>
  <c r="G277" i="21"/>
  <c r="F195" i="13"/>
  <c r="G273" i="21"/>
  <c r="F191" i="13"/>
  <c r="G269" i="21"/>
  <c r="F187" i="13"/>
  <c r="G265" i="21"/>
  <c r="F183" i="13"/>
  <c r="G261" i="21"/>
  <c r="F179" i="13"/>
  <c r="G257" i="21"/>
  <c r="F175" i="13"/>
  <c r="G253" i="21"/>
  <c r="F171" i="13"/>
  <c r="G249" i="21"/>
  <c r="F167" i="13"/>
  <c r="G245" i="21"/>
  <c r="F163" i="13"/>
  <c r="G241" i="21"/>
  <c r="F159" i="13"/>
  <c r="G237" i="21"/>
  <c r="F155" i="13"/>
  <c r="G233" i="21"/>
  <c r="F151" i="13"/>
  <c r="G229" i="21"/>
  <c r="F147" i="13"/>
  <c r="G225" i="21"/>
  <c r="F143" i="13"/>
  <c r="G221" i="21"/>
  <c r="F139" i="13"/>
  <c r="G217" i="21"/>
  <c r="F131" i="13"/>
  <c r="G209" i="21"/>
  <c r="F127" i="13"/>
  <c r="G205" i="21"/>
  <c r="F123" i="13"/>
  <c r="G201" i="21"/>
  <c r="G197" i="21"/>
  <c r="F119" i="13"/>
  <c r="F115" i="13"/>
  <c r="G193" i="21"/>
  <c r="F111" i="13"/>
  <c r="G189" i="21"/>
  <c r="F107" i="13"/>
  <c r="G185" i="21"/>
  <c r="F103" i="13"/>
  <c r="G181" i="21"/>
  <c r="F99" i="13"/>
  <c r="G177" i="21"/>
  <c r="F95" i="13"/>
  <c r="G173" i="21"/>
  <c r="F91" i="13"/>
  <c r="G169" i="21"/>
  <c r="F87" i="13"/>
  <c r="G165" i="21"/>
  <c r="F83" i="13"/>
  <c r="G161" i="21"/>
  <c r="F79" i="13"/>
  <c r="G157" i="21"/>
  <c r="F75" i="13"/>
  <c r="G153" i="21"/>
  <c r="F67" i="13"/>
  <c r="G145" i="21"/>
  <c r="F63" i="13"/>
  <c r="G141" i="21"/>
  <c r="F59" i="13"/>
  <c r="G137" i="21"/>
  <c r="G133" i="21"/>
  <c r="F55" i="13"/>
  <c r="F51" i="13"/>
  <c r="G129" i="21"/>
  <c r="F47" i="13"/>
  <c r="G125" i="21"/>
  <c r="F43" i="13"/>
  <c r="G121" i="21"/>
  <c r="F39" i="13"/>
  <c r="G117" i="21"/>
  <c r="F35" i="13"/>
  <c r="G113" i="21"/>
  <c r="F31" i="13"/>
  <c r="G109" i="21"/>
  <c r="F27" i="13"/>
  <c r="G105" i="21"/>
  <c r="F23" i="13"/>
  <c r="G101" i="21"/>
  <c r="F19" i="13"/>
  <c r="G97" i="21"/>
  <c r="F15" i="13"/>
  <c r="G93" i="21"/>
  <c r="F11" i="13"/>
  <c r="G89" i="21"/>
  <c r="G973" i="21"/>
  <c r="G969" i="21"/>
  <c r="G965" i="21"/>
  <c r="G961" i="21"/>
  <c r="G957" i="21"/>
  <c r="G953" i="21"/>
  <c r="G949" i="21"/>
  <c r="G945" i="21"/>
  <c r="G941" i="21"/>
  <c r="G937" i="21"/>
  <c r="G933" i="21"/>
  <c r="G929" i="21"/>
  <c r="G925" i="21"/>
  <c r="G921" i="21"/>
  <c r="G917" i="21"/>
  <c r="G913" i="21"/>
  <c r="G909" i="21"/>
  <c r="G905" i="21"/>
  <c r="G901" i="21"/>
  <c r="G897" i="21"/>
  <c r="G893" i="21"/>
  <c r="G889" i="21"/>
  <c r="G885" i="21"/>
  <c r="G881" i="21"/>
  <c r="G877" i="21"/>
  <c r="G873" i="21"/>
  <c r="G869" i="21"/>
  <c r="G865" i="21"/>
  <c r="G861" i="21"/>
  <c r="G857" i="21"/>
  <c r="G853" i="21"/>
  <c r="G849" i="21"/>
  <c r="G845" i="21"/>
  <c r="G841" i="21"/>
  <c r="G837" i="21"/>
  <c r="G833" i="21"/>
  <c r="G829" i="21"/>
  <c r="G825" i="21"/>
  <c r="G821" i="21"/>
  <c r="G817" i="21"/>
  <c r="G813" i="21"/>
  <c r="G809" i="21"/>
  <c r="G805" i="21"/>
  <c r="G801" i="21"/>
  <c r="G797" i="21"/>
  <c r="G793" i="21"/>
  <c r="G789" i="21"/>
  <c r="G785" i="21"/>
  <c r="G781" i="21"/>
  <c r="G777" i="21"/>
  <c r="G773" i="21"/>
  <c r="G769" i="21"/>
  <c r="G765" i="21"/>
  <c r="G760" i="21"/>
  <c r="G755" i="21"/>
  <c r="G750" i="21"/>
  <c r="G744" i="21"/>
  <c r="G739" i="21"/>
  <c r="G734" i="21"/>
  <c r="G728" i="21"/>
  <c r="G723" i="21"/>
  <c r="G718" i="21"/>
  <c r="G712" i="21"/>
  <c r="G707" i="21"/>
  <c r="G702" i="21"/>
  <c r="G695" i="21"/>
  <c r="G687" i="21"/>
  <c r="G679" i="21"/>
  <c r="G671" i="21"/>
  <c r="G663" i="21"/>
  <c r="G655" i="21"/>
  <c r="G647" i="21"/>
  <c r="G639" i="21"/>
  <c r="G631" i="21"/>
  <c r="G623" i="21"/>
  <c r="G615" i="21"/>
  <c r="G607" i="21"/>
  <c r="G599" i="21"/>
  <c r="G591" i="21"/>
  <c r="G583" i="21"/>
  <c r="G575" i="21"/>
  <c r="G567" i="21"/>
  <c r="G559" i="21"/>
  <c r="G551" i="21"/>
  <c r="G543" i="21"/>
  <c r="G535" i="21"/>
  <c r="G527" i="21"/>
  <c r="G519" i="21"/>
  <c r="G511" i="21"/>
  <c r="G503" i="21"/>
  <c r="G495" i="21"/>
  <c r="G487" i="21"/>
  <c r="G479" i="21"/>
  <c r="G471" i="21"/>
  <c r="G463" i="21"/>
  <c r="G455" i="21"/>
  <c r="G447" i="21"/>
  <c r="G439" i="21"/>
  <c r="G431" i="21"/>
  <c r="G423" i="21"/>
  <c r="G415" i="21"/>
  <c r="G407" i="21"/>
  <c r="G399" i="21"/>
  <c r="G391" i="21"/>
  <c r="G383" i="21"/>
  <c r="G375" i="21"/>
  <c r="G367" i="21"/>
  <c r="G359" i="21"/>
  <c r="G351" i="21"/>
  <c r="G335" i="21"/>
  <c r="G319" i="21"/>
  <c r="G303" i="21"/>
  <c r="G287" i="21"/>
  <c r="G271" i="21"/>
  <c r="G255" i="21"/>
  <c r="G239" i="21"/>
  <c r="G223" i="21"/>
  <c r="G207" i="21"/>
  <c r="G191" i="21"/>
  <c r="G175" i="21"/>
  <c r="G159" i="21"/>
  <c r="G143" i="21"/>
  <c r="G127" i="21"/>
  <c r="G111" i="21"/>
  <c r="G95" i="21"/>
  <c r="F886" i="13"/>
  <c r="F822" i="13"/>
  <c r="F758" i="13"/>
  <c r="F694" i="13"/>
  <c r="F566" i="13"/>
  <c r="F502" i="13"/>
  <c r="F438" i="13"/>
  <c r="F374" i="13"/>
  <c r="F310" i="13"/>
  <c r="F246" i="13"/>
  <c r="F135" i="13"/>
  <c r="G975" i="21"/>
  <c r="G963" i="21"/>
  <c r="G951" i="21"/>
  <c r="G939" i="21"/>
  <c r="G931" i="21"/>
  <c r="G919" i="21"/>
  <c r="G907" i="21"/>
  <c r="G895" i="21"/>
  <c r="G883" i="21"/>
  <c r="G871" i="21"/>
  <c r="G859" i="21"/>
  <c r="G851" i="21"/>
  <c r="G843" i="21"/>
  <c r="G831" i="21"/>
  <c r="G819" i="21"/>
  <c r="G811" i="21"/>
  <c r="G799" i="21"/>
  <c r="G791" i="21"/>
  <c r="G779" i="21"/>
  <c r="G771" i="21"/>
  <c r="G767" i="21"/>
  <c r="G747" i="21"/>
  <c r="G691" i="21"/>
  <c r="G667" i="21"/>
  <c r="G643" i="21"/>
  <c r="G627" i="21"/>
  <c r="G603" i="21"/>
  <c r="G587" i="21"/>
  <c r="G563" i="21"/>
  <c r="G547" i="21"/>
  <c r="G515" i="21"/>
  <c r="G499" i="21"/>
  <c r="G475" i="21"/>
  <c r="G459" i="21"/>
  <c r="G443" i="21"/>
  <c r="G419" i="21"/>
  <c r="G403" i="21"/>
  <c r="G387" i="21"/>
  <c r="G363" i="21"/>
  <c r="G343" i="21"/>
  <c r="G311" i="21"/>
  <c r="G263" i="21"/>
  <c r="G231" i="21"/>
  <c r="G199" i="21"/>
  <c r="G167" i="21"/>
  <c r="G135" i="21"/>
  <c r="G103" i="21"/>
  <c r="F272" i="13"/>
  <c r="G350" i="21"/>
  <c r="F260" i="13"/>
  <c r="G338" i="21"/>
  <c r="F248" i="13"/>
  <c r="G326" i="21"/>
  <c r="F236" i="13"/>
  <c r="G314" i="21"/>
  <c r="F224" i="13"/>
  <c r="G302" i="21"/>
  <c r="F212" i="13"/>
  <c r="G290" i="21"/>
  <c r="F204" i="13"/>
  <c r="G282" i="21"/>
  <c r="F192" i="13"/>
  <c r="G270" i="21"/>
  <c r="F180" i="13"/>
  <c r="G258" i="21"/>
  <c r="F168" i="13"/>
  <c r="G246" i="21"/>
  <c r="F156" i="13"/>
  <c r="G234" i="21"/>
  <c r="F144" i="13"/>
  <c r="G222" i="21"/>
  <c r="F136" i="13"/>
  <c r="G214" i="21"/>
  <c r="F124" i="13"/>
  <c r="G202" i="21"/>
  <c r="F112" i="13"/>
  <c r="G190" i="21"/>
  <c r="F100" i="13"/>
  <c r="G178" i="21"/>
  <c r="F88" i="13"/>
  <c r="G166" i="21"/>
  <c r="F76" i="13"/>
  <c r="G154" i="21"/>
  <c r="F68" i="13"/>
  <c r="G146" i="21"/>
  <c r="F56" i="13"/>
  <c r="G134" i="21"/>
  <c r="F40" i="13"/>
  <c r="G118" i="21"/>
  <c r="F32" i="13"/>
  <c r="G110" i="21"/>
  <c r="F20" i="13"/>
  <c r="G98" i="21"/>
  <c r="G974" i="21"/>
  <c r="G962" i="21"/>
  <c r="G950" i="21"/>
  <c r="G938" i="21"/>
  <c r="G926" i="21"/>
  <c r="G914" i="21"/>
  <c r="G902" i="21"/>
  <c r="G894" i="21"/>
  <c r="G882" i="21"/>
  <c r="G870" i="21"/>
  <c r="G858" i="21"/>
  <c r="G850" i="21"/>
  <c r="G838" i="21"/>
  <c r="G826" i="21"/>
  <c r="G818" i="21"/>
  <c r="G806" i="21"/>
  <c r="G798" i="21"/>
  <c r="G786" i="21"/>
  <c r="G746" i="21"/>
  <c r="G714" i="21"/>
  <c r="G703" i="21"/>
  <c r="G682" i="21"/>
  <c r="G658" i="21"/>
  <c r="G642" i="21"/>
  <c r="G618" i="21"/>
  <c r="G594" i="21"/>
  <c r="G578" i="21"/>
  <c r="G554" i="21"/>
  <c r="G538" i="21"/>
  <c r="G522" i="21"/>
  <c r="G498" i="21"/>
  <c r="G482" i="21"/>
  <c r="G458" i="21"/>
  <c r="G450" i="21"/>
  <c r="G418" i="21"/>
  <c r="G394" i="21"/>
  <c r="G378" i="21"/>
  <c r="G354" i="21"/>
  <c r="G323" i="21"/>
  <c r="G291" i="21"/>
  <c r="G243" i="21"/>
  <c r="G211" i="21"/>
  <c r="G163" i="21"/>
  <c r="G115" i="21"/>
  <c r="F618" i="13"/>
  <c r="G696" i="21"/>
  <c r="G688" i="21"/>
  <c r="F610" i="13"/>
  <c r="G684" i="21"/>
  <c r="F606" i="13"/>
  <c r="F602" i="13"/>
  <c r="G680" i="21"/>
  <c r="G672" i="21"/>
  <c r="F594" i="13"/>
  <c r="G668" i="21"/>
  <c r="F590" i="13"/>
  <c r="F586" i="13"/>
  <c r="G664" i="21"/>
  <c r="G656" i="21"/>
  <c r="F578" i="13"/>
  <c r="G652" i="21"/>
  <c r="F574" i="13"/>
  <c r="F570" i="13"/>
  <c r="G648" i="21"/>
  <c r="G640" i="21"/>
  <c r="F562" i="13"/>
  <c r="G636" i="21"/>
  <c r="F558" i="13"/>
  <c r="F554" i="13"/>
  <c r="G632" i="21"/>
  <c r="G624" i="21"/>
  <c r="F546" i="13"/>
  <c r="G620" i="21"/>
  <c r="F542" i="13"/>
  <c r="F538" i="13"/>
  <c r="G616" i="21"/>
  <c r="G608" i="21"/>
  <c r="F530" i="13"/>
  <c r="G604" i="21"/>
  <c r="F526" i="13"/>
  <c r="F522" i="13"/>
  <c r="G600" i="21"/>
  <c r="G592" i="21"/>
  <c r="F514" i="13"/>
  <c r="G588" i="21"/>
  <c r="F510" i="13"/>
  <c r="F506" i="13"/>
  <c r="G584" i="21"/>
  <c r="G576" i="21"/>
  <c r="F498" i="13"/>
  <c r="G572" i="21"/>
  <c r="F494" i="13"/>
  <c r="F490" i="13"/>
  <c r="G568" i="21"/>
  <c r="G560" i="21"/>
  <c r="F482" i="13"/>
  <c r="G556" i="21"/>
  <c r="F478" i="13"/>
  <c r="F474" i="13"/>
  <c r="G552" i="21"/>
  <c r="G544" i="21"/>
  <c r="F466" i="13"/>
  <c r="G540" i="21"/>
  <c r="F462" i="13"/>
  <c r="F458" i="13"/>
  <c r="G536" i="21"/>
  <c r="G528" i="21"/>
  <c r="F450" i="13"/>
  <c r="G524" i="21"/>
  <c r="F446" i="13"/>
  <c r="F442" i="13"/>
  <c r="G520" i="21"/>
  <c r="G512" i="21"/>
  <c r="F434" i="13"/>
  <c r="G508" i="21"/>
  <c r="F430" i="13"/>
  <c r="F426" i="13"/>
  <c r="G504" i="21"/>
  <c r="G496" i="21"/>
  <c r="F418" i="13"/>
  <c r="G492" i="21"/>
  <c r="F414" i="13"/>
  <c r="F410" i="13"/>
  <c r="G488" i="21"/>
  <c r="G480" i="21"/>
  <c r="F402" i="13"/>
  <c r="G476" i="21"/>
  <c r="F398" i="13"/>
  <c r="F394" i="13"/>
  <c r="G472" i="21"/>
  <c r="G464" i="21"/>
  <c r="F386" i="13"/>
  <c r="G460" i="21"/>
  <c r="F382" i="13"/>
  <c r="F378" i="13"/>
  <c r="G456" i="21"/>
  <c r="G448" i="21"/>
  <c r="F370" i="13"/>
  <c r="G444" i="21"/>
  <c r="F366" i="13"/>
  <c r="F362" i="13"/>
  <c r="G440" i="21"/>
  <c r="G432" i="21"/>
  <c r="F354" i="13"/>
  <c r="G428" i="21"/>
  <c r="F350" i="13"/>
  <c r="F346" i="13"/>
  <c r="G424" i="21"/>
  <c r="G416" i="21"/>
  <c r="F338" i="13"/>
  <c r="G412" i="21"/>
  <c r="F334" i="13"/>
  <c r="F330" i="13"/>
  <c r="G408" i="21"/>
  <c r="G400" i="21"/>
  <c r="F322" i="13"/>
  <c r="G396" i="21"/>
  <c r="F318" i="13"/>
  <c r="F314" i="13"/>
  <c r="G392" i="21"/>
  <c r="G384" i="21"/>
  <c r="F306" i="13"/>
  <c r="G380" i="21"/>
  <c r="F302" i="13"/>
  <c r="F298" i="13"/>
  <c r="G376" i="21"/>
  <c r="G368" i="21"/>
  <c r="F290" i="13"/>
  <c r="G364" i="21"/>
  <c r="F286" i="13"/>
  <c r="F282" i="13"/>
  <c r="G360" i="21"/>
  <c r="G352" i="21"/>
  <c r="F274" i="13"/>
  <c r="G348" i="21"/>
  <c r="F270" i="13"/>
  <c r="F266" i="13"/>
  <c r="G344" i="21"/>
  <c r="G336" i="21"/>
  <c r="F258" i="13"/>
  <c r="G332" i="21"/>
  <c r="F254" i="13"/>
  <c r="F250" i="13"/>
  <c r="G328" i="21"/>
  <c r="G320" i="21"/>
  <c r="F242" i="13"/>
  <c r="G316" i="21"/>
  <c r="F238" i="13"/>
  <c r="F234" i="13"/>
  <c r="G312" i="21"/>
  <c r="G304" i="21"/>
  <c r="F226" i="13"/>
  <c r="G300" i="21"/>
  <c r="F222" i="13"/>
  <c r="F218" i="13"/>
  <c r="G296" i="21"/>
  <c r="G288" i="21"/>
  <c r="F210" i="13"/>
  <c r="F206" i="13"/>
  <c r="G284" i="21"/>
  <c r="F202" i="13"/>
  <c r="G280" i="21"/>
  <c r="F198" i="13"/>
  <c r="G276" i="21"/>
  <c r="F194" i="13"/>
  <c r="G272" i="21"/>
  <c r="F190" i="13"/>
  <c r="G268" i="21"/>
  <c r="F186" i="13"/>
  <c r="G264" i="21"/>
  <c r="F182" i="13"/>
  <c r="G260" i="21"/>
  <c r="F178" i="13"/>
  <c r="G256" i="21"/>
  <c r="F174" i="13"/>
  <c r="G252" i="21"/>
  <c r="F170" i="13"/>
  <c r="G248" i="21"/>
  <c r="F166" i="13"/>
  <c r="G244" i="21"/>
  <c r="F162" i="13"/>
  <c r="G240" i="21"/>
  <c r="F158" i="13"/>
  <c r="G236" i="21"/>
  <c r="F154" i="13"/>
  <c r="G232" i="21"/>
  <c r="F150" i="13"/>
  <c r="G228" i="21"/>
  <c r="F146" i="13"/>
  <c r="G224" i="21"/>
  <c r="F142" i="13"/>
  <c r="G220" i="21"/>
  <c r="F138" i="13"/>
  <c r="G216" i="21"/>
  <c r="F134" i="13"/>
  <c r="G212" i="21"/>
  <c r="F130" i="13"/>
  <c r="G208" i="21"/>
  <c r="F126" i="13"/>
  <c r="G204" i="21"/>
  <c r="F122" i="13"/>
  <c r="G200" i="21"/>
  <c r="F118" i="13"/>
  <c r="G196" i="21"/>
  <c r="F114" i="13"/>
  <c r="G192" i="21"/>
  <c r="F110" i="13"/>
  <c r="G188" i="21"/>
  <c r="F106" i="13"/>
  <c r="G184" i="21"/>
  <c r="F102" i="13"/>
  <c r="G180" i="21"/>
  <c r="F98" i="13"/>
  <c r="G176" i="21"/>
  <c r="F94" i="13"/>
  <c r="G172" i="21"/>
  <c r="F90" i="13"/>
  <c r="G168" i="21"/>
  <c r="F86" i="13"/>
  <c r="G164" i="21"/>
  <c r="F82" i="13"/>
  <c r="G160" i="21"/>
  <c r="F78" i="13"/>
  <c r="G156" i="21"/>
  <c r="F74" i="13"/>
  <c r="G152" i="21"/>
  <c r="F70" i="13"/>
  <c r="G148" i="21"/>
  <c r="F66" i="13"/>
  <c r="G144" i="21"/>
  <c r="F62" i="13"/>
  <c r="G140" i="21"/>
  <c r="F58" i="13"/>
  <c r="G136" i="21"/>
  <c r="F54" i="13"/>
  <c r="G132" i="21"/>
  <c r="F50" i="13"/>
  <c r="G128" i="21"/>
  <c r="F46" i="13"/>
  <c r="G124" i="21"/>
  <c r="F42" i="13"/>
  <c r="G120" i="21"/>
  <c r="F38" i="13"/>
  <c r="G116" i="21"/>
  <c r="F34" i="13"/>
  <c r="G112" i="21"/>
  <c r="F30" i="13"/>
  <c r="G108" i="21"/>
  <c r="F26" i="13"/>
  <c r="G104" i="21"/>
  <c r="F22" i="13"/>
  <c r="G100" i="21"/>
  <c r="F18" i="13"/>
  <c r="G96" i="21"/>
  <c r="F14" i="13"/>
  <c r="G92" i="21"/>
  <c r="G976" i="21"/>
  <c r="G972" i="21"/>
  <c r="G968" i="21"/>
  <c r="G960" i="21"/>
  <c r="G956" i="21"/>
  <c r="G952" i="21"/>
  <c r="G948" i="21"/>
  <c r="G944" i="21"/>
  <c r="G940" i="21"/>
  <c r="G936" i="21"/>
  <c r="G928" i="21"/>
  <c r="G924" i="21"/>
  <c r="G920" i="21"/>
  <c r="G912" i="21"/>
  <c r="G908" i="21"/>
  <c r="G904" i="21"/>
  <c r="G896" i="21"/>
  <c r="G892" i="21"/>
  <c r="G888" i="21"/>
  <c r="G884" i="21"/>
  <c r="G880" i="21"/>
  <c r="G876" i="21"/>
  <c r="G872" i="21"/>
  <c r="G864" i="21"/>
  <c r="G860" i="21"/>
  <c r="G856" i="21"/>
  <c r="G848" i="21"/>
  <c r="G844" i="21"/>
  <c r="G840" i="21"/>
  <c r="G832" i="21"/>
  <c r="G828" i="21"/>
  <c r="G824" i="21"/>
  <c r="G820" i="21"/>
  <c r="G816" i="21"/>
  <c r="G812" i="21"/>
  <c r="G808" i="21"/>
  <c r="G800" i="21"/>
  <c r="G796" i="21"/>
  <c r="G792" i="21"/>
  <c r="G784" i="21"/>
  <c r="G780" i="21"/>
  <c r="G776" i="21"/>
  <c r="G768" i="21"/>
  <c r="G764" i="21"/>
  <c r="G759" i="21"/>
  <c r="G754" i="21"/>
  <c r="G748" i="21"/>
  <c r="G743" i="21"/>
  <c r="G738" i="21"/>
  <c r="G732" i="21"/>
  <c r="G727" i="21"/>
  <c r="G722" i="21"/>
  <c r="G716" i="21"/>
  <c r="G711" i="21"/>
  <c r="G706" i="21"/>
  <c r="G700" i="21"/>
  <c r="G694" i="21"/>
  <c r="G686" i="21"/>
  <c r="G678" i="21"/>
  <c r="G670" i="21"/>
  <c r="G662" i="21"/>
  <c r="G654" i="21"/>
  <c r="G646" i="21"/>
  <c r="G638" i="21"/>
  <c r="G630" i="21"/>
  <c r="G622" i="21"/>
  <c r="G614" i="21"/>
  <c r="G606" i="21"/>
  <c r="G598" i="21"/>
  <c r="G590" i="21"/>
  <c r="G582" i="21"/>
  <c r="G574" i="21"/>
  <c r="G566" i="21"/>
  <c r="G558" i="21"/>
  <c r="G550" i="21"/>
  <c r="G542" i="21"/>
  <c r="G534" i="21"/>
  <c r="G526" i="21"/>
  <c r="G518" i="21"/>
  <c r="G510" i="21"/>
  <c r="G502" i="21"/>
  <c r="G494" i="21"/>
  <c r="G486" i="21"/>
  <c r="G478" i="21"/>
  <c r="G470" i="21"/>
  <c r="G462" i="21"/>
  <c r="G454" i="21"/>
  <c r="G446" i="21"/>
  <c r="G438" i="21"/>
  <c r="G430" i="21"/>
  <c r="G422" i="21"/>
  <c r="G414" i="21"/>
  <c r="G406" i="21"/>
  <c r="G398" i="21"/>
  <c r="G390" i="21"/>
  <c r="G382" i="21"/>
  <c r="G374" i="21"/>
  <c r="G366" i="21"/>
  <c r="G358" i="21"/>
  <c r="G347" i="21"/>
  <c r="G331" i="21"/>
  <c r="G315" i="21"/>
  <c r="G299" i="21"/>
  <c r="G283" i="21"/>
  <c r="G251" i="21"/>
  <c r="G235" i="21"/>
  <c r="G219" i="21"/>
  <c r="G203" i="21"/>
  <c r="G187" i="21"/>
  <c r="G171" i="21"/>
  <c r="G155" i="21"/>
  <c r="G139" i="21"/>
  <c r="G123" i="21"/>
  <c r="G107" i="21"/>
  <c r="G91" i="21"/>
  <c r="F614" i="13"/>
  <c r="F550" i="13"/>
  <c r="F486" i="13"/>
  <c r="F422" i="13"/>
  <c r="F358" i="13"/>
  <c r="F294" i="13"/>
  <c r="F230" i="13"/>
  <c r="F71" i="13"/>
  <c r="H822" i="13"/>
  <c r="H598" i="13"/>
  <c r="H566" i="13"/>
  <c r="H534" i="13"/>
  <c r="H470" i="13"/>
  <c r="H438" i="13"/>
  <c r="H406" i="13"/>
  <c r="H71" i="13"/>
  <c r="H342" i="13"/>
  <c r="H310" i="13"/>
  <c r="H246" i="13"/>
  <c r="H214" i="13"/>
  <c r="H189" i="13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E10" i="6"/>
  <c r="E11" i="6"/>
  <c r="E12" i="6"/>
  <c r="E13" i="6"/>
  <c r="E14" i="6"/>
  <c r="E15" i="6"/>
  <c r="E16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10" i="21"/>
  <c r="G11" i="21"/>
  <c r="G12" i="21"/>
  <c r="G13" i="21"/>
  <c r="G14" i="21"/>
  <c r="G15" i="21"/>
  <c r="G16" i="21"/>
  <c r="G17" i="21"/>
  <c r="G18" i="21"/>
  <c r="F10" i="5"/>
  <c r="F11" i="5"/>
  <c r="F12" i="5"/>
  <c r="F13" i="5"/>
  <c r="F14" i="5"/>
  <c r="F15" i="5"/>
  <c r="F16" i="5"/>
  <c r="F17" i="5"/>
  <c r="F18" i="5"/>
  <c r="E10" i="5"/>
  <c r="E11" i="5"/>
  <c r="E12" i="5"/>
  <c r="E13" i="5"/>
  <c r="E14" i="5"/>
  <c r="E15" i="5"/>
  <c r="E16" i="5"/>
  <c r="E17" i="5"/>
  <c r="E18" i="5"/>
  <c r="C10" i="5"/>
  <c r="C11" i="5"/>
  <c r="C12" i="5"/>
  <c r="C13" i="5"/>
  <c r="C14" i="5"/>
  <c r="C15" i="5"/>
  <c r="C16" i="5"/>
  <c r="C17" i="5"/>
  <c r="C18" i="5"/>
  <c r="D10" i="5"/>
  <c r="D11" i="5"/>
  <c r="D12" i="5"/>
  <c r="D13" i="5"/>
  <c r="D14" i="5"/>
  <c r="D15" i="5"/>
  <c r="D16" i="5"/>
  <c r="D17" i="5"/>
  <c r="D18" i="5"/>
  <c r="C4" i="4"/>
  <c r="C4" i="1"/>
  <c r="G13" i="13" l="1"/>
  <c r="H13" i="13" s="1"/>
  <c r="I91" i="21"/>
  <c r="G141" i="13"/>
  <c r="H141" i="13" s="1"/>
  <c r="I219" i="21"/>
  <c r="G312" i="13"/>
  <c r="H312" i="13" s="1"/>
  <c r="I390" i="21"/>
  <c r="G376" i="13"/>
  <c r="H376" i="13" s="1"/>
  <c r="I454" i="21"/>
  <c r="G440" i="13"/>
  <c r="H440" i="13" s="1"/>
  <c r="I518" i="21"/>
  <c r="G536" i="13"/>
  <c r="H536" i="13" s="1"/>
  <c r="I614" i="21"/>
  <c r="G600" i="13"/>
  <c r="H600" i="13" s="1"/>
  <c r="I678" i="21"/>
  <c r="G649" i="13"/>
  <c r="H649" i="13" s="1"/>
  <c r="I727" i="21"/>
  <c r="G714" i="13"/>
  <c r="H714" i="13" s="1"/>
  <c r="I792" i="21"/>
  <c r="G750" i="13"/>
  <c r="H750" i="13" s="1"/>
  <c r="I828" i="21"/>
  <c r="G794" i="13"/>
  <c r="H794" i="13" s="1"/>
  <c r="I872" i="21"/>
  <c r="G870" i="13"/>
  <c r="H870" i="13" s="1"/>
  <c r="I948" i="21"/>
  <c r="G238" i="13"/>
  <c r="H238" i="13" s="1"/>
  <c r="I316" i="21"/>
  <c r="G270" i="13"/>
  <c r="H270" i="13" s="1"/>
  <c r="I348" i="21"/>
  <c r="G302" i="13"/>
  <c r="H302" i="13" s="1"/>
  <c r="I380" i="21"/>
  <c r="G354" i="13"/>
  <c r="H354" i="13" s="1"/>
  <c r="I432" i="21"/>
  <c r="G386" i="13"/>
  <c r="H386" i="13" s="1"/>
  <c r="I464" i="21"/>
  <c r="G430" i="13"/>
  <c r="H430" i="13" s="1"/>
  <c r="I508" i="21"/>
  <c r="G462" i="13"/>
  <c r="H462" i="13" s="1"/>
  <c r="I540" i="21"/>
  <c r="G514" i="13"/>
  <c r="H514" i="13" s="1"/>
  <c r="I592" i="21"/>
  <c r="G546" i="13"/>
  <c r="H546" i="13" s="1"/>
  <c r="I624" i="21"/>
  <c r="G578" i="13"/>
  <c r="H578" i="13" s="1"/>
  <c r="I656" i="21"/>
  <c r="G610" i="13"/>
  <c r="H610" i="13" s="1"/>
  <c r="I688" i="21"/>
  <c r="G245" i="13"/>
  <c r="H245" i="13" s="1"/>
  <c r="I323" i="21"/>
  <c r="G420" i="13"/>
  <c r="H420" i="13" s="1"/>
  <c r="I498" i="21"/>
  <c r="G500" i="13"/>
  <c r="H500" i="13" s="1"/>
  <c r="I578" i="21"/>
  <c r="G580" i="13"/>
  <c r="H580" i="13" s="1"/>
  <c r="I658" i="21"/>
  <c r="G668" i="13"/>
  <c r="H668" i="13" s="1"/>
  <c r="I746" i="21"/>
  <c r="G780" i="13"/>
  <c r="H780" i="13" s="1"/>
  <c r="I858" i="21"/>
  <c r="G824" i="13"/>
  <c r="H824" i="13" s="1"/>
  <c r="I902" i="21"/>
  <c r="G872" i="13"/>
  <c r="H872" i="13" s="1"/>
  <c r="I950" i="21"/>
  <c r="G121" i="13"/>
  <c r="H121" i="13" s="1"/>
  <c r="I199" i="21"/>
  <c r="G265" i="13"/>
  <c r="H265" i="13" s="1"/>
  <c r="I343" i="21"/>
  <c r="G341" i="13"/>
  <c r="H341" i="13" s="1"/>
  <c r="I419" i="21"/>
  <c r="G421" i="13"/>
  <c r="H421" i="13" s="1"/>
  <c r="I499" i="21"/>
  <c r="G509" i="13"/>
  <c r="H509" i="13" s="1"/>
  <c r="I587" i="21"/>
  <c r="G589" i="13"/>
  <c r="H589" i="13" s="1"/>
  <c r="I667" i="21"/>
  <c r="G693" i="13"/>
  <c r="H693" i="13" s="1"/>
  <c r="I771" i="21"/>
  <c r="G733" i="13"/>
  <c r="H733" i="13" s="1"/>
  <c r="I811" i="21"/>
  <c r="G773" i="13"/>
  <c r="H773" i="13" s="1"/>
  <c r="I851" i="21"/>
  <c r="G817" i="13"/>
  <c r="H817" i="13" s="1"/>
  <c r="I895" i="21"/>
  <c r="G861" i="13"/>
  <c r="H861" i="13" s="1"/>
  <c r="I939" i="21"/>
  <c r="G33" i="13"/>
  <c r="H33" i="13" s="1"/>
  <c r="I111" i="21"/>
  <c r="G97" i="13"/>
  <c r="H97" i="13" s="1"/>
  <c r="I175" i="21"/>
  <c r="G161" i="13"/>
  <c r="H161" i="13" s="1"/>
  <c r="I239" i="21"/>
  <c r="G225" i="13"/>
  <c r="H225" i="13" s="1"/>
  <c r="I303" i="21"/>
  <c r="G281" i="13"/>
  <c r="H281" i="13" s="1"/>
  <c r="I359" i="21"/>
  <c r="G313" i="13"/>
  <c r="H313" i="13" s="1"/>
  <c r="I391" i="21"/>
  <c r="G345" i="13"/>
  <c r="H345" i="13" s="1"/>
  <c r="I423" i="21"/>
  <c r="G377" i="13"/>
  <c r="H377" i="13" s="1"/>
  <c r="I455" i="21"/>
  <c r="G409" i="13"/>
  <c r="H409" i="13" s="1"/>
  <c r="I487" i="21"/>
  <c r="G441" i="13"/>
  <c r="H441" i="13" s="1"/>
  <c r="I519" i="21"/>
  <c r="G473" i="13"/>
  <c r="H473" i="13" s="1"/>
  <c r="I551" i="21"/>
  <c r="G505" i="13"/>
  <c r="H505" i="13" s="1"/>
  <c r="I583" i="21"/>
  <c r="G537" i="13"/>
  <c r="H537" i="13" s="1"/>
  <c r="I615" i="21"/>
  <c r="G569" i="13"/>
  <c r="H569" i="13" s="1"/>
  <c r="I647" i="21"/>
  <c r="G601" i="13"/>
  <c r="H601" i="13" s="1"/>
  <c r="I679" i="21"/>
  <c r="G629" i="13"/>
  <c r="H629" i="13" s="1"/>
  <c r="I707" i="21"/>
  <c r="G650" i="13"/>
  <c r="H650" i="13" s="1"/>
  <c r="I728" i="21"/>
  <c r="G672" i="13"/>
  <c r="H672" i="13" s="1"/>
  <c r="I750" i="21"/>
  <c r="G691" i="13"/>
  <c r="H691" i="13" s="1"/>
  <c r="I769" i="21"/>
  <c r="G707" i="13"/>
  <c r="H707" i="13" s="1"/>
  <c r="I785" i="21"/>
  <c r="G723" i="13"/>
  <c r="H723" i="13" s="1"/>
  <c r="I801" i="21"/>
  <c r="G739" i="13"/>
  <c r="H739" i="13" s="1"/>
  <c r="I817" i="21"/>
  <c r="G755" i="13"/>
  <c r="H755" i="13" s="1"/>
  <c r="I833" i="21"/>
  <c r="G771" i="13"/>
  <c r="H771" i="13" s="1"/>
  <c r="I849" i="21"/>
  <c r="G787" i="13"/>
  <c r="H787" i="13" s="1"/>
  <c r="I865" i="21"/>
  <c r="G803" i="13"/>
  <c r="H803" i="13" s="1"/>
  <c r="I881" i="21"/>
  <c r="G819" i="13"/>
  <c r="H819" i="13" s="1"/>
  <c r="I897" i="21"/>
  <c r="G835" i="13"/>
  <c r="H835" i="13" s="1"/>
  <c r="I913" i="21"/>
  <c r="G851" i="13"/>
  <c r="H851" i="13" s="1"/>
  <c r="I929" i="21"/>
  <c r="G867" i="13"/>
  <c r="H867" i="13" s="1"/>
  <c r="I945" i="21"/>
  <c r="G883" i="13"/>
  <c r="H883" i="13" s="1"/>
  <c r="I961" i="21"/>
  <c r="G11" i="13"/>
  <c r="H11" i="13" s="1"/>
  <c r="I89" i="21"/>
  <c r="G19" i="13"/>
  <c r="H19" i="13" s="1"/>
  <c r="I97" i="21"/>
  <c r="G27" i="13"/>
  <c r="H27" i="13" s="1"/>
  <c r="I105" i="21"/>
  <c r="G35" i="13"/>
  <c r="H35" i="13" s="1"/>
  <c r="I113" i="21"/>
  <c r="G43" i="13"/>
  <c r="H43" i="13" s="1"/>
  <c r="I121" i="21"/>
  <c r="G51" i="13"/>
  <c r="H51" i="13" s="1"/>
  <c r="I129" i="21"/>
  <c r="G59" i="13"/>
  <c r="H59" i="13" s="1"/>
  <c r="I137" i="21"/>
  <c r="G67" i="13"/>
  <c r="H67" i="13" s="1"/>
  <c r="I145" i="21"/>
  <c r="G79" i="13"/>
  <c r="H79" i="13" s="1"/>
  <c r="I157" i="21"/>
  <c r="G87" i="13"/>
  <c r="H87" i="13" s="1"/>
  <c r="I165" i="21"/>
  <c r="G95" i="13"/>
  <c r="H95" i="13" s="1"/>
  <c r="I173" i="21"/>
  <c r="G103" i="13"/>
  <c r="H103" i="13" s="1"/>
  <c r="I181" i="21"/>
  <c r="G111" i="13"/>
  <c r="H111" i="13" s="1"/>
  <c r="I189" i="21"/>
  <c r="G127" i="13"/>
  <c r="H127" i="13" s="1"/>
  <c r="I205" i="21"/>
  <c r="G139" i="13"/>
  <c r="H139" i="13" s="1"/>
  <c r="I217" i="21"/>
  <c r="G147" i="13"/>
  <c r="H147" i="13" s="1"/>
  <c r="I225" i="21"/>
  <c r="G155" i="13"/>
  <c r="H155" i="13" s="1"/>
  <c r="I233" i="21"/>
  <c r="G163" i="13"/>
  <c r="H163" i="13" s="1"/>
  <c r="I241" i="21"/>
  <c r="G171" i="13"/>
  <c r="H171" i="13" s="1"/>
  <c r="I249" i="21"/>
  <c r="G179" i="13"/>
  <c r="H179" i="13" s="1"/>
  <c r="I257" i="21"/>
  <c r="G187" i="13"/>
  <c r="H187" i="13" s="1"/>
  <c r="I265" i="21"/>
  <c r="G195" i="13"/>
  <c r="H195" i="13" s="1"/>
  <c r="I273" i="21"/>
  <c r="G203" i="13"/>
  <c r="H203" i="13" s="1"/>
  <c r="I281" i="21"/>
  <c r="G211" i="13"/>
  <c r="H211" i="13" s="1"/>
  <c r="I289" i="21"/>
  <c r="G219" i="13"/>
  <c r="H219" i="13" s="1"/>
  <c r="I297" i="21"/>
  <c r="G227" i="13"/>
  <c r="H227" i="13" s="1"/>
  <c r="I305" i="21"/>
  <c r="G235" i="13"/>
  <c r="H235" i="13" s="1"/>
  <c r="I313" i="21"/>
  <c r="G243" i="13"/>
  <c r="H243" i="13" s="1"/>
  <c r="I321" i="21"/>
  <c r="G251" i="13"/>
  <c r="H251" i="13" s="1"/>
  <c r="I329" i="21"/>
  <c r="G259" i="13"/>
  <c r="H259" i="13" s="1"/>
  <c r="I337" i="21"/>
  <c r="G267" i="13"/>
  <c r="H267" i="13" s="1"/>
  <c r="I345" i="21"/>
  <c r="G275" i="13"/>
  <c r="H275" i="13" s="1"/>
  <c r="I353" i="21"/>
  <c r="G283" i="13"/>
  <c r="H283" i="13" s="1"/>
  <c r="I361" i="21"/>
  <c r="G291" i="13"/>
  <c r="H291" i="13" s="1"/>
  <c r="I369" i="21"/>
  <c r="G299" i="13"/>
  <c r="H299" i="13" s="1"/>
  <c r="I377" i="21"/>
  <c r="G307" i="13"/>
  <c r="H307" i="13" s="1"/>
  <c r="I385" i="21"/>
  <c r="G315" i="13"/>
  <c r="H315" i="13" s="1"/>
  <c r="I393" i="21"/>
  <c r="G323" i="13"/>
  <c r="H323" i="13" s="1"/>
  <c r="I401" i="21"/>
  <c r="G331" i="13"/>
  <c r="H331" i="13" s="1"/>
  <c r="I409" i="21"/>
  <c r="G339" i="13"/>
  <c r="H339" i="13" s="1"/>
  <c r="I417" i="21"/>
  <c r="G347" i="13"/>
  <c r="H347" i="13" s="1"/>
  <c r="I425" i="21"/>
  <c r="G355" i="13"/>
  <c r="H355" i="13" s="1"/>
  <c r="I433" i="21"/>
  <c r="G363" i="13"/>
  <c r="H363" i="13" s="1"/>
  <c r="I441" i="21"/>
  <c r="G371" i="13"/>
  <c r="H371" i="13" s="1"/>
  <c r="I449" i="21"/>
  <c r="G379" i="13"/>
  <c r="H379" i="13" s="1"/>
  <c r="I457" i="21"/>
  <c r="G387" i="13"/>
  <c r="H387" i="13" s="1"/>
  <c r="I465" i="21"/>
  <c r="G395" i="13"/>
  <c r="H395" i="13" s="1"/>
  <c r="I473" i="21"/>
  <c r="G403" i="13"/>
  <c r="H403" i="13" s="1"/>
  <c r="I481" i="21"/>
  <c r="G411" i="13"/>
  <c r="H411" i="13" s="1"/>
  <c r="I489" i="21"/>
  <c r="G419" i="13"/>
  <c r="H419" i="13" s="1"/>
  <c r="I497" i="21"/>
  <c r="G427" i="13"/>
  <c r="H427" i="13" s="1"/>
  <c r="I505" i="21"/>
  <c r="G435" i="13"/>
  <c r="H435" i="13" s="1"/>
  <c r="I513" i="21"/>
  <c r="G443" i="13"/>
  <c r="H443" i="13" s="1"/>
  <c r="I521" i="21"/>
  <c r="G451" i="13"/>
  <c r="H451" i="13" s="1"/>
  <c r="I529" i="21"/>
  <c r="G459" i="13"/>
  <c r="H459" i="13" s="1"/>
  <c r="I537" i="21"/>
  <c r="G467" i="13"/>
  <c r="H467" i="13" s="1"/>
  <c r="I545" i="21"/>
  <c r="G475" i="13"/>
  <c r="H475" i="13" s="1"/>
  <c r="I553" i="21"/>
  <c r="G483" i="13"/>
  <c r="H483" i="13" s="1"/>
  <c r="I561" i="21"/>
  <c r="G491" i="13"/>
  <c r="H491" i="13" s="1"/>
  <c r="I569" i="21"/>
  <c r="G499" i="13"/>
  <c r="H499" i="13" s="1"/>
  <c r="I577" i="21"/>
  <c r="G507" i="13"/>
  <c r="H507" i="13" s="1"/>
  <c r="I585" i="21"/>
  <c r="G515" i="13"/>
  <c r="H515" i="13" s="1"/>
  <c r="I593" i="21"/>
  <c r="G523" i="13"/>
  <c r="H523" i="13" s="1"/>
  <c r="I601" i="21"/>
  <c r="G531" i="13"/>
  <c r="H531" i="13" s="1"/>
  <c r="I609" i="21"/>
  <c r="G539" i="13"/>
  <c r="H539" i="13" s="1"/>
  <c r="I617" i="21"/>
  <c r="G547" i="13"/>
  <c r="H547" i="13" s="1"/>
  <c r="I625" i="21"/>
  <c r="G555" i="13"/>
  <c r="H555" i="13" s="1"/>
  <c r="I633" i="21"/>
  <c r="G563" i="13"/>
  <c r="H563" i="13" s="1"/>
  <c r="I641" i="21"/>
  <c r="G571" i="13"/>
  <c r="H571" i="13" s="1"/>
  <c r="I649" i="21"/>
  <c r="G579" i="13"/>
  <c r="H579" i="13" s="1"/>
  <c r="I657" i="21"/>
  <c r="G587" i="13"/>
  <c r="H587" i="13" s="1"/>
  <c r="I665" i="21"/>
  <c r="G595" i="13"/>
  <c r="H595" i="13" s="1"/>
  <c r="I673" i="21"/>
  <c r="G603" i="13"/>
  <c r="H603" i="13" s="1"/>
  <c r="I681" i="21"/>
  <c r="G611" i="13"/>
  <c r="H611" i="13" s="1"/>
  <c r="I689" i="21"/>
  <c r="G619" i="13"/>
  <c r="H619" i="13" s="1"/>
  <c r="I697" i="21"/>
  <c r="G627" i="13"/>
  <c r="H627" i="13" s="1"/>
  <c r="I705" i="21"/>
  <c r="G635" i="13"/>
  <c r="H635" i="13" s="1"/>
  <c r="I713" i="21"/>
  <c r="G643" i="13"/>
  <c r="H643" i="13" s="1"/>
  <c r="I721" i="21"/>
  <c r="G651" i="13"/>
  <c r="H651" i="13" s="1"/>
  <c r="I729" i="21"/>
  <c r="G659" i="13"/>
  <c r="H659" i="13" s="1"/>
  <c r="I737" i="21"/>
  <c r="G667" i="13"/>
  <c r="H667" i="13" s="1"/>
  <c r="I745" i="21"/>
  <c r="G675" i="13"/>
  <c r="H675" i="13" s="1"/>
  <c r="I753" i="21"/>
  <c r="G683" i="13"/>
  <c r="H683" i="13" s="1"/>
  <c r="I761" i="21"/>
  <c r="G181" i="13"/>
  <c r="H181" i="13" s="1"/>
  <c r="I259" i="21"/>
  <c r="G356" i="13"/>
  <c r="H356" i="13" s="1"/>
  <c r="I434" i="21"/>
  <c r="G492" i="13"/>
  <c r="H492" i="13" s="1"/>
  <c r="I570" i="21"/>
  <c r="G620" i="13"/>
  <c r="H620" i="13" s="1"/>
  <c r="I698" i="21"/>
  <c r="G700" i="13"/>
  <c r="H700" i="13" s="1"/>
  <c r="I778" i="21"/>
  <c r="G768" i="13"/>
  <c r="H768" i="13" s="1"/>
  <c r="I846" i="21"/>
  <c r="G832" i="13"/>
  <c r="H832" i="13" s="1"/>
  <c r="I910" i="21"/>
  <c r="G880" i="13"/>
  <c r="H880" i="13" s="1"/>
  <c r="I958" i="21"/>
  <c r="G28" i="13"/>
  <c r="H28" i="13" s="1"/>
  <c r="I106" i="21"/>
  <c r="G60" i="13"/>
  <c r="H60" i="13" s="1"/>
  <c r="I138" i="21"/>
  <c r="G84" i="13"/>
  <c r="H84" i="13" s="1"/>
  <c r="I162" i="21"/>
  <c r="G108" i="13"/>
  <c r="H108" i="13" s="1"/>
  <c r="I186" i="21"/>
  <c r="G132" i="13"/>
  <c r="H132" i="13" s="1"/>
  <c r="I210" i="21"/>
  <c r="G164" i="13"/>
  <c r="H164" i="13" s="1"/>
  <c r="I242" i="21"/>
  <c r="G188" i="13"/>
  <c r="H188" i="13" s="1"/>
  <c r="I266" i="21"/>
  <c r="G216" i="13"/>
  <c r="H216" i="13" s="1"/>
  <c r="I294" i="21"/>
  <c r="G244" i="13"/>
  <c r="H244" i="13" s="1"/>
  <c r="I322" i="21"/>
  <c r="G264" i="13"/>
  <c r="H264" i="13" s="1"/>
  <c r="I342" i="21"/>
  <c r="G413" i="13"/>
  <c r="H413" i="13" s="1"/>
  <c r="I491" i="21"/>
  <c r="G573" i="13"/>
  <c r="H573" i="13" s="1"/>
  <c r="I651" i="21"/>
  <c r="G709" i="13"/>
  <c r="H709" i="13" s="1"/>
  <c r="I787" i="21"/>
  <c r="G769" i="13"/>
  <c r="H769" i="13" s="1"/>
  <c r="I847" i="21"/>
  <c r="G833" i="13"/>
  <c r="H833" i="13" s="1"/>
  <c r="I911" i="21"/>
  <c r="G889" i="13"/>
  <c r="H889" i="13" s="1"/>
  <c r="I967" i="21"/>
  <c r="G117" i="13"/>
  <c r="H117" i="13" s="1"/>
  <c r="I195" i="21"/>
  <c r="G284" i="13"/>
  <c r="H284" i="13" s="1"/>
  <c r="I362" i="21"/>
  <c r="G364" i="13"/>
  <c r="H364" i="13" s="1"/>
  <c r="I442" i="21"/>
  <c r="G468" i="13"/>
  <c r="H468" i="13" s="1"/>
  <c r="I546" i="21"/>
  <c r="G548" i="13"/>
  <c r="H548" i="13" s="1"/>
  <c r="I626" i="21"/>
  <c r="G673" i="13"/>
  <c r="H673" i="13" s="1"/>
  <c r="I751" i="21"/>
  <c r="G696" i="13"/>
  <c r="H696" i="13" s="1"/>
  <c r="I774" i="21"/>
  <c r="G732" i="13"/>
  <c r="H732" i="13" s="1"/>
  <c r="I810" i="21"/>
  <c r="G776" i="13"/>
  <c r="H776" i="13" s="1"/>
  <c r="I854" i="21"/>
  <c r="G820" i="13"/>
  <c r="H820" i="13" s="1"/>
  <c r="I898" i="21"/>
  <c r="G864" i="13"/>
  <c r="H864" i="13" s="1"/>
  <c r="I942" i="21"/>
  <c r="G137" i="13"/>
  <c r="H137" i="13" s="1"/>
  <c r="I215" i="21"/>
  <c r="G277" i="13"/>
  <c r="H277" i="13" s="1"/>
  <c r="I355" i="21"/>
  <c r="G333" i="13"/>
  <c r="H333" i="13" s="1"/>
  <c r="I411" i="21"/>
  <c r="G405" i="13"/>
  <c r="H405" i="13" s="1"/>
  <c r="I483" i="21"/>
  <c r="G477" i="13"/>
  <c r="H477" i="13" s="1"/>
  <c r="I555" i="21"/>
  <c r="G557" i="13"/>
  <c r="H557" i="13" s="1"/>
  <c r="I635" i="21"/>
  <c r="G637" i="13"/>
  <c r="H637" i="13" s="1"/>
  <c r="I715" i="21"/>
  <c r="G725" i="13"/>
  <c r="H725" i="13" s="1"/>
  <c r="I803" i="21"/>
  <c r="G777" i="13"/>
  <c r="H777" i="13" s="1"/>
  <c r="I855" i="21"/>
  <c r="G813" i="13"/>
  <c r="H813" i="13" s="1"/>
  <c r="I891" i="21"/>
  <c r="G857" i="13"/>
  <c r="H857" i="13" s="1"/>
  <c r="I935" i="21"/>
  <c r="G662" i="13"/>
  <c r="H662" i="13" s="1"/>
  <c r="I740" i="21"/>
  <c r="G664" i="13"/>
  <c r="H664" i="13" s="1"/>
  <c r="I742" i="21"/>
  <c r="G674" i="13"/>
  <c r="H674" i="13" s="1"/>
  <c r="I752" i="21"/>
  <c r="G77" i="13"/>
  <c r="H77" i="13" s="1"/>
  <c r="I155" i="21"/>
  <c r="G221" i="13"/>
  <c r="H221" i="13" s="1"/>
  <c r="I299" i="21"/>
  <c r="G280" i="13"/>
  <c r="H280" i="13" s="1"/>
  <c r="I358" i="21"/>
  <c r="G344" i="13"/>
  <c r="H344" i="13" s="1"/>
  <c r="I422" i="21"/>
  <c r="G408" i="13"/>
  <c r="H408" i="13" s="1"/>
  <c r="I486" i="21"/>
  <c r="G472" i="13"/>
  <c r="H472" i="13" s="1"/>
  <c r="I550" i="21"/>
  <c r="G504" i="13"/>
  <c r="H504" i="13" s="1"/>
  <c r="I582" i="21"/>
  <c r="G568" i="13"/>
  <c r="H568" i="13" s="1"/>
  <c r="I646" i="21"/>
  <c r="G628" i="13"/>
  <c r="H628" i="13" s="1"/>
  <c r="I706" i="21"/>
  <c r="G670" i="13"/>
  <c r="H670" i="13" s="1"/>
  <c r="I748" i="21"/>
  <c r="G690" i="13"/>
  <c r="H690" i="13" s="1"/>
  <c r="I768" i="21"/>
  <c r="G734" i="13"/>
  <c r="H734" i="13" s="1"/>
  <c r="I812" i="21"/>
  <c r="G770" i="13"/>
  <c r="H770" i="13" s="1"/>
  <c r="I848" i="21"/>
  <c r="G810" i="13"/>
  <c r="H810" i="13" s="1"/>
  <c r="I888" i="21"/>
  <c r="G830" i="13"/>
  <c r="H830" i="13" s="1"/>
  <c r="I908" i="21"/>
  <c r="G850" i="13"/>
  <c r="H850" i="13" s="1"/>
  <c r="I928" i="21"/>
  <c r="G890" i="13"/>
  <c r="H890" i="13" s="1"/>
  <c r="I968" i="21"/>
  <c r="G226" i="13"/>
  <c r="H226" i="13" s="1"/>
  <c r="I304" i="21"/>
  <c r="G258" i="13"/>
  <c r="H258" i="13" s="1"/>
  <c r="I336" i="21"/>
  <c r="G290" i="13"/>
  <c r="H290" i="13" s="1"/>
  <c r="I368" i="21"/>
  <c r="G322" i="13"/>
  <c r="H322" i="13" s="1"/>
  <c r="I400" i="21"/>
  <c r="G334" i="13"/>
  <c r="H334" i="13" s="1"/>
  <c r="I412" i="21"/>
  <c r="G366" i="13"/>
  <c r="H366" i="13" s="1"/>
  <c r="I444" i="21"/>
  <c r="G398" i="13"/>
  <c r="H398" i="13" s="1"/>
  <c r="I476" i="21"/>
  <c r="G418" i="13"/>
  <c r="H418" i="13" s="1"/>
  <c r="I496" i="21"/>
  <c r="G450" i="13"/>
  <c r="H450" i="13" s="1"/>
  <c r="I528" i="21"/>
  <c r="G482" i="13"/>
  <c r="H482" i="13" s="1"/>
  <c r="I560" i="21"/>
  <c r="G494" i="13"/>
  <c r="H494" i="13" s="1"/>
  <c r="I572" i="21"/>
  <c r="G526" i="13"/>
  <c r="H526" i="13" s="1"/>
  <c r="I604" i="21"/>
  <c r="G558" i="13"/>
  <c r="H558" i="13" s="1"/>
  <c r="I636" i="21"/>
  <c r="G590" i="13"/>
  <c r="H590" i="13" s="1"/>
  <c r="I668" i="21"/>
  <c r="G85" i="13"/>
  <c r="H85" i="13" s="1"/>
  <c r="I163" i="21"/>
  <c r="G340" i="13"/>
  <c r="H340" i="13" s="1"/>
  <c r="I418" i="21"/>
  <c r="G740" i="13"/>
  <c r="H740" i="13" s="1"/>
  <c r="I818" i="21"/>
  <c r="G29" i="13"/>
  <c r="H29" i="13" s="1"/>
  <c r="I107" i="21"/>
  <c r="G93" i="13"/>
  <c r="H93" i="13" s="1"/>
  <c r="I171" i="21"/>
  <c r="G157" i="13"/>
  <c r="H157" i="13" s="1"/>
  <c r="I235" i="21"/>
  <c r="G237" i="13"/>
  <c r="H237" i="13" s="1"/>
  <c r="I315" i="21"/>
  <c r="G288" i="13"/>
  <c r="H288" i="13" s="1"/>
  <c r="I366" i="21"/>
  <c r="G320" i="13"/>
  <c r="H320" i="13" s="1"/>
  <c r="I398" i="21"/>
  <c r="G352" i="13"/>
  <c r="H352" i="13" s="1"/>
  <c r="I430" i="21"/>
  <c r="G384" i="13"/>
  <c r="H384" i="13" s="1"/>
  <c r="I462" i="21"/>
  <c r="G416" i="13"/>
  <c r="H416" i="13" s="1"/>
  <c r="I494" i="21"/>
  <c r="G448" i="13"/>
  <c r="H448" i="13" s="1"/>
  <c r="I526" i="21"/>
  <c r="G480" i="13"/>
  <c r="H480" i="13" s="1"/>
  <c r="I558" i="21"/>
  <c r="G512" i="13"/>
  <c r="H512" i="13" s="1"/>
  <c r="I590" i="21"/>
  <c r="G544" i="13"/>
  <c r="H544" i="13" s="1"/>
  <c r="I622" i="21"/>
  <c r="G576" i="13"/>
  <c r="H576" i="13" s="1"/>
  <c r="I654" i="21"/>
  <c r="G608" i="13"/>
  <c r="H608" i="13" s="1"/>
  <c r="I686" i="21"/>
  <c r="G633" i="13"/>
  <c r="H633" i="13" s="1"/>
  <c r="I711" i="21"/>
  <c r="G654" i="13"/>
  <c r="H654" i="13" s="1"/>
  <c r="I732" i="21"/>
  <c r="G676" i="13"/>
  <c r="H676" i="13" s="1"/>
  <c r="I754" i="21"/>
  <c r="G698" i="13"/>
  <c r="H698" i="13" s="1"/>
  <c r="I776" i="21"/>
  <c r="G718" i="13"/>
  <c r="H718" i="13" s="1"/>
  <c r="I796" i="21"/>
  <c r="G738" i="13"/>
  <c r="H738" i="13" s="1"/>
  <c r="I816" i="21"/>
  <c r="G754" i="13"/>
  <c r="H754" i="13" s="1"/>
  <c r="I832" i="21"/>
  <c r="G778" i="13"/>
  <c r="H778" i="13" s="1"/>
  <c r="I856" i="21"/>
  <c r="G798" i="13"/>
  <c r="H798" i="13" s="1"/>
  <c r="I876" i="21"/>
  <c r="G814" i="13"/>
  <c r="H814" i="13" s="1"/>
  <c r="I892" i="21"/>
  <c r="G834" i="13"/>
  <c r="H834" i="13" s="1"/>
  <c r="I912" i="21"/>
  <c r="G858" i="13"/>
  <c r="H858" i="13" s="1"/>
  <c r="I936" i="21"/>
  <c r="G874" i="13"/>
  <c r="H874" i="13" s="1"/>
  <c r="I952" i="21"/>
  <c r="G894" i="13"/>
  <c r="H894" i="13" s="1"/>
  <c r="I972" i="21"/>
  <c r="G18" i="13"/>
  <c r="H18" i="13" s="1"/>
  <c r="I96" i="21"/>
  <c r="G26" i="13"/>
  <c r="H26" i="13" s="1"/>
  <c r="I104" i="21"/>
  <c r="G34" i="13"/>
  <c r="H34" i="13" s="1"/>
  <c r="I112" i="21"/>
  <c r="G42" i="13"/>
  <c r="H42" i="13" s="1"/>
  <c r="I120" i="21"/>
  <c r="G50" i="13"/>
  <c r="H50" i="13" s="1"/>
  <c r="I128" i="21"/>
  <c r="G58" i="13"/>
  <c r="H58" i="13" s="1"/>
  <c r="I136" i="21"/>
  <c r="G66" i="13"/>
  <c r="H66" i="13" s="1"/>
  <c r="I144" i="21"/>
  <c r="G74" i="13"/>
  <c r="H74" i="13" s="1"/>
  <c r="I152" i="21"/>
  <c r="G82" i="13"/>
  <c r="H82" i="13" s="1"/>
  <c r="I160" i="21"/>
  <c r="G90" i="13"/>
  <c r="H90" i="13" s="1"/>
  <c r="I168" i="21"/>
  <c r="G98" i="13"/>
  <c r="H98" i="13" s="1"/>
  <c r="I176" i="21"/>
  <c r="G106" i="13"/>
  <c r="H106" i="13" s="1"/>
  <c r="I184" i="21"/>
  <c r="G114" i="13"/>
  <c r="H114" i="13" s="1"/>
  <c r="I192" i="21"/>
  <c r="G122" i="13"/>
  <c r="H122" i="13" s="1"/>
  <c r="I200" i="21"/>
  <c r="G130" i="13"/>
  <c r="H130" i="13" s="1"/>
  <c r="I208" i="21"/>
  <c r="G138" i="13"/>
  <c r="H138" i="13" s="1"/>
  <c r="I216" i="21"/>
  <c r="G146" i="13"/>
  <c r="H146" i="13" s="1"/>
  <c r="I224" i="21"/>
  <c r="G154" i="13"/>
  <c r="H154" i="13" s="1"/>
  <c r="I232" i="21"/>
  <c r="G162" i="13"/>
  <c r="H162" i="13" s="1"/>
  <c r="I240" i="21"/>
  <c r="G170" i="13"/>
  <c r="H170" i="13" s="1"/>
  <c r="I248" i="21"/>
  <c r="G178" i="13"/>
  <c r="H178" i="13" s="1"/>
  <c r="I256" i="21"/>
  <c r="G186" i="13"/>
  <c r="H186" i="13" s="1"/>
  <c r="I264" i="21"/>
  <c r="G194" i="13"/>
  <c r="H194" i="13" s="1"/>
  <c r="I272" i="21"/>
  <c r="G202" i="13"/>
  <c r="H202" i="13" s="1"/>
  <c r="I280" i="21"/>
  <c r="G234" i="13"/>
  <c r="H234" i="13" s="1"/>
  <c r="I312" i="21"/>
  <c r="G266" i="13"/>
  <c r="H266" i="13" s="1"/>
  <c r="I344" i="21"/>
  <c r="G298" i="13"/>
  <c r="H298" i="13" s="1"/>
  <c r="I376" i="21"/>
  <c r="G330" i="13"/>
  <c r="H330" i="13" s="1"/>
  <c r="I408" i="21"/>
  <c r="G362" i="13"/>
  <c r="H362" i="13" s="1"/>
  <c r="I440" i="21"/>
  <c r="G394" i="13"/>
  <c r="H394" i="13" s="1"/>
  <c r="I472" i="21"/>
  <c r="G426" i="13"/>
  <c r="H426" i="13" s="1"/>
  <c r="I504" i="21"/>
  <c r="G458" i="13"/>
  <c r="H458" i="13" s="1"/>
  <c r="I536" i="21"/>
  <c r="G490" i="13"/>
  <c r="H490" i="13" s="1"/>
  <c r="I568" i="21"/>
  <c r="G522" i="13"/>
  <c r="H522" i="13" s="1"/>
  <c r="I600" i="21"/>
  <c r="G554" i="13"/>
  <c r="H554" i="13" s="1"/>
  <c r="I632" i="21"/>
  <c r="G586" i="13"/>
  <c r="H586" i="13" s="1"/>
  <c r="I664" i="21"/>
  <c r="G618" i="13"/>
  <c r="H618" i="13" s="1"/>
  <c r="I696" i="21"/>
  <c r="G133" i="13"/>
  <c r="H133" i="13" s="1"/>
  <c r="I211" i="21"/>
  <c r="G276" i="13"/>
  <c r="H276" i="13" s="1"/>
  <c r="I354" i="21"/>
  <c r="G372" i="13"/>
  <c r="H372" i="13" s="1"/>
  <c r="I450" i="21"/>
  <c r="G444" i="13"/>
  <c r="H444" i="13" s="1"/>
  <c r="I522" i="21"/>
  <c r="G516" i="13"/>
  <c r="H516" i="13" s="1"/>
  <c r="I594" i="21"/>
  <c r="G604" i="13"/>
  <c r="H604" i="13" s="1"/>
  <c r="I682" i="21"/>
  <c r="G708" i="13"/>
  <c r="H708" i="13" s="1"/>
  <c r="I786" i="21"/>
  <c r="G748" i="13"/>
  <c r="H748" i="13" s="1"/>
  <c r="I826" i="21"/>
  <c r="G792" i="13"/>
  <c r="H792" i="13" s="1"/>
  <c r="I870" i="21"/>
  <c r="G836" i="13"/>
  <c r="H836" i="13" s="1"/>
  <c r="I914" i="21"/>
  <c r="G884" i="13"/>
  <c r="H884" i="13" s="1"/>
  <c r="I962" i="21"/>
  <c r="G32" i="13"/>
  <c r="H32" i="13" s="1"/>
  <c r="I110" i="21"/>
  <c r="G56" i="13"/>
  <c r="H56" i="13" s="1"/>
  <c r="I134" i="21"/>
  <c r="G76" i="13"/>
  <c r="H76" i="13" s="1"/>
  <c r="I154" i="21"/>
  <c r="G100" i="13"/>
  <c r="H100" i="13" s="1"/>
  <c r="I178" i="21"/>
  <c r="G124" i="13"/>
  <c r="H124" i="13" s="1"/>
  <c r="I202" i="21"/>
  <c r="G144" i="13"/>
  <c r="H144" i="13" s="1"/>
  <c r="I222" i="21"/>
  <c r="G168" i="13"/>
  <c r="H168" i="13" s="1"/>
  <c r="I246" i="21"/>
  <c r="G192" i="13"/>
  <c r="H192" i="13" s="1"/>
  <c r="I270" i="21"/>
  <c r="G212" i="13"/>
  <c r="H212" i="13" s="1"/>
  <c r="I290" i="21"/>
  <c r="G236" i="13"/>
  <c r="H236" i="13" s="1"/>
  <c r="I314" i="21"/>
  <c r="G260" i="13"/>
  <c r="H260" i="13" s="1"/>
  <c r="I338" i="21"/>
  <c r="G25" i="13"/>
  <c r="H25" i="13" s="1"/>
  <c r="I103" i="21"/>
  <c r="G153" i="13"/>
  <c r="H153" i="13" s="1"/>
  <c r="I231" i="21"/>
  <c r="G285" i="13"/>
  <c r="H285" i="13" s="1"/>
  <c r="I363" i="21"/>
  <c r="G365" i="13"/>
  <c r="H365" i="13" s="1"/>
  <c r="I443" i="21"/>
  <c r="G437" i="13"/>
  <c r="H437" i="13" s="1"/>
  <c r="I515" i="21"/>
  <c r="G525" i="13"/>
  <c r="H525" i="13" s="1"/>
  <c r="I603" i="21"/>
  <c r="G613" i="13"/>
  <c r="H613" i="13" s="1"/>
  <c r="I691" i="21"/>
  <c r="G701" i="13"/>
  <c r="H701" i="13" s="1"/>
  <c r="I779" i="21"/>
  <c r="G741" i="13"/>
  <c r="H741" i="13" s="1"/>
  <c r="I819" i="21"/>
  <c r="G781" i="13"/>
  <c r="H781" i="13" s="1"/>
  <c r="I859" i="21"/>
  <c r="G829" i="13"/>
  <c r="H829" i="13" s="1"/>
  <c r="I907" i="21"/>
  <c r="G873" i="13"/>
  <c r="H873" i="13" s="1"/>
  <c r="I951" i="21"/>
  <c r="G49" i="13"/>
  <c r="H49" i="13" s="1"/>
  <c r="I127" i="21"/>
  <c r="G113" i="13"/>
  <c r="H113" i="13" s="1"/>
  <c r="I191" i="21"/>
  <c r="G177" i="13"/>
  <c r="H177" i="13" s="1"/>
  <c r="I255" i="21"/>
  <c r="G241" i="13"/>
  <c r="H241" i="13" s="1"/>
  <c r="I319" i="21"/>
  <c r="G289" i="13"/>
  <c r="H289" i="13" s="1"/>
  <c r="I367" i="21"/>
  <c r="G321" i="13"/>
  <c r="H321" i="13" s="1"/>
  <c r="I399" i="21"/>
  <c r="G353" i="13"/>
  <c r="H353" i="13" s="1"/>
  <c r="I431" i="21"/>
  <c r="G385" i="13"/>
  <c r="H385" i="13" s="1"/>
  <c r="I463" i="21"/>
  <c r="G417" i="13"/>
  <c r="H417" i="13" s="1"/>
  <c r="I495" i="21"/>
  <c r="G449" i="13"/>
  <c r="H449" i="13" s="1"/>
  <c r="I527" i="21"/>
  <c r="G481" i="13"/>
  <c r="H481" i="13" s="1"/>
  <c r="I559" i="21"/>
  <c r="G513" i="13"/>
  <c r="H513" i="13" s="1"/>
  <c r="I591" i="21"/>
  <c r="G545" i="13"/>
  <c r="H545" i="13" s="1"/>
  <c r="I623" i="21"/>
  <c r="G577" i="13"/>
  <c r="H577" i="13" s="1"/>
  <c r="I655" i="21"/>
  <c r="G609" i="13"/>
  <c r="H609" i="13" s="1"/>
  <c r="I687" i="21"/>
  <c r="G634" i="13"/>
  <c r="H634" i="13" s="1"/>
  <c r="I712" i="21"/>
  <c r="G656" i="13"/>
  <c r="H656" i="13" s="1"/>
  <c r="I734" i="21"/>
  <c r="G677" i="13"/>
  <c r="H677" i="13" s="1"/>
  <c r="I755" i="21"/>
  <c r="G695" i="13"/>
  <c r="H695" i="13" s="1"/>
  <c r="I773" i="21"/>
  <c r="G711" i="13"/>
  <c r="H711" i="13" s="1"/>
  <c r="I789" i="21"/>
  <c r="G727" i="13"/>
  <c r="H727" i="13" s="1"/>
  <c r="I805" i="21"/>
  <c r="G743" i="13"/>
  <c r="H743" i="13" s="1"/>
  <c r="I821" i="21"/>
  <c r="G759" i="13"/>
  <c r="H759" i="13" s="1"/>
  <c r="I837" i="21"/>
  <c r="G775" i="13"/>
  <c r="H775" i="13" s="1"/>
  <c r="I853" i="21"/>
  <c r="G791" i="13"/>
  <c r="H791" i="13" s="1"/>
  <c r="I869" i="21"/>
  <c r="G807" i="13"/>
  <c r="H807" i="13" s="1"/>
  <c r="I885" i="21"/>
  <c r="G823" i="13"/>
  <c r="H823" i="13" s="1"/>
  <c r="I901" i="21"/>
  <c r="G839" i="13"/>
  <c r="H839" i="13" s="1"/>
  <c r="I917" i="21"/>
  <c r="G855" i="13"/>
  <c r="H855" i="13" s="1"/>
  <c r="I933" i="21"/>
  <c r="G871" i="13"/>
  <c r="H871" i="13" s="1"/>
  <c r="I949" i="21"/>
  <c r="G887" i="13"/>
  <c r="H887" i="13" s="1"/>
  <c r="I965" i="21"/>
  <c r="G119" i="13"/>
  <c r="H119" i="13" s="1"/>
  <c r="I197" i="21"/>
  <c r="G261" i="13"/>
  <c r="H261" i="13" s="1"/>
  <c r="I339" i="21"/>
  <c r="G396" i="13"/>
  <c r="H396" i="13" s="1"/>
  <c r="I474" i="21"/>
  <c r="G524" i="13"/>
  <c r="H524" i="13" s="1"/>
  <c r="I602" i="21"/>
  <c r="G641" i="13"/>
  <c r="H641" i="13" s="1"/>
  <c r="I719" i="21"/>
  <c r="G716" i="13"/>
  <c r="H716" i="13" s="1"/>
  <c r="I794" i="21"/>
  <c r="G788" i="13"/>
  <c r="H788" i="13" s="1"/>
  <c r="I866" i="21"/>
  <c r="G844" i="13"/>
  <c r="H844" i="13" s="1"/>
  <c r="I922" i="21"/>
  <c r="G892" i="13"/>
  <c r="H892" i="13" s="1"/>
  <c r="I970" i="21"/>
  <c r="G453" i="13"/>
  <c r="H453" i="13" s="1"/>
  <c r="I531" i="21"/>
  <c r="G605" i="13"/>
  <c r="H605" i="13" s="1"/>
  <c r="I683" i="21"/>
  <c r="G729" i="13"/>
  <c r="H729" i="13" s="1"/>
  <c r="I807" i="21"/>
  <c r="G785" i="13"/>
  <c r="H785" i="13" s="1"/>
  <c r="I863" i="21"/>
  <c r="G845" i="13"/>
  <c r="H845" i="13" s="1"/>
  <c r="I923" i="21"/>
  <c r="G149" i="13"/>
  <c r="H149" i="13" s="1"/>
  <c r="I227" i="21"/>
  <c r="G308" i="13"/>
  <c r="H308" i="13" s="1"/>
  <c r="I386" i="21"/>
  <c r="G388" i="13"/>
  <c r="H388" i="13" s="1"/>
  <c r="I466" i="21"/>
  <c r="G484" i="13"/>
  <c r="H484" i="13" s="1"/>
  <c r="I562" i="21"/>
  <c r="G572" i="13"/>
  <c r="H572" i="13" s="1"/>
  <c r="I650" i="21"/>
  <c r="G684" i="13"/>
  <c r="H684" i="13" s="1"/>
  <c r="I762" i="21"/>
  <c r="G704" i="13"/>
  <c r="H704" i="13" s="1"/>
  <c r="I782" i="21"/>
  <c r="G744" i="13"/>
  <c r="H744" i="13" s="1"/>
  <c r="I822" i="21"/>
  <c r="G784" i="13"/>
  <c r="H784" i="13" s="1"/>
  <c r="I862" i="21"/>
  <c r="G828" i="13"/>
  <c r="H828" i="13" s="1"/>
  <c r="I906" i="21"/>
  <c r="G876" i="13"/>
  <c r="H876" i="13" s="1"/>
  <c r="I954" i="21"/>
  <c r="G24" i="13"/>
  <c r="H24" i="13" s="1"/>
  <c r="I102" i="21"/>
  <c r="G44" i="13"/>
  <c r="H44" i="13" s="1"/>
  <c r="I122" i="21"/>
  <c r="G64" i="13"/>
  <c r="H64" i="13" s="1"/>
  <c r="I142" i="21"/>
  <c r="G92" i="13"/>
  <c r="H92" i="13" s="1"/>
  <c r="I170" i="21"/>
  <c r="G116" i="13"/>
  <c r="H116" i="13" s="1"/>
  <c r="I194" i="21"/>
  <c r="G140" i="13"/>
  <c r="H140" i="13" s="1"/>
  <c r="I218" i="21"/>
  <c r="G160" i="13"/>
  <c r="H160" i="13" s="1"/>
  <c r="I238" i="21"/>
  <c r="G184" i="13"/>
  <c r="H184" i="13" s="1"/>
  <c r="I262" i="21"/>
  <c r="G208" i="13"/>
  <c r="H208" i="13" s="1"/>
  <c r="I286" i="21"/>
  <c r="G228" i="13"/>
  <c r="H228" i="13" s="1"/>
  <c r="I306" i="21"/>
  <c r="G252" i="13"/>
  <c r="H252" i="13" s="1"/>
  <c r="I330" i="21"/>
  <c r="G41" i="13"/>
  <c r="H41" i="13" s="1"/>
  <c r="I119" i="21"/>
  <c r="G169" i="13"/>
  <c r="H169" i="13" s="1"/>
  <c r="I247" i="21"/>
  <c r="G293" i="13"/>
  <c r="H293" i="13" s="1"/>
  <c r="I371" i="21"/>
  <c r="G357" i="13"/>
  <c r="H357" i="13" s="1"/>
  <c r="I435" i="21"/>
  <c r="G429" i="13"/>
  <c r="H429" i="13" s="1"/>
  <c r="I507" i="21"/>
  <c r="G501" i="13"/>
  <c r="H501" i="13" s="1"/>
  <c r="I579" i="21"/>
  <c r="G581" i="13"/>
  <c r="H581" i="13" s="1"/>
  <c r="I659" i="21"/>
  <c r="G653" i="13"/>
  <c r="H653" i="13" s="1"/>
  <c r="I731" i="21"/>
  <c r="G737" i="13"/>
  <c r="H737" i="13" s="1"/>
  <c r="I815" i="21"/>
  <c r="G789" i="13"/>
  <c r="H789" i="13" s="1"/>
  <c r="I867" i="21"/>
  <c r="G825" i="13"/>
  <c r="H825" i="13" s="1"/>
  <c r="I903" i="21"/>
  <c r="G869" i="13"/>
  <c r="H869" i="13" s="1"/>
  <c r="I947" i="21"/>
  <c r="G632" i="13"/>
  <c r="H632" i="13" s="1"/>
  <c r="I710" i="21"/>
  <c r="G680" i="13"/>
  <c r="H680" i="13" s="1"/>
  <c r="I758" i="21"/>
  <c r="G173" i="13"/>
  <c r="H173" i="13" s="1"/>
  <c r="I251" i="21"/>
  <c r="G296" i="13"/>
  <c r="H296" i="13" s="1"/>
  <c r="I374" i="21"/>
  <c r="G360" i="13"/>
  <c r="H360" i="13" s="1"/>
  <c r="I438" i="21"/>
  <c r="G424" i="13"/>
  <c r="H424" i="13" s="1"/>
  <c r="I502" i="21"/>
  <c r="G520" i="13"/>
  <c r="H520" i="13" s="1"/>
  <c r="I598" i="21"/>
  <c r="G584" i="13"/>
  <c r="H584" i="13" s="1"/>
  <c r="I662" i="21"/>
  <c r="G638" i="13"/>
  <c r="H638" i="13" s="1"/>
  <c r="I716" i="21"/>
  <c r="G681" i="13"/>
  <c r="H681" i="13" s="1"/>
  <c r="I759" i="21"/>
  <c r="G742" i="13"/>
  <c r="H742" i="13" s="1"/>
  <c r="I820" i="21"/>
  <c r="G782" i="13"/>
  <c r="H782" i="13" s="1"/>
  <c r="I860" i="21"/>
  <c r="G818" i="13"/>
  <c r="H818" i="13" s="1"/>
  <c r="I896" i="21"/>
  <c r="G878" i="13"/>
  <c r="H878" i="13" s="1"/>
  <c r="I956" i="21"/>
  <c r="G222" i="13"/>
  <c r="H222" i="13" s="1"/>
  <c r="I300" i="21"/>
  <c r="G274" i="13"/>
  <c r="H274" i="13" s="1"/>
  <c r="I352" i="21"/>
  <c r="G306" i="13"/>
  <c r="H306" i="13" s="1"/>
  <c r="I384" i="21"/>
  <c r="G338" i="13"/>
  <c r="H338" i="13" s="1"/>
  <c r="I416" i="21"/>
  <c r="G382" i="13"/>
  <c r="H382" i="13" s="1"/>
  <c r="I460" i="21"/>
  <c r="G414" i="13"/>
  <c r="H414" i="13" s="1"/>
  <c r="I492" i="21"/>
  <c r="G466" i="13"/>
  <c r="H466" i="13" s="1"/>
  <c r="I544" i="21"/>
  <c r="G498" i="13"/>
  <c r="H498" i="13" s="1"/>
  <c r="I576" i="21"/>
  <c r="G542" i="13"/>
  <c r="H542" i="13" s="1"/>
  <c r="I620" i="21"/>
  <c r="G574" i="13"/>
  <c r="H574" i="13" s="1"/>
  <c r="I652" i="21"/>
  <c r="G606" i="13"/>
  <c r="H606" i="13" s="1"/>
  <c r="I684" i="21"/>
  <c r="G380" i="13"/>
  <c r="H380" i="13" s="1"/>
  <c r="I458" i="21"/>
  <c r="G460" i="13"/>
  <c r="H460" i="13" s="1"/>
  <c r="I538" i="21"/>
  <c r="G540" i="13"/>
  <c r="H540" i="13" s="1"/>
  <c r="I618" i="21"/>
  <c r="G625" i="13"/>
  <c r="H625" i="13" s="1"/>
  <c r="I703" i="21"/>
  <c r="G720" i="13"/>
  <c r="H720" i="13" s="1"/>
  <c r="I798" i="21"/>
  <c r="G804" i="13"/>
  <c r="H804" i="13" s="1"/>
  <c r="I882" i="21"/>
  <c r="G848" i="13"/>
  <c r="H848" i="13" s="1"/>
  <c r="I926" i="21"/>
  <c r="G896" i="13"/>
  <c r="H896" i="13" s="1"/>
  <c r="I974" i="21"/>
  <c r="G57" i="13"/>
  <c r="H57" i="13" s="1"/>
  <c r="I135" i="21"/>
  <c r="G185" i="13"/>
  <c r="H185" i="13" s="1"/>
  <c r="I263" i="21"/>
  <c r="G309" i="13"/>
  <c r="H309" i="13" s="1"/>
  <c r="I387" i="21"/>
  <c r="G381" i="13"/>
  <c r="H381" i="13" s="1"/>
  <c r="I459" i="21"/>
  <c r="G469" i="13"/>
  <c r="H469" i="13" s="1"/>
  <c r="I547" i="21"/>
  <c r="G549" i="13"/>
  <c r="H549" i="13" s="1"/>
  <c r="I627" i="21"/>
  <c r="G669" i="13"/>
  <c r="H669" i="13" s="1"/>
  <c r="I747" i="21"/>
  <c r="G713" i="13"/>
  <c r="H713" i="13" s="1"/>
  <c r="I791" i="21"/>
  <c r="G753" i="13"/>
  <c r="H753" i="13" s="1"/>
  <c r="I831" i="21"/>
  <c r="G793" i="13"/>
  <c r="H793" i="13" s="1"/>
  <c r="I871" i="21"/>
  <c r="G841" i="13"/>
  <c r="H841" i="13" s="1"/>
  <c r="I919" i="21"/>
  <c r="G885" i="13"/>
  <c r="H885" i="13" s="1"/>
  <c r="I963" i="21"/>
  <c r="G65" i="13"/>
  <c r="H65" i="13" s="1"/>
  <c r="I143" i="21"/>
  <c r="G129" i="13"/>
  <c r="H129" i="13" s="1"/>
  <c r="I207" i="21"/>
  <c r="G193" i="13"/>
  <c r="H193" i="13" s="1"/>
  <c r="I271" i="21"/>
  <c r="G257" i="13"/>
  <c r="H257" i="13" s="1"/>
  <c r="I335" i="21"/>
  <c r="G297" i="13"/>
  <c r="H297" i="13" s="1"/>
  <c r="I375" i="21"/>
  <c r="G329" i="13"/>
  <c r="H329" i="13" s="1"/>
  <c r="I407" i="21"/>
  <c r="G361" i="13"/>
  <c r="H361" i="13" s="1"/>
  <c r="I439" i="21"/>
  <c r="G393" i="13"/>
  <c r="H393" i="13" s="1"/>
  <c r="I471" i="21"/>
  <c r="G425" i="13"/>
  <c r="H425" i="13" s="1"/>
  <c r="I503" i="21"/>
  <c r="G457" i="13"/>
  <c r="H457" i="13" s="1"/>
  <c r="I535" i="21"/>
  <c r="G489" i="13"/>
  <c r="H489" i="13" s="1"/>
  <c r="I567" i="21"/>
  <c r="G521" i="13"/>
  <c r="H521" i="13" s="1"/>
  <c r="I599" i="21"/>
  <c r="G553" i="13"/>
  <c r="H553" i="13" s="1"/>
  <c r="I631" i="21"/>
  <c r="G585" i="13"/>
  <c r="H585" i="13" s="1"/>
  <c r="I663" i="21"/>
  <c r="G617" i="13"/>
  <c r="H617" i="13" s="1"/>
  <c r="I695" i="21"/>
  <c r="G640" i="13"/>
  <c r="H640" i="13" s="1"/>
  <c r="I718" i="21"/>
  <c r="G661" i="13"/>
  <c r="H661" i="13" s="1"/>
  <c r="I739" i="21"/>
  <c r="G682" i="13"/>
  <c r="H682" i="13" s="1"/>
  <c r="I760" i="21"/>
  <c r="G699" i="13"/>
  <c r="H699" i="13" s="1"/>
  <c r="I777" i="21"/>
  <c r="G715" i="13"/>
  <c r="H715" i="13" s="1"/>
  <c r="I793" i="21"/>
  <c r="G731" i="13"/>
  <c r="H731" i="13" s="1"/>
  <c r="I809" i="21"/>
  <c r="G747" i="13"/>
  <c r="H747" i="13" s="1"/>
  <c r="I825" i="21"/>
  <c r="G763" i="13"/>
  <c r="H763" i="13" s="1"/>
  <c r="I841" i="21"/>
  <c r="G779" i="13"/>
  <c r="H779" i="13" s="1"/>
  <c r="I857" i="21"/>
  <c r="G795" i="13"/>
  <c r="H795" i="13" s="1"/>
  <c r="I873" i="21"/>
  <c r="G811" i="13"/>
  <c r="H811" i="13" s="1"/>
  <c r="I889" i="21"/>
  <c r="G827" i="13"/>
  <c r="H827" i="13" s="1"/>
  <c r="I905" i="21"/>
  <c r="G843" i="13"/>
  <c r="H843" i="13" s="1"/>
  <c r="I921" i="21"/>
  <c r="G859" i="13"/>
  <c r="H859" i="13" s="1"/>
  <c r="I937" i="21"/>
  <c r="G875" i="13"/>
  <c r="H875" i="13" s="1"/>
  <c r="I953" i="21"/>
  <c r="G891" i="13"/>
  <c r="H891" i="13" s="1"/>
  <c r="I969" i="21"/>
  <c r="G15" i="13"/>
  <c r="H15" i="13" s="1"/>
  <c r="I93" i="21"/>
  <c r="G23" i="13"/>
  <c r="H23" i="13" s="1"/>
  <c r="I101" i="21"/>
  <c r="G31" i="13"/>
  <c r="H31" i="13" s="1"/>
  <c r="I109" i="21"/>
  <c r="G39" i="13"/>
  <c r="H39" i="13" s="1"/>
  <c r="I117" i="21"/>
  <c r="G47" i="13"/>
  <c r="H47" i="13" s="1"/>
  <c r="I125" i="21"/>
  <c r="G63" i="13"/>
  <c r="H63" i="13" s="1"/>
  <c r="I141" i="21"/>
  <c r="G75" i="13"/>
  <c r="H75" i="13" s="1"/>
  <c r="I153" i="21"/>
  <c r="G83" i="13"/>
  <c r="H83" i="13" s="1"/>
  <c r="I161" i="21"/>
  <c r="G91" i="13"/>
  <c r="H91" i="13" s="1"/>
  <c r="I169" i="21"/>
  <c r="G99" i="13"/>
  <c r="H99" i="13" s="1"/>
  <c r="I177" i="21"/>
  <c r="G107" i="13"/>
  <c r="H107" i="13" s="1"/>
  <c r="I185" i="21"/>
  <c r="G115" i="13"/>
  <c r="H115" i="13" s="1"/>
  <c r="I193" i="21"/>
  <c r="G123" i="13"/>
  <c r="H123" i="13" s="1"/>
  <c r="I201" i="21"/>
  <c r="G131" i="13"/>
  <c r="H131" i="13" s="1"/>
  <c r="I209" i="21"/>
  <c r="G143" i="13"/>
  <c r="H143" i="13" s="1"/>
  <c r="I221" i="21"/>
  <c r="G151" i="13"/>
  <c r="H151" i="13" s="1"/>
  <c r="I229" i="21"/>
  <c r="G159" i="13"/>
  <c r="H159" i="13" s="1"/>
  <c r="I237" i="21"/>
  <c r="G167" i="13"/>
  <c r="H167" i="13" s="1"/>
  <c r="I245" i="21"/>
  <c r="G175" i="13"/>
  <c r="H175" i="13" s="1"/>
  <c r="I253" i="21"/>
  <c r="G183" i="13"/>
  <c r="H183" i="13" s="1"/>
  <c r="I261" i="21"/>
  <c r="G191" i="13"/>
  <c r="H191" i="13" s="1"/>
  <c r="I269" i="21"/>
  <c r="G199" i="13"/>
  <c r="H199" i="13" s="1"/>
  <c r="I277" i="21"/>
  <c r="G207" i="13"/>
  <c r="H207" i="13" s="1"/>
  <c r="I285" i="21"/>
  <c r="G215" i="13"/>
  <c r="H215" i="13" s="1"/>
  <c r="I293" i="21"/>
  <c r="G223" i="13"/>
  <c r="H223" i="13" s="1"/>
  <c r="I301" i="21"/>
  <c r="G231" i="13"/>
  <c r="H231" i="13" s="1"/>
  <c r="I309" i="21"/>
  <c r="G239" i="13"/>
  <c r="H239" i="13" s="1"/>
  <c r="I317" i="21"/>
  <c r="G247" i="13"/>
  <c r="H247" i="13" s="1"/>
  <c r="I325" i="21"/>
  <c r="G255" i="13"/>
  <c r="H255" i="13" s="1"/>
  <c r="I333" i="21"/>
  <c r="G263" i="13"/>
  <c r="H263" i="13" s="1"/>
  <c r="I341" i="21"/>
  <c r="G271" i="13"/>
  <c r="H271" i="13" s="1"/>
  <c r="I349" i="21"/>
  <c r="G279" i="13"/>
  <c r="H279" i="13" s="1"/>
  <c r="I357" i="21"/>
  <c r="G287" i="13"/>
  <c r="H287" i="13" s="1"/>
  <c r="I365" i="21"/>
  <c r="G295" i="13"/>
  <c r="H295" i="13" s="1"/>
  <c r="I373" i="21"/>
  <c r="G303" i="13"/>
  <c r="H303" i="13" s="1"/>
  <c r="I381" i="21"/>
  <c r="G311" i="13"/>
  <c r="H311" i="13" s="1"/>
  <c r="I389" i="21"/>
  <c r="G319" i="13"/>
  <c r="H319" i="13" s="1"/>
  <c r="I397" i="21"/>
  <c r="G327" i="13"/>
  <c r="H327" i="13" s="1"/>
  <c r="I405" i="21"/>
  <c r="G335" i="13"/>
  <c r="H335" i="13" s="1"/>
  <c r="I413" i="21"/>
  <c r="G343" i="13"/>
  <c r="H343" i="13" s="1"/>
  <c r="I421" i="21"/>
  <c r="G351" i="13"/>
  <c r="H351" i="13" s="1"/>
  <c r="I429" i="21"/>
  <c r="G359" i="13"/>
  <c r="H359" i="13" s="1"/>
  <c r="I437" i="21"/>
  <c r="G367" i="13"/>
  <c r="H367" i="13" s="1"/>
  <c r="I445" i="21"/>
  <c r="G375" i="13"/>
  <c r="H375" i="13" s="1"/>
  <c r="I453" i="21"/>
  <c r="G383" i="13"/>
  <c r="H383" i="13" s="1"/>
  <c r="I461" i="21"/>
  <c r="G391" i="13"/>
  <c r="H391" i="13" s="1"/>
  <c r="I469" i="21"/>
  <c r="G399" i="13"/>
  <c r="H399" i="13" s="1"/>
  <c r="I477" i="21"/>
  <c r="G407" i="13"/>
  <c r="H407" i="13" s="1"/>
  <c r="I485" i="21"/>
  <c r="G415" i="13"/>
  <c r="H415" i="13" s="1"/>
  <c r="I493" i="21"/>
  <c r="G423" i="13"/>
  <c r="H423" i="13" s="1"/>
  <c r="I501" i="21"/>
  <c r="G431" i="13"/>
  <c r="H431" i="13" s="1"/>
  <c r="I509" i="21"/>
  <c r="G439" i="13"/>
  <c r="H439" i="13" s="1"/>
  <c r="I517" i="21"/>
  <c r="G447" i="13"/>
  <c r="H447" i="13" s="1"/>
  <c r="I525" i="21"/>
  <c r="G455" i="13"/>
  <c r="H455" i="13" s="1"/>
  <c r="I533" i="21"/>
  <c r="G463" i="13"/>
  <c r="H463" i="13" s="1"/>
  <c r="I541" i="21"/>
  <c r="G471" i="13"/>
  <c r="H471" i="13" s="1"/>
  <c r="I549" i="21"/>
  <c r="G479" i="13"/>
  <c r="H479" i="13" s="1"/>
  <c r="I557" i="21"/>
  <c r="G487" i="13"/>
  <c r="H487" i="13" s="1"/>
  <c r="I565" i="21"/>
  <c r="G495" i="13"/>
  <c r="H495" i="13" s="1"/>
  <c r="I573" i="21"/>
  <c r="G503" i="13"/>
  <c r="H503" i="13" s="1"/>
  <c r="I581" i="21"/>
  <c r="G511" i="13"/>
  <c r="H511" i="13" s="1"/>
  <c r="I589" i="21"/>
  <c r="G519" i="13"/>
  <c r="H519" i="13" s="1"/>
  <c r="I597" i="21"/>
  <c r="G527" i="13"/>
  <c r="H527" i="13" s="1"/>
  <c r="I605" i="21"/>
  <c r="G535" i="13"/>
  <c r="H535" i="13" s="1"/>
  <c r="I613" i="21"/>
  <c r="G543" i="13"/>
  <c r="H543" i="13" s="1"/>
  <c r="I621" i="21"/>
  <c r="G551" i="13"/>
  <c r="H551" i="13" s="1"/>
  <c r="I629" i="21"/>
  <c r="G559" i="13"/>
  <c r="H559" i="13" s="1"/>
  <c r="I637" i="21"/>
  <c r="G567" i="13"/>
  <c r="H567" i="13" s="1"/>
  <c r="I645" i="21"/>
  <c r="G575" i="13"/>
  <c r="H575" i="13" s="1"/>
  <c r="I653" i="21"/>
  <c r="G583" i="13"/>
  <c r="H583" i="13" s="1"/>
  <c r="I661" i="21"/>
  <c r="G591" i="13"/>
  <c r="H591" i="13" s="1"/>
  <c r="I669" i="21"/>
  <c r="G599" i="13"/>
  <c r="H599" i="13" s="1"/>
  <c r="I677" i="21"/>
  <c r="G607" i="13"/>
  <c r="H607" i="13" s="1"/>
  <c r="I685" i="21"/>
  <c r="G615" i="13"/>
  <c r="H615" i="13" s="1"/>
  <c r="I693" i="21"/>
  <c r="G623" i="13"/>
  <c r="H623" i="13" s="1"/>
  <c r="I701" i="21"/>
  <c r="G631" i="13"/>
  <c r="H631" i="13" s="1"/>
  <c r="I709" i="21"/>
  <c r="G639" i="13"/>
  <c r="H639" i="13" s="1"/>
  <c r="I717" i="21"/>
  <c r="G647" i="13"/>
  <c r="H647" i="13" s="1"/>
  <c r="I725" i="21"/>
  <c r="G655" i="13"/>
  <c r="H655" i="13" s="1"/>
  <c r="I733" i="21"/>
  <c r="G663" i="13"/>
  <c r="H663" i="13" s="1"/>
  <c r="I741" i="21"/>
  <c r="G671" i="13"/>
  <c r="H671" i="13" s="1"/>
  <c r="I749" i="21"/>
  <c r="G679" i="13"/>
  <c r="H679" i="13" s="1"/>
  <c r="I757" i="21"/>
  <c r="G21" i="13"/>
  <c r="H21" i="13" s="1"/>
  <c r="I99" i="21"/>
  <c r="G292" i="13"/>
  <c r="H292" i="13" s="1"/>
  <c r="I370" i="21"/>
  <c r="G428" i="13"/>
  <c r="H428" i="13" s="1"/>
  <c r="I506" i="21"/>
  <c r="G556" i="13"/>
  <c r="H556" i="13" s="1"/>
  <c r="I634" i="21"/>
  <c r="G652" i="13"/>
  <c r="H652" i="13" s="1"/>
  <c r="I730" i="21"/>
  <c r="G736" i="13"/>
  <c r="H736" i="13" s="1"/>
  <c r="I814" i="21"/>
  <c r="G800" i="13"/>
  <c r="H800" i="13" s="1"/>
  <c r="I878" i="21"/>
  <c r="G856" i="13"/>
  <c r="H856" i="13" s="1"/>
  <c r="I934" i="21"/>
  <c r="G16" i="13"/>
  <c r="H16" i="13" s="1"/>
  <c r="I94" i="21"/>
  <c r="G48" i="13"/>
  <c r="H48" i="13" s="1"/>
  <c r="I126" i="21"/>
  <c r="G72" i="13"/>
  <c r="H72" i="13" s="1"/>
  <c r="I150" i="21"/>
  <c r="G96" i="13"/>
  <c r="H96" i="13" s="1"/>
  <c r="I174" i="21"/>
  <c r="G120" i="13"/>
  <c r="H120" i="13" s="1"/>
  <c r="I198" i="21"/>
  <c r="G148" i="13"/>
  <c r="H148" i="13" s="1"/>
  <c r="I226" i="21"/>
  <c r="G176" i="13"/>
  <c r="H176" i="13" s="1"/>
  <c r="I254" i="21"/>
  <c r="G200" i="13"/>
  <c r="H200" i="13" s="1"/>
  <c r="I278" i="21"/>
  <c r="G232" i="13"/>
  <c r="H232" i="13" s="1"/>
  <c r="I310" i="21"/>
  <c r="G256" i="13"/>
  <c r="H256" i="13" s="1"/>
  <c r="I334" i="21"/>
  <c r="G217" i="13"/>
  <c r="H217" i="13" s="1"/>
  <c r="I295" i="21"/>
  <c r="G493" i="13"/>
  <c r="H493" i="13" s="1"/>
  <c r="I571" i="21"/>
  <c r="G685" i="13"/>
  <c r="H685" i="13" s="1"/>
  <c r="I763" i="21"/>
  <c r="G745" i="13"/>
  <c r="H745" i="13" s="1"/>
  <c r="I823" i="21"/>
  <c r="G801" i="13"/>
  <c r="H801" i="13" s="1"/>
  <c r="I879" i="21"/>
  <c r="G865" i="13"/>
  <c r="H865" i="13" s="1"/>
  <c r="I943" i="21"/>
  <c r="G53" i="13"/>
  <c r="H53" i="13" s="1"/>
  <c r="I131" i="21"/>
  <c r="G197" i="13"/>
  <c r="H197" i="13" s="1"/>
  <c r="I275" i="21"/>
  <c r="G332" i="13"/>
  <c r="H332" i="13" s="1"/>
  <c r="I410" i="21"/>
  <c r="G412" i="13"/>
  <c r="H412" i="13" s="1"/>
  <c r="I490" i="21"/>
  <c r="G508" i="13"/>
  <c r="H508" i="13" s="1"/>
  <c r="I586" i="21"/>
  <c r="G588" i="13"/>
  <c r="H588" i="13" s="1"/>
  <c r="I666" i="21"/>
  <c r="G688" i="13"/>
  <c r="H688" i="13" s="1"/>
  <c r="I766" i="21"/>
  <c r="G712" i="13"/>
  <c r="H712" i="13" s="1"/>
  <c r="I790" i="21"/>
  <c r="G756" i="13"/>
  <c r="H756" i="13" s="1"/>
  <c r="I834" i="21"/>
  <c r="G796" i="13"/>
  <c r="H796" i="13" s="1"/>
  <c r="I874" i="21"/>
  <c r="G840" i="13"/>
  <c r="H840" i="13" s="1"/>
  <c r="I918" i="21"/>
  <c r="G888" i="13"/>
  <c r="H888" i="13" s="1"/>
  <c r="I966" i="21"/>
  <c r="G73" i="13"/>
  <c r="H73" i="13" s="1"/>
  <c r="I151" i="21"/>
  <c r="G201" i="13"/>
  <c r="H201" i="13" s="1"/>
  <c r="I279" i="21"/>
  <c r="G301" i="13"/>
  <c r="H301" i="13" s="1"/>
  <c r="I379" i="21"/>
  <c r="G373" i="13"/>
  <c r="H373" i="13" s="1"/>
  <c r="I451" i="21"/>
  <c r="G445" i="13"/>
  <c r="H445" i="13" s="1"/>
  <c r="I523" i="21"/>
  <c r="G517" i="13"/>
  <c r="H517" i="13" s="1"/>
  <c r="I595" i="21"/>
  <c r="G597" i="13"/>
  <c r="H597" i="13" s="1"/>
  <c r="I675" i="21"/>
  <c r="G705" i="13"/>
  <c r="H705" i="13" s="1"/>
  <c r="I783" i="21"/>
  <c r="G749" i="13"/>
  <c r="H749" i="13" s="1"/>
  <c r="I827" i="21"/>
  <c r="G797" i="13"/>
  <c r="H797" i="13" s="1"/>
  <c r="I875" i="21"/>
  <c r="G837" i="13"/>
  <c r="H837" i="13" s="1"/>
  <c r="I915" i="21"/>
  <c r="G881" i="13"/>
  <c r="H881" i="13" s="1"/>
  <c r="I959" i="21"/>
  <c r="G658" i="13"/>
  <c r="H658" i="13" s="1"/>
  <c r="I736" i="21"/>
  <c r="G648" i="13"/>
  <c r="H648" i="13" s="1"/>
  <c r="I726" i="21"/>
  <c r="G626" i="13"/>
  <c r="H626" i="13" s="1"/>
  <c r="I704" i="21"/>
  <c r="G630" i="13"/>
  <c r="H630" i="13" s="1"/>
  <c r="I708" i="21"/>
  <c r="G45" i="13"/>
  <c r="H45" i="13" s="1"/>
  <c r="I123" i="21"/>
  <c r="G109" i="13"/>
  <c r="H109" i="13" s="1"/>
  <c r="I187" i="21"/>
  <c r="G253" i="13"/>
  <c r="H253" i="13" s="1"/>
  <c r="I331" i="21"/>
  <c r="G328" i="13"/>
  <c r="H328" i="13" s="1"/>
  <c r="I406" i="21"/>
  <c r="G392" i="13"/>
  <c r="H392" i="13" s="1"/>
  <c r="I470" i="21"/>
  <c r="G456" i="13"/>
  <c r="H456" i="13" s="1"/>
  <c r="I534" i="21"/>
  <c r="G488" i="13"/>
  <c r="H488" i="13" s="1"/>
  <c r="I566" i="21"/>
  <c r="G552" i="13"/>
  <c r="H552" i="13" s="1"/>
  <c r="I630" i="21"/>
  <c r="G616" i="13"/>
  <c r="H616" i="13" s="1"/>
  <c r="I694" i="21"/>
  <c r="G660" i="13"/>
  <c r="H660" i="13" s="1"/>
  <c r="I738" i="21"/>
  <c r="G702" i="13"/>
  <c r="H702" i="13" s="1"/>
  <c r="I780" i="21"/>
  <c r="G722" i="13"/>
  <c r="H722" i="13" s="1"/>
  <c r="I800" i="21"/>
  <c r="G762" i="13"/>
  <c r="H762" i="13" s="1"/>
  <c r="I840" i="21"/>
  <c r="G802" i="13"/>
  <c r="H802" i="13" s="1"/>
  <c r="I880" i="21"/>
  <c r="G842" i="13"/>
  <c r="H842" i="13" s="1"/>
  <c r="I920" i="21"/>
  <c r="G862" i="13"/>
  <c r="H862" i="13" s="1"/>
  <c r="I940" i="21"/>
  <c r="G898" i="13"/>
  <c r="H898" i="13" s="1"/>
  <c r="I976" i="21"/>
  <c r="G210" i="13"/>
  <c r="H210" i="13" s="1"/>
  <c r="I288" i="21"/>
  <c r="G242" i="13"/>
  <c r="H242" i="13" s="1"/>
  <c r="I320" i="21"/>
  <c r="G254" i="13"/>
  <c r="H254" i="13" s="1"/>
  <c r="I332" i="21"/>
  <c r="G286" i="13"/>
  <c r="H286" i="13" s="1"/>
  <c r="I364" i="21"/>
  <c r="G318" i="13"/>
  <c r="H318" i="13" s="1"/>
  <c r="I396" i="21"/>
  <c r="G350" i="13"/>
  <c r="H350" i="13" s="1"/>
  <c r="I428" i="21"/>
  <c r="G370" i="13"/>
  <c r="H370" i="13" s="1"/>
  <c r="I448" i="21"/>
  <c r="G402" i="13"/>
  <c r="H402" i="13" s="1"/>
  <c r="I480" i="21"/>
  <c r="G434" i="13"/>
  <c r="H434" i="13" s="1"/>
  <c r="I512" i="21"/>
  <c r="G446" i="13"/>
  <c r="H446" i="13" s="1"/>
  <c r="I524" i="21"/>
  <c r="G478" i="13"/>
  <c r="H478" i="13" s="1"/>
  <c r="I556" i="21"/>
  <c r="G510" i="13"/>
  <c r="H510" i="13" s="1"/>
  <c r="I588" i="21"/>
  <c r="G530" i="13"/>
  <c r="H530" i="13" s="1"/>
  <c r="I608" i="21"/>
  <c r="G562" i="13"/>
  <c r="H562" i="13" s="1"/>
  <c r="I640" i="21"/>
  <c r="G594" i="13"/>
  <c r="H594" i="13" s="1"/>
  <c r="I672" i="21"/>
  <c r="G165" i="13"/>
  <c r="H165" i="13" s="1"/>
  <c r="I243" i="21"/>
  <c r="G300" i="13"/>
  <c r="H300" i="13" s="1"/>
  <c r="I378" i="21"/>
  <c r="G760" i="13"/>
  <c r="H760" i="13" s="1"/>
  <c r="I838" i="21"/>
  <c r="G61" i="13"/>
  <c r="H61" i="13" s="1"/>
  <c r="I139" i="21"/>
  <c r="G125" i="13"/>
  <c r="H125" i="13" s="1"/>
  <c r="I203" i="21"/>
  <c r="G205" i="13"/>
  <c r="H205" i="13" s="1"/>
  <c r="I283" i="21"/>
  <c r="G269" i="13"/>
  <c r="H269" i="13" s="1"/>
  <c r="I347" i="21"/>
  <c r="G304" i="13"/>
  <c r="H304" i="13" s="1"/>
  <c r="I382" i="21"/>
  <c r="G336" i="13"/>
  <c r="H336" i="13" s="1"/>
  <c r="I414" i="21"/>
  <c r="G368" i="13"/>
  <c r="H368" i="13" s="1"/>
  <c r="I446" i="21"/>
  <c r="G400" i="13"/>
  <c r="H400" i="13" s="1"/>
  <c r="I478" i="21"/>
  <c r="G432" i="13"/>
  <c r="H432" i="13" s="1"/>
  <c r="I510" i="21"/>
  <c r="G464" i="13"/>
  <c r="H464" i="13" s="1"/>
  <c r="I542" i="21"/>
  <c r="G496" i="13"/>
  <c r="H496" i="13" s="1"/>
  <c r="I574" i="21"/>
  <c r="G528" i="13"/>
  <c r="H528" i="13" s="1"/>
  <c r="I606" i="21"/>
  <c r="G560" i="13"/>
  <c r="H560" i="13" s="1"/>
  <c r="I638" i="21"/>
  <c r="G592" i="13"/>
  <c r="H592" i="13" s="1"/>
  <c r="I670" i="21"/>
  <c r="G622" i="13"/>
  <c r="H622" i="13" s="1"/>
  <c r="I700" i="21"/>
  <c r="G644" i="13"/>
  <c r="H644" i="13" s="1"/>
  <c r="I722" i="21"/>
  <c r="G665" i="13"/>
  <c r="H665" i="13" s="1"/>
  <c r="I743" i="21"/>
  <c r="G686" i="13"/>
  <c r="H686" i="13" s="1"/>
  <c r="I764" i="21"/>
  <c r="G706" i="13"/>
  <c r="H706" i="13" s="1"/>
  <c r="I784" i="21"/>
  <c r="G730" i="13"/>
  <c r="H730" i="13" s="1"/>
  <c r="I808" i="21"/>
  <c r="G746" i="13"/>
  <c r="H746" i="13" s="1"/>
  <c r="I824" i="21"/>
  <c r="G766" i="13"/>
  <c r="H766" i="13" s="1"/>
  <c r="I844" i="21"/>
  <c r="G786" i="13"/>
  <c r="H786" i="13" s="1"/>
  <c r="I864" i="21"/>
  <c r="G806" i="13"/>
  <c r="H806" i="13" s="1"/>
  <c r="I884" i="21"/>
  <c r="G826" i="13"/>
  <c r="H826" i="13" s="1"/>
  <c r="I904" i="21"/>
  <c r="G846" i="13"/>
  <c r="H846" i="13" s="1"/>
  <c r="I924" i="21"/>
  <c r="G866" i="13"/>
  <c r="H866" i="13" s="1"/>
  <c r="I944" i="21"/>
  <c r="G882" i="13"/>
  <c r="H882" i="13" s="1"/>
  <c r="I960" i="21"/>
  <c r="G14" i="13"/>
  <c r="H14" i="13" s="1"/>
  <c r="I92" i="21"/>
  <c r="G22" i="13"/>
  <c r="H22" i="13" s="1"/>
  <c r="I100" i="21"/>
  <c r="G30" i="13"/>
  <c r="H30" i="13" s="1"/>
  <c r="I108" i="21"/>
  <c r="G38" i="13"/>
  <c r="H38" i="13" s="1"/>
  <c r="I116" i="21"/>
  <c r="G46" i="13"/>
  <c r="H46" i="13" s="1"/>
  <c r="I124" i="21"/>
  <c r="G54" i="13"/>
  <c r="H54" i="13" s="1"/>
  <c r="I132" i="21"/>
  <c r="G62" i="13"/>
  <c r="H62" i="13" s="1"/>
  <c r="I140" i="21"/>
  <c r="G70" i="13"/>
  <c r="H70" i="13" s="1"/>
  <c r="I148" i="21"/>
  <c r="G78" i="13"/>
  <c r="H78" i="13" s="1"/>
  <c r="I156" i="21"/>
  <c r="G86" i="13"/>
  <c r="H86" i="13" s="1"/>
  <c r="I164" i="21"/>
  <c r="G94" i="13"/>
  <c r="H94" i="13" s="1"/>
  <c r="I172" i="21"/>
  <c r="G102" i="13"/>
  <c r="H102" i="13" s="1"/>
  <c r="I180" i="21"/>
  <c r="G110" i="13"/>
  <c r="H110" i="13" s="1"/>
  <c r="I188" i="21"/>
  <c r="G118" i="13"/>
  <c r="H118" i="13" s="1"/>
  <c r="I196" i="21"/>
  <c r="G126" i="13"/>
  <c r="H126" i="13" s="1"/>
  <c r="I204" i="21"/>
  <c r="G134" i="13"/>
  <c r="H134" i="13" s="1"/>
  <c r="I212" i="21"/>
  <c r="G142" i="13"/>
  <c r="H142" i="13" s="1"/>
  <c r="I220" i="21"/>
  <c r="G150" i="13"/>
  <c r="H150" i="13" s="1"/>
  <c r="I228" i="21"/>
  <c r="G158" i="13"/>
  <c r="H158" i="13" s="1"/>
  <c r="I236" i="21"/>
  <c r="G166" i="13"/>
  <c r="H166" i="13" s="1"/>
  <c r="I244" i="21"/>
  <c r="G174" i="13"/>
  <c r="H174" i="13" s="1"/>
  <c r="I252" i="21"/>
  <c r="G182" i="13"/>
  <c r="H182" i="13" s="1"/>
  <c r="I260" i="21"/>
  <c r="G190" i="13"/>
  <c r="H190" i="13" s="1"/>
  <c r="I268" i="21"/>
  <c r="G198" i="13"/>
  <c r="H198" i="13" s="1"/>
  <c r="I276" i="21"/>
  <c r="G206" i="13"/>
  <c r="H206" i="13" s="1"/>
  <c r="I284" i="21"/>
  <c r="G218" i="13"/>
  <c r="H218" i="13" s="1"/>
  <c r="I296" i="21"/>
  <c r="G250" i="13"/>
  <c r="H250" i="13" s="1"/>
  <c r="I328" i="21"/>
  <c r="G282" i="13"/>
  <c r="H282" i="13" s="1"/>
  <c r="I360" i="21"/>
  <c r="G314" i="13"/>
  <c r="H314" i="13" s="1"/>
  <c r="I392" i="21"/>
  <c r="G346" i="13"/>
  <c r="H346" i="13" s="1"/>
  <c r="I424" i="21"/>
  <c r="G378" i="13"/>
  <c r="H378" i="13" s="1"/>
  <c r="I456" i="21"/>
  <c r="G410" i="13"/>
  <c r="H410" i="13" s="1"/>
  <c r="I488" i="21"/>
  <c r="G442" i="13"/>
  <c r="H442" i="13" s="1"/>
  <c r="I520" i="21"/>
  <c r="G474" i="13"/>
  <c r="H474" i="13" s="1"/>
  <c r="I552" i="21"/>
  <c r="G506" i="13"/>
  <c r="H506" i="13" s="1"/>
  <c r="I584" i="21"/>
  <c r="G538" i="13"/>
  <c r="H538" i="13" s="1"/>
  <c r="I616" i="21"/>
  <c r="G570" i="13"/>
  <c r="H570" i="13" s="1"/>
  <c r="I648" i="21"/>
  <c r="G602" i="13"/>
  <c r="H602" i="13" s="1"/>
  <c r="I680" i="21"/>
  <c r="G37" i="13"/>
  <c r="H37" i="13" s="1"/>
  <c r="I115" i="21"/>
  <c r="G213" i="13"/>
  <c r="H213" i="13" s="1"/>
  <c r="I291" i="21"/>
  <c r="G316" i="13"/>
  <c r="H316" i="13" s="1"/>
  <c r="I394" i="21"/>
  <c r="G404" i="13"/>
  <c r="H404" i="13" s="1"/>
  <c r="I482" i="21"/>
  <c r="G476" i="13"/>
  <c r="H476" i="13" s="1"/>
  <c r="I554" i="21"/>
  <c r="G564" i="13"/>
  <c r="H564" i="13" s="1"/>
  <c r="I642" i="21"/>
  <c r="G636" i="13"/>
  <c r="H636" i="13" s="1"/>
  <c r="I714" i="21"/>
  <c r="G728" i="13"/>
  <c r="H728" i="13" s="1"/>
  <c r="I806" i="21"/>
  <c r="G772" i="13"/>
  <c r="H772" i="13" s="1"/>
  <c r="I850" i="21"/>
  <c r="G816" i="13"/>
  <c r="H816" i="13" s="1"/>
  <c r="I894" i="21"/>
  <c r="G860" i="13"/>
  <c r="H860" i="13" s="1"/>
  <c r="I938" i="21"/>
  <c r="G20" i="13"/>
  <c r="H20" i="13" s="1"/>
  <c r="I98" i="21"/>
  <c r="G40" i="13"/>
  <c r="H40" i="13" s="1"/>
  <c r="I118" i="21"/>
  <c r="G68" i="13"/>
  <c r="H68" i="13" s="1"/>
  <c r="I146" i="21"/>
  <c r="G88" i="13"/>
  <c r="H88" i="13" s="1"/>
  <c r="I166" i="21"/>
  <c r="G112" i="13"/>
  <c r="H112" i="13" s="1"/>
  <c r="I190" i="21"/>
  <c r="G136" i="13"/>
  <c r="H136" i="13" s="1"/>
  <c r="I214" i="21"/>
  <c r="G156" i="13"/>
  <c r="H156" i="13" s="1"/>
  <c r="I234" i="21"/>
  <c r="G180" i="13"/>
  <c r="H180" i="13" s="1"/>
  <c r="I258" i="21"/>
  <c r="G204" i="13"/>
  <c r="H204" i="13" s="1"/>
  <c r="I282" i="21"/>
  <c r="G224" i="13"/>
  <c r="H224" i="13" s="1"/>
  <c r="I302" i="21"/>
  <c r="G248" i="13"/>
  <c r="H248" i="13" s="1"/>
  <c r="I326" i="21"/>
  <c r="G272" i="13"/>
  <c r="H272" i="13" s="1"/>
  <c r="I350" i="21"/>
  <c r="G89" i="13"/>
  <c r="H89" i="13" s="1"/>
  <c r="I167" i="21"/>
  <c r="G233" i="13"/>
  <c r="H233" i="13" s="1"/>
  <c r="I311" i="21"/>
  <c r="G325" i="13"/>
  <c r="H325" i="13" s="1"/>
  <c r="I403" i="21"/>
  <c r="G397" i="13"/>
  <c r="H397" i="13" s="1"/>
  <c r="I475" i="21"/>
  <c r="G485" i="13"/>
  <c r="H485" i="13" s="1"/>
  <c r="I563" i="21"/>
  <c r="G565" i="13"/>
  <c r="H565" i="13" s="1"/>
  <c r="I643" i="21"/>
  <c r="G689" i="13"/>
  <c r="H689" i="13" s="1"/>
  <c r="I767" i="21"/>
  <c r="G721" i="13"/>
  <c r="H721" i="13" s="1"/>
  <c r="I799" i="21"/>
  <c r="G765" i="13"/>
  <c r="H765" i="13" s="1"/>
  <c r="I843" i="21"/>
  <c r="G805" i="13"/>
  <c r="H805" i="13" s="1"/>
  <c r="I883" i="21"/>
  <c r="G853" i="13"/>
  <c r="H853" i="13" s="1"/>
  <c r="I931" i="21"/>
  <c r="G897" i="13"/>
  <c r="H897" i="13" s="1"/>
  <c r="I975" i="21"/>
  <c r="G17" i="13"/>
  <c r="H17" i="13" s="1"/>
  <c r="I95" i="21"/>
  <c r="G81" i="13"/>
  <c r="H81" i="13" s="1"/>
  <c r="I159" i="21"/>
  <c r="G145" i="13"/>
  <c r="H145" i="13" s="1"/>
  <c r="I223" i="21"/>
  <c r="G209" i="13"/>
  <c r="H209" i="13" s="1"/>
  <c r="I287" i="21"/>
  <c r="G273" i="13"/>
  <c r="H273" i="13" s="1"/>
  <c r="I351" i="21"/>
  <c r="G305" i="13"/>
  <c r="H305" i="13" s="1"/>
  <c r="I383" i="21"/>
  <c r="G337" i="13"/>
  <c r="H337" i="13" s="1"/>
  <c r="I415" i="21"/>
  <c r="G369" i="13"/>
  <c r="H369" i="13" s="1"/>
  <c r="I447" i="21"/>
  <c r="G401" i="13"/>
  <c r="H401" i="13" s="1"/>
  <c r="I479" i="21"/>
  <c r="G433" i="13"/>
  <c r="H433" i="13" s="1"/>
  <c r="I511" i="21"/>
  <c r="G465" i="13"/>
  <c r="H465" i="13" s="1"/>
  <c r="I543" i="21"/>
  <c r="G497" i="13"/>
  <c r="H497" i="13" s="1"/>
  <c r="I575" i="21"/>
  <c r="G529" i="13"/>
  <c r="H529" i="13" s="1"/>
  <c r="I607" i="21"/>
  <c r="G561" i="13"/>
  <c r="H561" i="13" s="1"/>
  <c r="I639" i="21"/>
  <c r="G593" i="13"/>
  <c r="H593" i="13" s="1"/>
  <c r="I671" i="21"/>
  <c r="G624" i="13"/>
  <c r="H624" i="13" s="1"/>
  <c r="I702" i="21"/>
  <c r="G645" i="13"/>
  <c r="H645" i="13" s="1"/>
  <c r="I723" i="21"/>
  <c r="G666" i="13"/>
  <c r="H666" i="13" s="1"/>
  <c r="I744" i="21"/>
  <c r="G687" i="13"/>
  <c r="H687" i="13" s="1"/>
  <c r="I765" i="21"/>
  <c r="G703" i="13"/>
  <c r="H703" i="13" s="1"/>
  <c r="I781" i="21"/>
  <c r="G719" i="13"/>
  <c r="H719" i="13" s="1"/>
  <c r="I797" i="21"/>
  <c r="G735" i="13"/>
  <c r="H735" i="13" s="1"/>
  <c r="I813" i="21"/>
  <c r="G751" i="13"/>
  <c r="H751" i="13" s="1"/>
  <c r="I829" i="21"/>
  <c r="G767" i="13"/>
  <c r="H767" i="13" s="1"/>
  <c r="I845" i="21"/>
  <c r="G783" i="13"/>
  <c r="H783" i="13" s="1"/>
  <c r="I861" i="21"/>
  <c r="G799" i="13"/>
  <c r="H799" i="13" s="1"/>
  <c r="I877" i="21"/>
  <c r="G815" i="13"/>
  <c r="H815" i="13" s="1"/>
  <c r="I893" i="21"/>
  <c r="G831" i="13"/>
  <c r="H831" i="13" s="1"/>
  <c r="I909" i="21"/>
  <c r="G847" i="13"/>
  <c r="H847" i="13" s="1"/>
  <c r="I925" i="21"/>
  <c r="G863" i="13"/>
  <c r="H863" i="13" s="1"/>
  <c r="I941" i="21"/>
  <c r="G879" i="13"/>
  <c r="H879" i="13" s="1"/>
  <c r="I957" i="21"/>
  <c r="G895" i="13"/>
  <c r="H895" i="13" s="1"/>
  <c r="I973" i="21"/>
  <c r="G55" i="13"/>
  <c r="H55" i="13" s="1"/>
  <c r="I133" i="21"/>
  <c r="G101" i="13"/>
  <c r="H101" i="13" s="1"/>
  <c r="I179" i="21"/>
  <c r="G324" i="13"/>
  <c r="H324" i="13" s="1"/>
  <c r="I402" i="21"/>
  <c r="G452" i="13"/>
  <c r="H452" i="13" s="1"/>
  <c r="I530" i="21"/>
  <c r="G596" i="13"/>
  <c r="H596" i="13" s="1"/>
  <c r="I674" i="21"/>
  <c r="G657" i="13"/>
  <c r="H657" i="13" s="1"/>
  <c r="I735" i="21"/>
  <c r="G752" i="13"/>
  <c r="H752" i="13" s="1"/>
  <c r="I830" i="21"/>
  <c r="G812" i="13"/>
  <c r="H812" i="13" s="1"/>
  <c r="I890" i="21"/>
  <c r="G868" i="13"/>
  <c r="H868" i="13" s="1"/>
  <c r="I946" i="21"/>
  <c r="G349" i="13"/>
  <c r="H349" i="13" s="1"/>
  <c r="I427" i="21"/>
  <c r="G533" i="13"/>
  <c r="H533" i="13" s="1"/>
  <c r="I611" i="21"/>
  <c r="G697" i="13"/>
  <c r="H697" i="13" s="1"/>
  <c r="I775" i="21"/>
  <c r="G757" i="13"/>
  <c r="H757" i="13" s="1"/>
  <c r="I835" i="21"/>
  <c r="G821" i="13"/>
  <c r="H821" i="13" s="1"/>
  <c r="I899" i="21"/>
  <c r="G877" i="13"/>
  <c r="H877" i="13" s="1"/>
  <c r="I955" i="21"/>
  <c r="G69" i="13"/>
  <c r="H69" i="13" s="1"/>
  <c r="I147" i="21"/>
  <c r="G229" i="13"/>
  <c r="H229" i="13" s="1"/>
  <c r="I307" i="21"/>
  <c r="G348" i="13"/>
  <c r="H348" i="13" s="1"/>
  <c r="I426" i="21"/>
  <c r="G436" i="13"/>
  <c r="H436" i="13" s="1"/>
  <c r="I514" i="21"/>
  <c r="G532" i="13"/>
  <c r="H532" i="13" s="1"/>
  <c r="I610" i="21"/>
  <c r="G612" i="13"/>
  <c r="H612" i="13" s="1"/>
  <c r="I690" i="21"/>
  <c r="G692" i="13"/>
  <c r="H692" i="13" s="1"/>
  <c r="I770" i="21"/>
  <c r="G724" i="13"/>
  <c r="H724" i="13" s="1"/>
  <c r="I802" i="21"/>
  <c r="G764" i="13"/>
  <c r="H764" i="13" s="1"/>
  <c r="I842" i="21"/>
  <c r="G808" i="13"/>
  <c r="H808" i="13" s="1"/>
  <c r="I886" i="21"/>
  <c r="G852" i="13"/>
  <c r="H852" i="13" s="1"/>
  <c r="I930" i="21"/>
  <c r="G12" i="13"/>
  <c r="H12" i="13" s="1"/>
  <c r="I90" i="21"/>
  <c r="G36" i="13"/>
  <c r="H36" i="13" s="1"/>
  <c r="I114" i="21"/>
  <c r="G52" i="13"/>
  <c r="H52" i="13" s="1"/>
  <c r="I130" i="21"/>
  <c r="G80" i="13"/>
  <c r="H80" i="13" s="1"/>
  <c r="I158" i="21"/>
  <c r="G104" i="13"/>
  <c r="H104" i="13" s="1"/>
  <c r="I182" i="21"/>
  <c r="G128" i="13"/>
  <c r="H128" i="13" s="1"/>
  <c r="I206" i="21"/>
  <c r="G152" i="13"/>
  <c r="H152" i="13" s="1"/>
  <c r="I230" i="21"/>
  <c r="G172" i="13"/>
  <c r="H172" i="13" s="1"/>
  <c r="I250" i="21"/>
  <c r="G196" i="13"/>
  <c r="H196" i="13" s="1"/>
  <c r="I274" i="21"/>
  <c r="G220" i="13"/>
  <c r="H220" i="13" s="1"/>
  <c r="I298" i="21"/>
  <c r="G240" i="13"/>
  <c r="H240" i="13" s="1"/>
  <c r="I318" i="21"/>
  <c r="G268" i="13"/>
  <c r="H268" i="13" s="1"/>
  <c r="I346" i="21"/>
  <c r="G105" i="13"/>
  <c r="H105" i="13" s="1"/>
  <c r="I183" i="21"/>
  <c r="G249" i="13"/>
  <c r="H249" i="13" s="1"/>
  <c r="I327" i="21"/>
  <c r="G317" i="13"/>
  <c r="H317" i="13" s="1"/>
  <c r="I395" i="21"/>
  <c r="G389" i="13"/>
  <c r="H389" i="13" s="1"/>
  <c r="I467" i="21"/>
  <c r="G461" i="13"/>
  <c r="H461" i="13" s="1"/>
  <c r="I539" i="21"/>
  <c r="G541" i="13"/>
  <c r="H541" i="13" s="1"/>
  <c r="I619" i="21"/>
  <c r="G621" i="13"/>
  <c r="H621" i="13" s="1"/>
  <c r="I699" i="21"/>
  <c r="G717" i="13"/>
  <c r="H717" i="13" s="1"/>
  <c r="I795" i="21"/>
  <c r="G761" i="13"/>
  <c r="H761" i="13" s="1"/>
  <c r="I839" i="21"/>
  <c r="G809" i="13"/>
  <c r="H809" i="13" s="1"/>
  <c r="I887" i="21"/>
  <c r="G849" i="13"/>
  <c r="H849" i="13" s="1"/>
  <c r="I927" i="21"/>
  <c r="G893" i="13"/>
  <c r="H893" i="13" s="1"/>
  <c r="I971" i="21"/>
  <c r="G678" i="13"/>
  <c r="H678" i="13" s="1"/>
  <c r="I756" i="21"/>
  <c r="G642" i="13"/>
  <c r="H642" i="13" s="1"/>
  <c r="I720" i="21"/>
  <c r="G646" i="13"/>
  <c r="H646" i="13" s="1"/>
  <c r="I724" i="21"/>
  <c r="G73" i="6"/>
  <c r="I83" i="21"/>
  <c r="G65" i="6"/>
  <c r="H65" i="6" s="1"/>
  <c r="I75" i="21"/>
  <c r="G57" i="6"/>
  <c r="I67" i="21"/>
  <c r="G49" i="6"/>
  <c r="H49" i="6" s="1"/>
  <c r="I59" i="21"/>
  <c r="G41" i="6"/>
  <c r="I51" i="21"/>
  <c r="G33" i="6"/>
  <c r="I43" i="21"/>
  <c r="G25" i="6"/>
  <c r="I35" i="21"/>
  <c r="G17" i="6"/>
  <c r="H17" i="6" s="1"/>
  <c r="I27" i="21"/>
  <c r="G68" i="6"/>
  <c r="I78" i="21"/>
  <c r="G60" i="6"/>
  <c r="H60" i="6" s="1"/>
  <c r="I70" i="21"/>
  <c r="G52" i="6"/>
  <c r="I62" i="21"/>
  <c r="G44" i="6"/>
  <c r="H44" i="6" s="1"/>
  <c r="I54" i="21"/>
  <c r="G36" i="6"/>
  <c r="I46" i="21"/>
  <c r="G28" i="6"/>
  <c r="H28" i="6" s="1"/>
  <c r="I38" i="21"/>
  <c r="G20" i="6"/>
  <c r="I30" i="21"/>
  <c r="G12" i="6"/>
  <c r="H12" i="6" s="1"/>
  <c r="I22" i="21"/>
  <c r="G71" i="6"/>
  <c r="I81" i="21"/>
  <c r="G67" i="6"/>
  <c r="H67" i="6" s="1"/>
  <c r="I77" i="21"/>
  <c r="G63" i="6"/>
  <c r="I73" i="21"/>
  <c r="G59" i="6"/>
  <c r="I69" i="21"/>
  <c r="G55" i="6"/>
  <c r="I65" i="21"/>
  <c r="G51" i="6"/>
  <c r="H51" i="6" s="1"/>
  <c r="I61" i="21"/>
  <c r="G47" i="6"/>
  <c r="I57" i="21"/>
  <c r="G43" i="6"/>
  <c r="I53" i="21"/>
  <c r="G39" i="6"/>
  <c r="I49" i="21"/>
  <c r="G35" i="6"/>
  <c r="H35" i="6" s="1"/>
  <c r="I45" i="21"/>
  <c r="G31" i="6"/>
  <c r="I41" i="21"/>
  <c r="G27" i="6"/>
  <c r="I37" i="21"/>
  <c r="G23" i="6"/>
  <c r="I33" i="21"/>
  <c r="G19" i="6"/>
  <c r="H19" i="6" s="1"/>
  <c r="I29" i="21"/>
  <c r="G15" i="6"/>
  <c r="I25" i="21"/>
  <c r="G11" i="6"/>
  <c r="H11" i="6" s="1"/>
  <c r="I21" i="21"/>
  <c r="G69" i="6"/>
  <c r="H69" i="6" s="1"/>
  <c r="I79" i="21"/>
  <c r="G61" i="6"/>
  <c r="H61" i="6" s="1"/>
  <c r="I71" i="21"/>
  <c r="G53" i="6"/>
  <c r="I63" i="21"/>
  <c r="G45" i="6"/>
  <c r="I55" i="21"/>
  <c r="G37" i="6"/>
  <c r="I47" i="21"/>
  <c r="G29" i="6"/>
  <c r="I39" i="21"/>
  <c r="G21" i="6"/>
  <c r="H21" i="6" s="1"/>
  <c r="I31" i="21"/>
  <c r="G13" i="6"/>
  <c r="H13" i="6" s="1"/>
  <c r="I23" i="21"/>
  <c r="G72" i="6"/>
  <c r="I82" i="21"/>
  <c r="G64" i="6"/>
  <c r="I74" i="21"/>
  <c r="G56" i="6"/>
  <c r="H56" i="6" s="1"/>
  <c r="I66" i="21"/>
  <c r="G48" i="6"/>
  <c r="I58" i="21"/>
  <c r="G40" i="6"/>
  <c r="I50" i="21"/>
  <c r="G32" i="6"/>
  <c r="H32" i="6" s="1"/>
  <c r="I42" i="21"/>
  <c r="G24" i="6"/>
  <c r="I34" i="21"/>
  <c r="G16" i="6"/>
  <c r="I26" i="21"/>
  <c r="G70" i="6"/>
  <c r="I80" i="21"/>
  <c r="G66" i="6"/>
  <c r="I76" i="21"/>
  <c r="G62" i="6"/>
  <c r="I72" i="21"/>
  <c r="G58" i="6"/>
  <c r="H58" i="6" s="1"/>
  <c r="I68" i="21"/>
  <c r="G54" i="6"/>
  <c r="I64" i="21"/>
  <c r="G50" i="6"/>
  <c r="I60" i="21"/>
  <c r="G46" i="6"/>
  <c r="H46" i="6" s="1"/>
  <c r="I56" i="21"/>
  <c r="G42" i="6"/>
  <c r="H42" i="6" s="1"/>
  <c r="I52" i="21"/>
  <c r="G38" i="6"/>
  <c r="I48" i="21"/>
  <c r="G34" i="6"/>
  <c r="I44" i="21"/>
  <c r="G30" i="6"/>
  <c r="I40" i="21"/>
  <c r="G26" i="6"/>
  <c r="H26" i="6" s="1"/>
  <c r="I36" i="21"/>
  <c r="G22" i="6"/>
  <c r="H22" i="6" s="1"/>
  <c r="I32" i="21"/>
  <c r="G18" i="6"/>
  <c r="I28" i="21"/>
  <c r="G14" i="6"/>
  <c r="I24" i="21"/>
  <c r="G10" i="6"/>
  <c r="H10" i="6" s="1"/>
  <c r="I20" i="21"/>
  <c r="G13" i="5"/>
  <c r="H13" i="5" s="1"/>
  <c r="I13" i="21"/>
  <c r="G16" i="5"/>
  <c r="H16" i="5" s="1"/>
  <c r="I16" i="21"/>
  <c r="G12" i="5"/>
  <c r="H12" i="5" s="1"/>
  <c r="I12" i="21"/>
  <c r="G15" i="5"/>
  <c r="I15" i="21"/>
  <c r="G11" i="5"/>
  <c r="H11" i="5" s="1"/>
  <c r="I11" i="21"/>
  <c r="G17" i="5"/>
  <c r="H17" i="5" s="1"/>
  <c r="I17" i="21"/>
  <c r="G18" i="5"/>
  <c r="I18" i="21"/>
  <c r="G14" i="5"/>
  <c r="I14" i="21"/>
  <c r="G10" i="5"/>
  <c r="H10" i="5" s="1"/>
  <c r="I10" i="21"/>
  <c r="I1295" i="21"/>
  <c r="I1015" i="21"/>
  <c r="H57" i="6"/>
  <c r="H37" i="6"/>
  <c r="H29" i="6"/>
  <c r="H72" i="6"/>
  <c r="H68" i="6"/>
  <c r="H64" i="6"/>
  <c r="H52" i="6"/>
  <c r="H48" i="6"/>
  <c r="H40" i="6"/>
  <c r="H36" i="6"/>
  <c r="H24" i="6"/>
  <c r="H20" i="6"/>
  <c r="H16" i="6"/>
  <c r="H41" i="6"/>
  <c r="H71" i="6"/>
  <c r="H63" i="6"/>
  <c r="H59" i="6"/>
  <c r="H55" i="6"/>
  <c r="H47" i="6"/>
  <c r="H43" i="6"/>
  <c r="H39" i="6"/>
  <c r="H31" i="6"/>
  <c r="H27" i="6"/>
  <c r="H23" i="6"/>
  <c r="H15" i="6"/>
  <c r="H73" i="6"/>
  <c r="H53" i="6"/>
  <c r="H45" i="6"/>
  <c r="H33" i="6"/>
  <c r="H25" i="6"/>
  <c r="H70" i="6"/>
  <c r="H66" i="6"/>
  <c r="H62" i="6"/>
  <c r="H54" i="6"/>
  <c r="H50" i="6"/>
  <c r="H38" i="6"/>
  <c r="H34" i="6"/>
  <c r="H30" i="6"/>
  <c r="H18" i="6"/>
  <c r="H14" i="6"/>
  <c r="H15" i="5"/>
  <c r="H14" i="5"/>
  <c r="H18" i="5"/>
  <c r="A6" i="4"/>
  <c r="A7" i="4"/>
  <c r="A5" i="4"/>
  <c r="A6" i="1"/>
  <c r="A7" i="1"/>
  <c r="A5" i="1"/>
  <c r="B6" i="6"/>
  <c r="B6" i="12"/>
  <c r="B6" i="13"/>
  <c r="B6" i="14"/>
  <c r="B6" i="15"/>
  <c r="B6" i="7"/>
  <c r="B6" i="16"/>
  <c r="B6" i="11"/>
  <c r="B6" i="17"/>
  <c r="B6" i="8"/>
  <c r="B6" i="9"/>
  <c r="B6" i="10"/>
  <c r="B6" i="5"/>
  <c r="B5" i="6"/>
  <c r="B5" i="12"/>
  <c r="B5" i="13"/>
  <c r="B5" i="14"/>
  <c r="B5" i="15"/>
  <c r="B5" i="7"/>
  <c r="B5" i="16"/>
  <c r="B5" i="11"/>
  <c r="B5" i="17"/>
  <c r="B5" i="8"/>
  <c r="B5" i="9"/>
  <c r="B5" i="10"/>
  <c r="B5" i="5"/>
  <c r="B4" i="6"/>
  <c r="B4" i="12"/>
  <c r="B4" i="13"/>
  <c r="B4" i="14"/>
  <c r="B4" i="15"/>
  <c r="B4" i="7"/>
  <c r="B4" i="16"/>
  <c r="B4" i="11"/>
  <c r="B4" i="17"/>
  <c r="B4" i="8"/>
  <c r="B4" i="9"/>
  <c r="B4" i="10"/>
  <c r="I84" i="21" l="1"/>
  <c r="I977" i="21"/>
  <c r="I19" i="21"/>
  <c r="C10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A10" i="8"/>
  <c r="B10" i="8"/>
  <c r="C10" i="8"/>
  <c r="D10" i="8"/>
  <c r="E10" i="8"/>
  <c r="F10" i="8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0" i="16"/>
  <c r="B10" i="16"/>
  <c r="C10" i="16"/>
  <c r="D10" i="16"/>
  <c r="E10" i="16"/>
  <c r="F10" i="16"/>
  <c r="A11" i="16"/>
  <c r="B11" i="16"/>
  <c r="C11" i="16"/>
  <c r="D11" i="16"/>
  <c r="E11" i="16"/>
  <c r="F11" i="16"/>
  <c r="A10" i="15"/>
  <c r="B10" i="15"/>
  <c r="C10" i="15"/>
  <c r="D10" i="15"/>
  <c r="E10" i="15"/>
  <c r="F10" i="15"/>
  <c r="A11" i="15"/>
  <c r="B11" i="15"/>
  <c r="C11" i="15"/>
  <c r="D11" i="15"/>
  <c r="E11" i="15"/>
  <c r="F11" i="15"/>
  <c r="A12" i="15"/>
  <c r="B12" i="15"/>
  <c r="C12" i="15"/>
  <c r="D12" i="15"/>
  <c r="E12" i="15"/>
  <c r="F12" i="15"/>
  <c r="A13" i="15"/>
  <c r="B13" i="15"/>
  <c r="C13" i="15"/>
  <c r="D13" i="15"/>
  <c r="E13" i="15"/>
  <c r="F13" i="15"/>
  <c r="A14" i="15"/>
  <c r="B14" i="15"/>
  <c r="C14" i="15"/>
  <c r="D14" i="15"/>
  <c r="E14" i="15"/>
  <c r="F14" i="15"/>
  <c r="A15" i="15"/>
  <c r="B15" i="15"/>
  <c r="C15" i="15"/>
  <c r="D15" i="15"/>
  <c r="E15" i="15"/>
  <c r="F15" i="15"/>
  <c r="A16" i="15"/>
  <c r="B16" i="15"/>
  <c r="C16" i="15"/>
  <c r="D16" i="15"/>
  <c r="E16" i="15"/>
  <c r="F16" i="15"/>
  <c r="A17" i="15"/>
  <c r="B17" i="15"/>
  <c r="C17" i="15"/>
  <c r="D17" i="15"/>
  <c r="E17" i="15"/>
  <c r="F17" i="15"/>
  <c r="A18" i="15"/>
  <c r="B18" i="15"/>
  <c r="C18" i="15"/>
  <c r="D18" i="15"/>
  <c r="E18" i="15"/>
  <c r="F18" i="15"/>
  <c r="A19" i="15"/>
  <c r="B19" i="15"/>
  <c r="C19" i="15"/>
  <c r="D19" i="15"/>
  <c r="E19" i="15"/>
  <c r="F19" i="15"/>
  <c r="A20" i="15"/>
  <c r="B20" i="15"/>
  <c r="C20" i="15"/>
  <c r="D20" i="15"/>
  <c r="E20" i="15"/>
  <c r="F20" i="15"/>
  <c r="A21" i="15"/>
  <c r="B21" i="15"/>
  <c r="C21" i="15"/>
  <c r="D21" i="15"/>
  <c r="E21" i="15"/>
  <c r="F21" i="15"/>
  <c r="A22" i="15"/>
  <c r="B22" i="15"/>
  <c r="C22" i="15"/>
  <c r="D22" i="15"/>
  <c r="E22" i="15"/>
  <c r="F22" i="15"/>
  <c r="A23" i="15"/>
  <c r="B23" i="15"/>
  <c r="C23" i="15"/>
  <c r="D23" i="15"/>
  <c r="E23" i="15"/>
  <c r="F23" i="15"/>
  <c r="A24" i="15"/>
  <c r="B24" i="15"/>
  <c r="C24" i="15"/>
  <c r="D24" i="15"/>
  <c r="E24" i="15"/>
  <c r="F24" i="15"/>
  <c r="A25" i="15"/>
  <c r="B25" i="15"/>
  <c r="C25" i="15"/>
  <c r="D25" i="15"/>
  <c r="E25" i="15"/>
  <c r="F25" i="15"/>
  <c r="A26" i="15"/>
  <c r="B26" i="15"/>
  <c r="C26" i="15"/>
  <c r="D26" i="15"/>
  <c r="E26" i="15"/>
  <c r="F26" i="15"/>
  <c r="A27" i="15"/>
  <c r="B27" i="15"/>
  <c r="C27" i="15"/>
  <c r="D27" i="15"/>
  <c r="E27" i="15"/>
  <c r="F27" i="15"/>
  <c r="A28" i="15"/>
  <c r="B28" i="15"/>
  <c r="C28" i="15"/>
  <c r="D28" i="15"/>
  <c r="E28" i="15"/>
  <c r="F28" i="15"/>
  <c r="A29" i="15"/>
  <c r="B29" i="15"/>
  <c r="C29" i="15"/>
  <c r="D29" i="15"/>
  <c r="E29" i="15"/>
  <c r="F29" i="15"/>
  <c r="A30" i="15"/>
  <c r="B30" i="15"/>
  <c r="C30" i="15"/>
  <c r="D30" i="15"/>
  <c r="E30" i="15"/>
  <c r="F30" i="15"/>
  <c r="A10" i="14"/>
  <c r="B10" i="14"/>
  <c r="C10" i="14"/>
  <c r="D10" i="14"/>
  <c r="E10" i="14"/>
  <c r="F10" i="14"/>
  <c r="A11" i="14"/>
  <c r="B11" i="14"/>
  <c r="C11" i="14"/>
  <c r="D11" i="14"/>
  <c r="E11" i="14"/>
  <c r="F11" i="14"/>
  <c r="A12" i="14"/>
  <c r="B12" i="14"/>
  <c r="C12" i="14"/>
  <c r="D12" i="14"/>
  <c r="E12" i="14"/>
  <c r="F12" i="14"/>
  <c r="A13" i="14"/>
  <c r="B13" i="14"/>
  <c r="C13" i="14"/>
  <c r="D13" i="14"/>
  <c r="E13" i="14"/>
  <c r="F13" i="14"/>
  <c r="A10" i="12"/>
  <c r="B10" i="12"/>
  <c r="C10" i="12"/>
  <c r="D10" i="12"/>
  <c r="E10" i="12"/>
  <c r="F10" i="12"/>
  <c r="A11" i="12"/>
  <c r="B11" i="12"/>
  <c r="C11" i="12"/>
  <c r="D11" i="12"/>
  <c r="E11" i="12"/>
  <c r="F11" i="12"/>
  <c r="G676" i="10" l="1"/>
  <c r="H676" i="10" s="1"/>
  <c r="G617" i="10"/>
  <c r="H617" i="10" s="1"/>
  <c r="G609" i="10"/>
  <c r="H609" i="10" s="1"/>
  <c r="G597" i="10"/>
  <c r="H597" i="10" s="1"/>
  <c r="G585" i="10"/>
  <c r="H585" i="10" s="1"/>
  <c r="G577" i="10"/>
  <c r="H577" i="10" s="1"/>
  <c r="G565" i="10"/>
  <c r="H565" i="10" s="1"/>
  <c r="G553" i="10"/>
  <c r="H553" i="10" s="1"/>
  <c r="G541" i="10"/>
  <c r="H541" i="10" s="1"/>
  <c r="G529" i="10"/>
  <c r="H529" i="10" s="1"/>
  <c r="G521" i="10"/>
  <c r="H521" i="10" s="1"/>
  <c r="G505" i="10"/>
  <c r="H505" i="10" s="1"/>
  <c r="G497" i="10"/>
  <c r="H497" i="10" s="1"/>
  <c r="G23" i="10"/>
  <c r="H23" i="10" s="1"/>
  <c r="G18" i="10"/>
  <c r="H18" i="10" s="1"/>
  <c r="G472" i="10"/>
  <c r="H472" i="10" s="1"/>
  <c r="G468" i="10"/>
  <c r="H468" i="10" s="1"/>
  <c r="G456" i="10"/>
  <c r="H456" i="10" s="1"/>
  <c r="G444" i="10"/>
  <c r="H444" i="10" s="1"/>
  <c r="G432" i="10"/>
  <c r="H432" i="10" s="1"/>
  <c r="G424" i="10"/>
  <c r="H424" i="10" s="1"/>
  <c r="G412" i="10"/>
  <c r="H412" i="10" s="1"/>
  <c r="G400" i="10"/>
  <c r="H400" i="10" s="1"/>
  <c r="G392" i="10"/>
  <c r="H392" i="10" s="1"/>
  <c r="G380" i="10"/>
  <c r="H380" i="10" s="1"/>
  <c r="G368" i="10"/>
  <c r="H368" i="10" s="1"/>
  <c r="G356" i="10"/>
  <c r="H356" i="10" s="1"/>
  <c r="G344" i="10"/>
  <c r="H344" i="10" s="1"/>
  <c r="G332" i="10"/>
  <c r="H332" i="10" s="1"/>
  <c r="G320" i="10"/>
  <c r="H320" i="10" s="1"/>
  <c r="G308" i="10"/>
  <c r="H308" i="10" s="1"/>
  <c r="G300" i="10"/>
  <c r="H300" i="10" s="1"/>
  <c r="G288" i="10"/>
  <c r="H288" i="10" s="1"/>
  <c r="G276" i="10"/>
  <c r="H276" i="10" s="1"/>
  <c r="G264" i="10"/>
  <c r="H264" i="10" s="1"/>
  <c r="G256" i="10"/>
  <c r="H256" i="10" s="1"/>
  <c r="G244" i="10"/>
  <c r="H244" i="10" s="1"/>
  <c r="G232" i="10"/>
  <c r="H232" i="10" s="1"/>
  <c r="G220" i="10"/>
  <c r="H220" i="10" s="1"/>
  <c r="G208" i="10"/>
  <c r="H208" i="10" s="1"/>
  <c r="G200" i="10"/>
  <c r="H200" i="10" s="1"/>
  <c r="G151" i="10"/>
  <c r="H151" i="10" s="1"/>
  <c r="G139" i="10"/>
  <c r="H139" i="10" s="1"/>
  <c r="G136" i="10"/>
  <c r="H136" i="10" s="1"/>
  <c r="G124" i="10"/>
  <c r="H124" i="10" s="1"/>
  <c r="G112" i="10"/>
  <c r="H112" i="10" s="1"/>
  <c r="G100" i="10"/>
  <c r="H100" i="10" s="1"/>
  <c r="G92" i="10"/>
  <c r="H92" i="10" s="1"/>
  <c r="G183" i="10"/>
  <c r="H183" i="10" s="1"/>
  <c r="G175" i="10"/>
  <c r="H175" i="10" s="1"/>
  <c r="G88" i="10"/>
  <c r="H88" i="10" s="1"/>
  <c r="G84" i="10"/>
  <c r="H84" i="10" s="1"/>
  <c r="G80" i="10"/>
  <c r="H80" i="10" s="1"/>
  <c r="G166" i="10"/>
  <c r="H166" i="10" s="1"/>
  <c r="G77" i="10"/>
  <c r="H77" i="10" s="1"/>
  <c r="G160" i="10"/>
  <c r="H160" i="10" s="1"/>
  <c r="G157" i="10"/>
  <c r="H157" i="10" s="1"/>
  <c r="G65" i="10"/>
  <c r="H65" i="10" s="1"/>
  <c r="G56" i="10"/>
  <c r="H56" i="10" s="1"/>
  <c r="G52" i="10"/>
  <c r="H52" i="10" s="1"/>
  <c r="G48" i="10"/>
  <c r="H48" i="10" s="1"/>
  <c r="G44" i="10"/>
  <c r="H44" i="10" s="1"/>
  <c r="G40" i="10"/>
  <c r="H40" i="10" s="1"/>
  <c r="G36" i="10"/>
  <c r="H36" i="10" s="1"/>
  <c r="G32" i="10"/>
  <c r="H32" i="10" s="1"/>
  <c r="G28" i="10"/>
  <c r="H28" i="10" s="1"/>
  <c r="G675" i="10"/>
  <c r="H675" i="10" s="1"/>
  <c r="G671" i="10"/>
  <c r="H671" i="10" s="1"/>
  <c r="G620" i="10"/>
  <c r="H620" i="10" s="1"/>
  <c r="G616" i="10"/>
  <c r="H616" i="10" s="1"/>
  <c r="G612" i="10"/>
  <c r="H612" i="10" s="1"/>
  <c r="G608" i="10"/>
  <c r="H608" i="10" s="1"/>
  <c r="G604" i="10"/>
  <c r="H604" i="10" s="1"/>
  <c r="G600" i="10"/>
  <c r="H600" i="10" s="1"/>
  <c r="G596" i="10"/>
  <c r="H596" i="10" s="1"/>
  <c r="G592" i="10"/>
  <c r="H592" i="10" s="1"/>
  <c r="G588" i="10"/>
  <c r="H588" i="10" s="1"/>
  <c r="G584" i="10"/>
  <c r="H584" i="10" s="1"/>
  <c r="G580" i="10"/>
  <c r="H580" i="10" s="1"/>
  <c r="G576" i="10"/>
  <c r="H576" i="10" s="1"/>
  <c r="G572" i="10"/>
  <c r="H572" i="10" s="1"/>
  <c r="G568" i="10"/>
  <c r="H568" i="10" s="1"/>
  <c r="G564" i="10"/>
  <c r="H564" i="10" s="1"/>
  <c r="G560" i="10"/>
  <c r="H560" i="10" s="1"/>
  <c r="G556" i="10"/>
  <c r="H556" i="10" s="1"/>
  <c r="G552" i="10"/>
  <c r="H552" i="10" s="1"/>
  <c r="G548" i="10"/>
  <c r="H548" i="10" s="1"/>
  <c r="G544" i="10"/>
  <c r="H544" i="10" s="1"/>
  <c r="G540" i="10"/>
  <c r="H540" i="10" s="1"/>
  <c r="G536" i="10"/>
  <c r="H536" i="10" s="1"/>
  <c r="G532" i="10"/>
  <c r="H532" i="10" s="1"/>
  <c r="G528" i="10"/>
  <c r="H528" i="10" s="1"/>
  <c r="G524" i="10"/>
  <c r="H524" i="10" s="1"/>
  <c r="G520" i="10"/>
  <c r="H520" i="10" s="1"/>
  <c r="G516" i="10"/>
  <c r="H516" i="10" s="1"/>
  <c r="G512" i="10"/>
  <c r="H512" i="10" s="1"/>
  <c r="G507" i="10"/>
  <c r="H507" i="10" s="1"/>
  <c r="G504" i="10"/>
  <c r="H504" i="10" s="1"/>
  <c r="G500" i="10"/>
  <c r="H500" i="10" s="1"/>
  <c r="G496" i="10"/>
  <c r="H496" i="10" s="1"/>
  <c r="G493" i="10"/>
  <c r="H493" i="10" s="1"/>
  <c r="G489" i="10"/>
  <c r="H489" i="10" s="1"/>
  <c r="G22" i="10"/>
  <c r="H22" i="10" s="1"/>
  <c r="G484" i="10"/>
  <c r="H484" i="10" s="1"/>
  <c r="G480" i="10"/>
  <c r="H480" i="10" s="1"/>
  <c r="G19" i="10"/>
  <c r="H19" i="10" s="1"/>
  <c r="G16" i="10"/>
  <c r="H16" i="10" s="1"/>
  <c r="G13" i="10"/>
  <c r="H13" i="10" s="1"/>
  <c r="G475" i="10"/>
  <c r="H475" i="10" s="1"/>
  <c r="G471" i="10"/>
  <c r="H471" i="10" s="1"/>
  <c r="G467" i="10"/>
  <c r="H467" i="10" s="1"/>
  <c r="G463" i="10"/>
  <c r="H463" i="10" s="1"/>
  <c r="G459" i="10"/>
  <c r="H459" i="10" s="1"/>
  <c r="G455" i="10"/>
  <c r="H455" i="10" s="1"/>
  <c r="G451" i="10"/>
  <c r="H451" i="10" s="1"/>
  <c r="G447" i="10"/>
  <c r="H447" i="10" s="1"/>
  <c r="G443" i="10"/>
  <c r="H443" i="10" s="1"/>
  <c r="G439" i="10"/>
  <c r="H439" i="10" s="1"/>
  <c r="G435" i="10"/>
  <c r="H435" i="10" s="1"/>
  <c r="G431" i="10"/>
  <c r="H431" i="10" s="1"/>
  <c r="G427" i="10"/>
  <c r="H427" i="10" s="1"/>
  <c r="G423" i="10"/>
  <c r="H423" i="10" s="1"/>
  <c r="G419" i="10"/>
  <c r="H419" i="10" s="1"/>
  <c r="G415" i="10"/>
  <c r="H415" i="10" s="1"/>
  <c r="G411" i="10"/>
  <c r="H411" i="10" s="1"/>
  <c r="G407" i="10"/>
  <c r="H407" i="10" s="1"/>
  <c r="G403" i="10"/>
  <c r="H403" i="10" s="1"/>
  <c r="G399" i="10"/>
  <c r="H399" i="10" s="1"/>
  <c r="G395" i="10"/>
  <c r="H395" i="10" s="1"/>
  <c r="G391" i="10"/>
  <c r="H391" i="10" s="1"/>
  <c r="G387" i="10"/>
  <c r="H387" i="10" s="1"/>
  <c r="G383" i="10"/>
  <c r="H383" i="10" s="1"/>
  <c r="G379" i="10"/>
  <c r="H379" i="10" s="1"/>
  <c r="G375" i="10"/>
  <c r="H375" i="10" s="1"/>
  <c r="G371" i="10"/>
  <c r="H371" i="10" s="1"/>
  <c r="G367" i="10"/>
  <c r="H367" i="10" s="1"/>
  <c r="G363" i="10"/>
  <c r="H363" i="10" s="1"/>
  <c r="G359" i="10"/>
  <c r="H359" i="10" s="1"/>
  <c r="G355" i="10"/>
  <c r="H355" i="10" s="1"/>
  <c r="G351" i="10"/>
  <c r="H351" i="10" s="1"/>
  <c r="G347" i="10"/>
  <c r="H347" i="10" s="1"/>
  <c r="G343" i="10"/>
  <c r="H343" i="10" s="1"/>
  <c r="G339" i="10"/>
  <c r="H339" i="10" s="1"/>
  <c r="G335" i="10"/>
  <c r="H335" i="10" s="1"/>
  <c r="G331" i="10"/>
  <c r="H331" i="10" s="1"/>
  <c r="G327" i="10"/>
  <c r="H327" i="10" s="1"/>
  <c r="G323" i="10"/>
  <c r="H323" i="10" s="1"/>
  <c r="G319" i="10"/>
  <c r="H319" i="10" s="1"/>
  <c r="G315" i="10"/>
  <c r="H315" i="10" s="1"/>
  <c r="G311" i="10"/>
  <c r="H311" i="10" s="1"/>
  <c r="G307" i="10"/>
  <c r="H307" i="10" s="1"/>
  <c r="G303" i="10"/>
  <c r="H303" i="10" s="1"/>
  <c r="G299" i="10"/>
  <c r="H299" i="10" s="1"/>
  <c r="G295" i="10"/>
  <c r="H295" i="10" s="1"/>
  <c r="G291" i="10"/>
  <c r="H291" i="10" s="1"/>
  <c r="G287" i="10"/>
  <c r="H287" i="10" s="1"/>
  <c r="G283" i="10"/>
  <c r="H283" i="10" s="1"/>
  <c r="G279" i="10"/>
  <c r="H279" i="10" s="1"/>
  <c r="G275" i="10"/>
  <c r="H275" i="10" s="1"/>
  <c r="G271" i="10"/>
  <c r="H271" i="10" s="1"/>
  <c r="G267" i="10"/>
  <c r="H267" i="10" s="1"/>
  <c r="G263" i="10"/>
  <c r="H263" i="10" s="1"/>
  <c r="G259" i="10"/>
  <c r="H259" i="10" s="1"/>
  <c r="G255" i="10"/>
  <c r="H255" i="10" s="1"/>
  <c r="G251" i="10"/>
  <c r="H251" i="10" s="1"/>
  <c r="G247" i="10"/>
  <c r="H247" i="10" s="1"/>
  <c r="G243" i="10"/>
  <c r="H243" i="10" s="1"/>
  <c r="G239" i="10"/>
  <c r="H239" i="10" s="1"/>
  <c r="G235" i="10"/>
  <c r="H235" i="10" s="1"/>
  <c r="G231" i="10"/>
  <c r="H231" i="10" s="1"/>
  <c r="G227" i="10"/>
  <c r="H227" i="10" s="1"/>
  <c r="G223" i="10"/>
  <c r="H223" i="10" s="1"/>
  <c r="G219" i="10"/>
  <c r="H219" i="10" s="1"/>
  <c r="G215" i="10"/>
  <c r="H215" i="10" s="1"/>
  <c r="G211" i="10"/>
  <c r="H211" i="10" s="1"/>
  <c r="G207" i="10"/>
  <c r="H207" i="10" s="1"/>
  <c r="G203" i="10"/>
  <c r="H203" i="10" s="1"/>
  <c r="G199" i="10"/>
  <c r="H199" i="10" s="1"/>
  <c r="G195" i="10"/>
  <c r="H195" i="10" s="1"/>
  <c r="G154" i="10"/>
  <c r="H154" i="10" s="1"/>
  <c r="G150" i="10"/>
  <c r="H150" i="10" s="1"/>
  <c r="G146" i="10"/>
  <c r="H146" i="10" s="1"/>
  <c r="G142" i="10"/>
  <c r="H142" i="10" s="1"/>
  <c r="G63" i="10"/>
  <c r="H63" i="10" s="1"/>
  <c r="G58" i="10"/>
  <c r="H58" i="10" s="1"/>
  <c r="G135" i="10"/>
  <c r="H135" i="10" s="1"/>
  <c r="G131" i="10"/>
  <c r="H131" i="10" s="1"/>
  <c r="G127" i="10"/>
  <c r="H127" i="10" s="1"/>
  <c r="G123" i="10"/>
  <c r="H123" i="10" s="1"/>
  <c r="G119" i="10"/>
  <c r="H119" i="10" s="1"/>
  <c r="G115" i="10"/>
  <c r="H115" i="10" s="1"/>
  <c r="G111" i="10"/>
  <c r="H111" i="10" s="1"/>
  <c r="G107" i="10"/>
  <c r="H107" i="10" s="1"/>
  <c r="G103" i="10"/>
  <c r="H103" i="10" s="1"/>
  <c r="G99" i="10"/>
  <c r="H99" i="10" s="1"/>
  <c r="G95" i="10"/>
  <c r="H95" i="10" s="1"/>
  <c r="G91" i="10"/>
  <c r="H91" i="10" s="1"/>
  <c r="G190" i="10"/>
  <c r="H190" i="10" s="1"/>
  <c r="G186" i="10"/>
  <c r="H186" i="10" s="1"/>
  <c r="G182" i="10"/>
  <c r="H182" i="10" s="1"/>
  <c r="G178" i="10"/>
  <c r="H178" i="10" s="1"/>
  <c r="G174" i="10"/>
  <c r="H174" i="10" s="1"/>
  <c r="G170" i="10"/>
  <c r="H170" i="10" s="1"/>
  <c r="G87" i="10"/>
  <c r="H87" i="10" s="1"/>
  <c r="G83" i="10"/>
  <c r="H83" i="10" s="1"/>
  <c r="G79" i="10"/>
  <c r="H79" i="10" s="1"/>
  <c r="G165" i="10"/>
  <c r="H165" i="10" s="1"/>
  <c r="G76" i="10"/>
  <c r="H76" i="10" s="1"/>
  <c r="G72" i="10"/>
  <c r="H72" i="10" s="1"/>
  <c r="G159" i="10"/>
  <c r="H159" i="10" s="1"/>
  <c r="G69" i="10"/>
  <c r="H69" i="10" s="1"/>
  <c r="G156" i="10"/>
  <c r="H156" i="10" s="1"/>
  <c r="G64" i="10"/>
  <c r="H64" i="10" s="1"/>
  <c r="G55" i="10"/>
  <c r="H55" i="10" s="1"/>
  <c r="G51" i="10"/>
  <c r="H51" i="10" s="1"/>
  <c r="G47" i="10"/>
  <c r="H47" i="10" s="1"/>
  <c r="G43" i="10"/>
  <c r="H43" i="10" s="1"/>
  <c r="G39" i="10"/>
  <c r="H39" i="10" s="1"/>
  <c r="G35" i="10"/>
  <c r="H35" i="10" s="1"/>
  <c r="G31" i="10"/>
  <c r="H31" i="10" s="1"/>
  <c r="G27" i="10"/>
  <c r="H27" i="10" s="1"/>
  <c r="G621" i="10"/>
  <c r="H621" i="10" s="1"/>
  <c r="G601" i="10"/>
  <c r="H601" i="10" s="1"/>
  <c r="G589" i="10"/>
  <c r="H589" i="10" s="1"/>
  <c r="G573" i="10"/>
  <c r="H573" i="10" s="1"/>
  <c r="G561" i="10"/>
  <c r="H561" i="10" s="1"/>
  <c r="G545" i="10"/>
  <c r="H545" i="10" s="1"/>
  <c r="G533" i="10"/>
  <c r="H533" i="10" s="1"/>
  <c r="G517" i="10"/>
  <c r="H517" i="10" s="1"/>
  <c r="G508" i="10"/>
  <c r="H508" i="10" s="1"/>
  <c r="G490" i="10"/>
  <c r="H490" i="10" s="1"/>
  <c r="G481" i="10"/>
  <c r="H481" i="10" s="1"/>
  <c r="G12" i="10"/>
  <c r="H12" i="10" s="1"/>
  <c r="G460" i="10"/>
  <c r="H460" i="10" s="1"/>
  <c r="G448" i="10"/>
  <c r="H448" i="10" s="1"/>
  <c r="G436" i="10"/>
  <c r="H436" i="10" s="1"/>
  <c r="G416" i="10"/>
  <c r="H416" i="10" s="1"/>
  <c r="G404" i="10"/>
  <c r="H404" i="10" s="1"/>
  <c r="G384" i="10"/>
  <c r="H384" i="10" s="1"/>
  <c r="G372" i="10"/>
  <c r="H372" i="10" s="1"/>
  <c r="G360" i="10"/>
  <c r="H360" i="10" s="1"/>
  <c r="G340" i="10"/>
  <c r="H340" i="10" s="1"/>
  <c r="G328" i="10"/>
  <c r="H328" i="10" s="1"/>
  <c r="G316" i="10"/>
  <c r="H316" i="10" s="1"/>
  <c r="G296" i="10"/>
  <c r="H296" i="10" s="1"/>
  <c r="G284" i="10"/>
  <c r="H284" i="10" s="1"/>
  <c r="G268" i="10"/>
  <c r="H268" i="10" s="1"/>
  <c r="G252" i="10"/>
  <c r="H252" i="10" s="1"/>
  <c r="G240" i="10"/>
  <c r="H240" i="10" s="1"/>
  <c r="G224" i="10"/>
  <c r="H224" i="10" s="1"/>
  <c r="G212" i="10"/>
  <c r="H212" i="10" s="1"/>
  <c r="G196" i="10"/>
  <c r="H196" i="10" s="1"/>
  <c r="G143" i="10"/>
  <c r="H143" i="10" s="1"/>
  <c r="G132" i="10"/>
  <c r="H132" i="10" s="1"/>
  <c r="G120" i="10"/>
  <c r="H120" i="10" s="1"/>
  <c r="G104" i="10"/>
  <c r="H104" i="10" s="1"/>
  <c r="G191" i="10"/>
  <c r="H191" i="10" s="1"/>
  <c r="G70" i="10"/>
  <c r="H70" i="10" s="1"/>
  <c r="G670" i="10"/>
  <c r="H670" i="10" s="1"/>
  <c r="G615" i="10"/>
  <c r="H615" i="10" s="1"/>
  <c r="G607" i="10"/>
  <c r="H607" i="10" s="1"/>
  <c r="G599" i="10"/>
  <c r="H599" i="10" s="1"/>
  <c r="G587" i="10"/>
  <c r="H587" i="10" s="1"/>
  <c r="G579" i="10"/>
  <c r="H579" i="10" s="1"/>
  <c r="G571" i="10"/>
  <c r="H571" i="10" s="1"/>
  <c r="G559" i="10"/>
  <c r="H559" i="10" s="1"/>
  <c r="G551" i="10"/>
  <c r="H551" i="10" s="1"/>
  <c r="G539" i="10"/>
  <c r="H539" i="10" s="1"/>
  <c r="G531" i="10"/>
  <c r="H531" i="10" s="1"/>
  <c r="G523" i="10"/>
  <c r="H523" i="10" s="1"/>
  <c r="G515" i="10"/>
  <c r="H515" i="10" s="1"/>
  <c r="G511" i="10"/>
  <c r="H511" i="10" s="1"/>
  <c r="G510" i="10"/>
  <c r="H510" i="10" s="1"/>
  <c r="G503" i="10"/>
  <c r="H503" i="10" s="1"/>
  <c r="G499" i="10"/>
  <c r="H499" i="10" s="1"/>
  <c r="G495" i="10"/>
  <c r="H495" i="10" s="1"/>
  <c r="G492" i="10"/>
  <c r="H492" i="10" s="1"/>
  <c r="G488" i="10"/>
  <c r="H488" i="10" s="1"/>
  <c r="G487" i="10"/>
  <c r="H487" i="10" s="1"/>
  <c r="G483" i="10"/>
  <c r="H483" i="10" s="1"/>
  <c r="G479" i="10"/>
  <c r="H479" i="10" s="1"/>
  <c r="G15" i="10"/>
  <c r="H15" i="10" s="1"/>
  <c r="G14" i="10"/>
  <c r="H14" i="10" s="1"/>
  <c r="G478" i="10"/>
  <c r="H478" i="10" s="1"/>
  <c r="G474" i="10"/>
  <c r="H474" i="10" s="1"/>
  <c r="G470" i="10"/>
  <c r="H470" i="10" s="1"/>
  <c r="G466" i="10"/>
  <c r="H466" i="10" s="1"/>
  <c r="G462" i="10"/>
  <c r="H462" i="10" s="1"/>
  <c r="G458" i="10"/>
  <c r="H458" i="10" s="1"/>
  <c r="G454" i="10"/>
  <c r="H454" i="10" s="1"/>
  <c r="G450" i="10"/>
  <c r="H450" i="10" s="1"/>
  <c r="G446" i="10"/>
  <c r="H446" i="10" s="1"/>
  <c r="G442" i="10"/>
  <c r="H442" i="10" s="1"/>
  <c r="G438" i="10"/>
  <c r="H438" i="10" s="1"/>
  <c r="G434" i="10"/>
  <c r="H434" i="10" s="1"/>
  <c r="G430" i="10"/>
  <c r="H430" i="10" s="1"/>
  <c r="G426" i="10"/>
  <c r="H426" i="10" s="1"/>
  <c r="G422" i="10"/>
  <c r="H422" i="10" s="1"/>
  <c r="G418" i="10"/>
  <c r="H418" i="10" s="1"/>
  <c r="G414" i="10"/>
  <c r="H414" i="10" s="1"/>
  <c r="G410" i="10"/>
  <c r="H410" i="10" s="1"/>
  <c r="G406" i="10"/>
  <c r="H406" i="10" s="1"/>
  <c r="G402" i="10"/>
  <c r="H402" i="10" s="1"/>
  <c r="G398" i="10"/>
  <c r="H398" i="10" s="1"/>
  <c r="G394" i="10"/>
  <c r="H394" i="10" s="1"/>
  <c r="G390" i="10"/>
  <c r="H390" i="10" s="1"/>
  <c r="G386" i="10"/>
  <c r="H386" i="10" s="1"/>
  <c r="G382" i="10"/>
  <c r="H382" i="10" s="1"/>
  <c r="G378" i="10"/>
  <c r="H378" i="10" s="1"/>
  <c r="G374" i="10"/>
  <c r="H374" i="10" s="1"/>
  <c r="G370" i="10"/>
  <c r="H370" i="10" s="1"/>
  <c r="G366" i="10"/>
  <c r="H366" i="10" s="1"/>
  <c r="G362" i="10"/>
  <c r="H362" i="10" s="1"/>
  <c r="G358" i="10"/>
  <c r="H358" i="10" s="1"/>
  <c r="G354" i="10"/>
  <c r="H354" i="10" s="1"/>
  <c r="G350" i="10"/>
  <c r="H350" i="10" s="1"/>
  <c r="G346" i="10"/>
  <c r="H346" i="10" s="1"/>
  <c r="G342" i="10"/>
  <c r="H342" i="10" s="1"/>
  <c r="G338" i="10"/>
  <c r="H338" i="10" s="1"/>
  <c r="G334" i="10"/>
  <c r="H334" i="10" s="1"/>
  <c r="G330" i="10"/>
  <c r="H330" i="10" s="1"/>
  <c r="G326" i="10"/>
  <c r="H326" i="10" s="1"/>
  <c r="G322" i="10"/>
  <c r="H322" i="10" s="1"/>
  <c r="G318" i="10"/>
  <c r="H318" i="10" s="1"/>
  <c r="G314" i="10"/>
  <c r="H314" i="10" s="1"/>
  <c r="G310" i="10"/>
  <c r="H310" i="10" s="1"/>
  <c r="G306" i="10"/>
  <c r="H306" i="10" s="1"/>
  <c r="G302" i="10"/>
  <c r="H302" i="10" s="1"/>
  <c r="G298" i="10"/>
  <c r="H298" i="10" s="1"/>
  <c r="G294" i="10"/>
  <c r="H294" i="10" s="1"/>
  <c r="G290" i="10"/>
  <c r="H290" i="10" s="1"/>
  <c r="G286" i="10"/>
  <c r="H286" i="10" s="1"/>
  <c r="G282" i="10"/>
  <c r="H282" i="10" s="1"/>
  <c r="G278" i="10"/>
  <c r="H278" i="10" s="1"/>
  <c r="G274" i="10"/>
  <c r="H274" i="10" s="1"/>
  <c r="G270" i="10"/>
  <c r="H270" i="10" s="1"/>
  <c r="G266" i="10"/>
  <c r="H266" i="10" s="1"/>
  <c r="G262" i="10"/>
  <c r="H262" i="10" s="1"/>
  <c r="G258" i="10"/>
  <c r="H258" i="10" s="1"/>
  <c r="G254" i="10"/>
  <c r="H254" i="10" s="1"/>
  <c r="G250" i="10"/>
  <c r="H250" i="10" s="1"/>
  <c r="G246" i="10"/>
  <c r="H246" i="10" s="1"/>
  <c r="G242" i="10"/>
  <c r="H242" i="10" s="1"/>
  <c r="G238" i="10"/>
  <c r="H238" i="10" s="1"/>
  <c r="G234" i="10"/>
  <c r="H234" i="10" s="1"/>
  <c r="G230" i="10"/>
  <c r="H230" i="10" s="1"/>
  <c r="G226" i="10"/>
  <c r="H226" i="10" s="1"/>
  <c r="G222" i="10"/>
  <c r="H222" i="10" s="1"/>
  <c r="G218" i="10"/>
  <c r="H218" i="10" s="1"/>
  <c r="G214" i="10"/>
  <c r="H214" i="10" s="1"/>
  <c r="G210" i="10"/>
  <c r="H210" i="10" s="1"/>
  <c r="G206" i="10"/>
  <c r="H206" i="10" s="1"/>
  <c r="G202" i="10"/>
  <c r="H202" i="10" s="1"/>
  <c r="G198" i="10"/>
  <c r="H198" i="10" s="1"/>
  <c r="G194" i="10"/>
  <c r="H194" i="10" s="1"/>
  <c r="G153" i="10"/>
  <c r="H153" i="10" s="1"/>
  <c r="G149" i="10"/>
  <c r="H149" i="10" s="1"/>
  <c r="G145" i="10"/>
  <c r="H145" i="10" s="1"/>
  <c r="G141" i="10"/>
  <c r="H141" i="10" s="1"/>
  <c r="G62" i="10"/>
  <c r="H62" i="10" s="1"/>
  <c r="G138" i="10"/>
  <c r="H138" i="10" s="1"/>
  <c r="G134" i="10"/>
  <c r="H134" i="10" s="1"/>
  <c r="G130" i="10"/>
  <c r="H130" i="10" s="1"/>
  <c r="G126" i="10"/>
  <c r="H126" i="10" s="1"/>
  <c r="G122" i="10"/>
  <c r="H122" i="10" s="1"/>
  <c r="G118" i="10"/>
  <c r="H118" i="10" s="1"/>
  <c r="G114" i="10"/>
  <c r="H114" i="10" s="1"/>
  <c r="G110" i="10"/>
  <c r="H110" i="10" s="1"/>
  <c r="G106" i="10"/>
  <c r="H106" i="10" s="1"/>
  <c r="G102" i="10"/>
  <c r="H102" i="10" s="1"/>
  <c r="G98" i="10"/>
  <c r="H98" i="10" s="1"/>
  <c r="G94" i="10"/>
  <c r="H94" i="10" s="1"/>
  <c r="G90" i="10"/>
  <c r="H90" i="10" s="1"/>
  <c r="G189" i="10"/>
  <c r="H189" i="10" s="1"/>
  <c r="G185" i="10"/>
  <c r="H185" i="10" s="1"/>
  <c r="G181" i="10"/>
  <c r="H181" i="10" s="1"/>
  <c r="G177" i="10"/>
  <c r="H177" i="10" s="1"/>
  <c r="G173" i="10"/>
  <c r="H173" i="10" s="1"/>
  <c r="G169" i="10"/>
  <c r="H169" i="10" s="1"/>
  <c r="G86" i="10"/>
  <c r="H86" i="10" s="1"/>
  <c r="G82" i="10"/>
  <c r="H82" i="10" s="1"/>
  <c r="G78" i="10"/>
  <c r="H78" i="10" s="1"/>
  <c r="G164" i="10"/>
  <c r="H164" i="10" s="1"/>
  <c r="G75" i="10"/>
  <c r="H75" i="10" s="1"/>
  <c r="G162" i="10"/>
  <c r="H162" i="10" s="1"/>
  <c r="G158" i="10"/>
  <c r="H158" i="10" s="1"/>
  <c r="G68" i="10"/>
  <c r="H68" i="10" s="1"/>
  <c r="G155" i="10"/>
  <c r="H155" i="10" s="1"/>
  <c r="G61" i="10"/>
  <c r="H61" i="10" s="1"/>
  <c r="G54" i="10"/>
  <c r="H54" i="10" s="1"/>
  <c r="G50" i="10"/>
  <c r="H50" i="10" s="1"/>
  <c r="G46" i="10"/>
  <c r="H46" i="10" s="1"/>
  <c r="G42" i="10"/>
  <c r="H42" i="10" s="1"/>
  <c r="G38" i="10"/>
  <c r="H38" i="10" s="1"/>
  <c r="G34" i="10"/>
  <c r="H34" i="10" s="1"/>
  <c r="G30" i="10"/>
  <c r="H30" i="10" s="1"/>
  <c r="G26" i="10"/>
  <c r="H26" i="10" s="1"/>
  <c r="G672" i="10"/>
  <c r="H672" i="10" s="1"/>
  <c r="G613" i="10"/>
  <c r="H613" i="10" s="1"/>
  <c r="G605" i="10"/>
  <c r="H605" i="10" s="1"/>
  <c r="G593" i="10"/>
  <c r="H593" i="10" s="1"/>
  <c r="G581" i="10"/>
  <c r="H581" i="10" s="1"/>
  <c r="G569" i="10"/>
  <c r="H569" i="10" s="1"/>
  <c r="G557" i="10"/>
  <c r="H557" i="10" s="1"/>
  <c r="G549" i="10"/>
  <c r="H549" i="10" s="1"/>
  <c r="G537" i="10"/>
  <c r="H537" i="10" s="1"/>
  <c r="G525" i="10"/>
  <c r="H525" i="10" s="1"/>
  <c r="G513" i="10"/>
  <c r="H513" i="10" s="1"/>
  <c r="G501" i="10"/>
  <c r="H501" i="10" s="1"/>
  <c r="G10" i="10"/>
  <c r="G485" i="10"/>
  <c r="H485" i="10" s="1"/>
  <c r="G20" i="10"/>
  <c r="H20" i="10" s="1"/>
  <c r="G476" i="10"/>
  <c r="H476" i="10" s="1"/>
  <c r="G464" i="10"/>
  <c r="H464" i="10" s="1"/>
  <c r="G452" i="10"/>
  <c r="H452" i="10" s="1"/>
  <c r="G440" i="10"/>
  <c r="H440" i="10" s="1"/>
  <c r="G428" i="10"/>
  <c r="H428" i="10" s="1"/>
  <c r="G420" i="10"/>
  <c r="H420" i="10" s="1"/>
  <c r="G408" i="10"/>
  <c r="H408" i="10" s="1"/>
  <c r="G396" i="10"/>
  <c r="H396" i="10" s="1"/>
  <c r="G388" i="10"/>
  <c r="H388" i="10" s="1"/>
  <c r="G376" i="10"/>
  <c r="H376" i="10" s="1"/>
  <c r="G364" i="10"/>
  <c r="H364" i="10" s="1"/>
  <c r="G352" i="10"/>
  <c r="H352" i="10" s="1"/>
  <c r="G348" i="10"/>
  <c r="H348" i="10" s="1"/>
  <c r="G336" i="10"/>
  <c r="H336" i="10" s="1"/>
  <c r="G324" i="10"/>
  <c r="H324" i="10" s="1"/>
  <c r="G312" i="10"/>
  <c r="H312" i="10" s="1"/>
  <c r="G304" i="10"/>
  <c r="H304" i="10" s="1"/>
  <c r="G292" i="10"/>
  <c r="H292" i="10" s="1"/>
  <c r="G280" i="10"/>
  <c r="H280" i="10" s="1"/>
  <c r="G272" i="10"/>
  <c r="H272" i="10" s="1"/>
  <c r="G260" i="10"/>
  <c r="H260" i="10" s="1"/>
  <c r="G248" i="10"/>
  <c r="H248" i="10" s="1"/>
  <c r="G236" i="10"/>
  <c r="H236" i="10" s="1"/>
  <c r="G228" i="10"/>
  <c r="H228" i="10" s="1"/>
  <c r="G216" i="10"/>
  <c r="H216" i="10" s="1"/>
  <c r="G204" i="10"/>
  <c r="H204" i="10" s="1"/>
  <c r="G192" i="10"/>
  <c r="H192" i="10" s="1"/>
  <c r="G147" i="10"/>
  <c r="H147" i="10" s="1"/>
  <c r="G59" i="10"/>
  <c r="H59" i="10" s="1"/>
  <c r="G128" i="10"/>
  <c r="H128" i="10" s="1"/>
  <c r="G116" i="10"/>
  <c r="H116" i="10" s="1"/>
  <c r="G108" i="10"/>
  <c r="H108" i="10" s="1"/>
  <c r="G96" i="10"/>
  <c r="H96" i="10" s="1"/>
  <c r="G187" i="10"/>
  <c r="H187" i="10" s="1"/>
  <c r="G179" i="10"/>
  <c r="H179" i="10" s="1"/>
  <c r="G171" i="10"/>
  <c r="H171" i="10" s="1"/>
  <c r="G73" i="10"/>
  <c r="H73" i="10" s="1"/>
  <c r="G678" i="10"/>
  <c r="H678" i="10" s="1"/>
  <c r="G674" i="10"/>
  <c r="H674" i="10" s="1"/>
  <c r="G619" i="10"/>
  <c r="H619" i="10" s="1"/>
  <c r="G611" i="10"/>
  <c r="H611" i="10" s="1"/>
  <c r="G603" i="10"/>
  <c r="H603" i="10" s="1"/>
  <c r="G595" i="10"/>
  <c r="H595" i="10" s="1"/>
  <c r="G591" i="10"/>
  <c r="H591" i="10" s="1"/>
  <c r="G583" i="10"/>
  <c r="H583" i="10" s="1"/>
  <c r="G575" i="10"/>
  <c r="H575" i="10" s="1"/>
  <c r="G567" i="10"/>
  <c r="H567" i="10" s="1"/>
  <c r="G563" i="10"/>
  <c r="H563" i="10" s="1"/>
  <c r="G555" i="10"/>
  <c r="H555" i="10" s="1"/>
  <c r="G547" i="10"/>
  <c r="H547" i="10" s="1"/>
  <c r="G543" i="10"/>
  <c r="H543" i="10" s="1"/>
  <c r="G535" i="10"/>
  <c r="H535" i="10" s="1"/>
  <c r="G527" i="10"/>
  <c r="H527" i="10" s="1"/>
  <c r="G519" i="10"/>
  <c r="H519" i="10" s="1"/>
  <c r="G677" i="10"/>
  <c r="H677" i="10" s="1"/>
  <c r="G673" i="10"/>
  <c r="H673" i="10" s="1"/>
  <c r="G669" i="10"/>
  <c r="H669" i="10" s="1"/>
  <c r="G618" i="10"/>
  <c r="H618" i="10" s="1"/>
  <c r="G614" i="10"/>
  <c r="H614" i="10" s="1"/>
  <c r="G610" i="10"/>
  <c r="H610" i="10" s="1"/>
  <c r="G606" i="10"/>
  <c r="H606" i="10" s="1"/>
  <c r="G602" i="10"/>
  <c r="H602" i="10" s="1"/>
  <c r="G598" i="10"/>
  <c r="H598" i="10" s="1"/>
  <c r="G594" i="10"/>
  <c r="H594" i="10" s="1"/>
  <c r="G590" i="10"/>
  <c r="H590" i="10" s="1"/>
  <c r="G586" i="10"/>
  <c r="H586" i="10" s="1"/>
  <c r="G582" i="10"/>
  <c r="H582" i="10" s="1"/>
  <c r="G578" i="10"/>
  <c r="H578" i="10" s="1"/>
  <c r="G574" i="10"/>
  <c r="H574" i="10" s="1"/>
  <c r="G570" i="10"/>
  <c r="H570" i="10" s="1"/>
  <c r="G566" i="10"/>
  <c r="H566" i="10" s="1"/>
  <c r="G562" i="10"/>
  <c r="H562" i="10" s="1"/>
  <c r="G558" i="10"/>
  <c r="H558" i="10" s="1"/>
  <c r="G554" i="10"/>
  <c r="H554" i="10" s="1"/>
  <c r="G550" i="10"/>
  <c r="H550" i="10" s="1"/>
  <c r="G546" i="10"/>
  <c r="H546" i="10" s="1"/>
  <c r="G542" i="10"/>
  <c r="H542" i="10" s="1"/>
  <c r="G538" i="10"/>
  <c r="H538" i="10" s="1"/>
  <c r="G534" i="10"/>
  <c r="H534" i="10" s="1"/>
  <c r="G530" i="10"/>
  <c r="H530" i="10" s="1"/>
  <c r="G526" i="10"/>
  <c r="H526" i="10" s="1"/>
  <c r="G522" i="10"/>
  <c r="H522" i="10" s="1"/>
  <c r="G518" i="10"/>
  <c r="H518" i="10" s="1"/>
  <c r="G514" i="10"/>
  <c r="H514" i="10" s="1"/>
  <c r="G509" i="10"/>
  <c r="H509" i="10" s="1"/>
  <c r="G506" i="10"/>
  <c r="H506" i="10" s="1"/>
  <c r="G502" i="10"/>
  <c r="H502" i="10" s="1"/>
  <c r="G498" i="10"/>
  <c r="H498" i="10" s="1"/>
  <c r="G494" i="10"/>
  <c r="H494" i="10" s="1"/>
  <c r="G491" i="10"/>
  <c r="H491" i="10" s="1"/>
  <c r="G24" i="10"/>
  <c r="H24" i="10" s="1"/>
  <c r="G486" i="10"/>
  <c r="H486" i="10" s="1"/>
  <c r="G482" i="10"/>
  <c r="H482" i="10" s="1"/>
  <c r="G21" i="10"/>
  <c r="H21" i="10" s="1"/>
  <c r="G17" i="10"/>
  <c r="H17" i="10" s="1"/>
  <c r="G11" i="10"/>
  <c r="H11" i="10" s="1"/>
  <c r="G477" i="10"/>
  <c r="H477" i="10" s="1"/>
  <c r="G473" i="10"/>
  <c r="H473" i="10" s="1"/>
  <c r="G469" i="10"/>
  <c r="H469" i="10" s="1"/>
  <c r="G465" i="10"/>
  <c r="H465" i="10" s="1"/>
  <c r="G461" i="10"/>
  <c r="H461" i="10" s="1"/>
  <c r="G457" i="10"/>
  <c r="H457" i="10" s="1"/>
  <c r="G453" i="10"/>
  <c r="H453" i="10" s="1"/>
  <c r="G449" i="10"/>
  <c r="H449" i="10" s="1"/>
  <c r="G445" i="10"/>
  <c r="H445" i="10" s="1"/>
  <c r="G441" i="10"/>
  <c r="H441" i="10" s="1"/>
  <c r="G437" i="10"/>
  <c r="H437" i="10" s="1"/>
  <c r="G433" i="10"/>
  <c r="H433" i="10" s="1"/>
  <c r="G429" i="10"/>
  <c r="H429" i="10" s="1"/>
  <c r="G425" i="10"/>
  <c r="H425" i="10" s="1"/>
  <c r="G421" i="10"/>
  <c r="H421" i="10" s="1"/>
  <c r="G417" i="10"/>
  <c r="H417" i="10" s="1"/>
  <c r="G413" i="10"/>
  <c r="H413" i="10" s="1"/>
  <c r="G409" i="10"/>
  <c r="H409" i="10" s="1"/>
  <c r="G405" i="10"/>
  <c r="H405" i="10" s="1"/>
  <c r="G401" i="10"/>
  <c r="H401" i="10" s="1"/>
  <c r="G397" i="10"/>
  <c r="H397" i="10" s="1"/>
  <c r="G393" i="10"/>
  <c r="H393" i="10" s="1"/>
  <c r="G389" i="10"/>
  <c r="H389" i="10" s="1"/>
  <c r="G385" i="10"/>
  <c r="H385" i="10" s="1"/>
  <c r="G381" i="10"/>
  <c r="H381" i="10" s="1"/>
  <c r="G377" i="10"/>
  <c r="H377" i="10" s="1"/>
  <c r="G373" i="10"/>
  <c r="H373" i="10" s="1"/>
  <c r="G369" i="10"/>
  <c r="H369" i="10" s="1"/>
  <c r="G365" i="10"/>
  <c r="H365" i="10" s="1"/>
  <c r="G361" i="10"/>
  <c r="H361" i="10" s="1"/>
  <c r="G357" i="10"/>
  <c r="H357" i="10" s="1"/>
  <c r="G353" i="10"/>
  <c r="H353" i="10" s="1"/>
  <c r="G349" i="10"/>
  <c r="H349" i="10" s="1"/>
  <c r="G345" i="10"/>
  <c r="H345" i="10" s="1"/>
  <c r="G341" i="10"/>
  <c r="H341" i="10" s="1"/>
  <c r="G337" i="10"/>
  <c r="H337" i="10" s="1"/>
  <c r="G333" i="10"/>
  <c r="H333" i="10" s="1"/>
  <c r="G329" i="10"/>
  <c r="H329" i="10" s="1"/>
  <c r="G325" i="10"/>
  <c r="H325" i="10" s="1"/>
  <c r="G321" i="10"/>
  <c r="H321" i="10" s="1"/>
  <c r="G317" i="10"/>
  <c r="H317" i="10" s="1"/>
  <c r="G313" i="10"/>
  <c r="H313" i="10" s="1"/>
  <c r="G309" i="10"/>
  <c r="H309" i="10" s="1"/>
  <c r="G305" i="10"/>
  <c r="H305" i="10" s="1"/>
  <c r="G301" i="10"/>
  <c r="H301" i="10" s="1"/>
  <c r="G297" i="10"/>
  <c r="H297" i="10" s="1"/>
  <c r="G293" i="10"/>
  <c r="H293" i="10" s="1"/>
  <c r="G289" i="10"/>
  <c r="H289" i="10" s="1"/>
  <c r="G285" i="10"/>
  <c r="H285" i="10" s="1"/>
  <c r="G281" i="10"/>
  <c r="H281" i="10" s="1"/>
  <c r="G277" i="10"/>
  <c r="H277" i="10" s="1"/>
  <c r="G273" i="10"/>
  <c r="H273" i="10" s="1"/>
  <c r="G269" i="10"/>
  <c r="H269" i="10" s="1"/>
  <c r="G265" i="10"/>
  <c r="H265" i="10" s="1"/>
  <c r="G261" i="10"/>
  <c r="H261" i="10" s="1"/>
  <c r="G257" i="10"/>
  <c r="H257" i="10" s="1"/>
  <c r="G253" i="10"/>
  <c r="H253" i="10" s="1"/>
  <c r="G249" i="10"/>
  <c r="H249" i="10" s="1"/>
  <c r="G245" i="10"/>
  <c r="H245" i="10" s="1"/>
  <c r="G241" i="10"/>
  <c r="H241" i="10" s="1"/>
  <c r="G237" i="10"/>
  <c r="H237" i="10" s="1"/>
  <c r="G233" i="10"/>
  <c r="H233" i="10" s="1"/>
  <c r="G229" i="10"/>
  <c r="H229" i="10" s="1"/>
  <c r="G225" i="10"/>
  <c r="H225" i="10" s="1"/>
  <c r="G221" i="10"/>
  <c r="H221" i="10" s="1"/>
  <c r="G217" i="10"/>
  <c r="H217" i="10" s="1"/>
  <c r="G213" i="10"/>
  <c r="H213" i="10" s="1"/>
  <c r="G209" i="10"/>
  <c r="H209" i="10" s="1"/>
  <c r="G205" i="10"/>
  <c r="H205" i="10" s="1"/>
  <c r="G201" i="10"/>
  <c r="H201" i="10" s="1"/>
  <c r="G197" i="10"/>
  <c r="H197" i="10" s="1"/>
  <c r="G193" i="10"/>
  <c r="H193" i="10" s="1"/>
  <c r="G152" i="10"/>
  <c r="H152" i="10" s="1"/>
  <c r="G148" i="10"/>
  <c r="H148" i="10" s="1"/>
  <c r="G144" i="10"/>
  <c r="H144" i="10" s="1"/>
  <c r="G140" i="10"/>
  <c r="H140" i="10" s="1"/>
  <c r="G60" i="10"/>
  <c r="H60" i="10" s="1"/>
  <c r="G137" i="10"/>
  <c r="H137" i="10" s="1"/>
  <c r="G133" i="10"/>
  <c r="H133" i="10" s="1"/>
  <c r="G129" i="10"/>
  <c r="H129" i="10" s="1"/>
  <c r="G125" i="10"/>
  <c r="H125" i="10" s="1"/>
  <c r="G121" i="10"/>
  <c r="H121" i="10" s="1"/>
  <c r="G117" i="10"/>
  <c r="H117" i="10" s="1"/>
  <c r="G113" i="10"/>
  <c r="H113" i="10" s="1"/>
  <c r="G109" i="10"/>
  <c r="H109" i="10" s="1"/>
  <c r="G105" i="10"/>
  <c r="H105" i="10" s="1"/>
  <c r="G101" i="10"/>
  <c r="H101" i="10" s="1"/>
  <c r="G97" i="10"/>
  <c r="H97" i="10" s="1"/>
  <c r="G93" i="10"/>
  <c r="H93" i="10" s="1"/>
  <c r="G89" i="10"/>
  <c r="H89" i="10" s="1"/>
  <c r="G188" i="10"/>
  <c r="H188" i="10" s="1"/>
  <c r="G184" i="10"/>
  <c r="H184" i="10" s="1"/>
  <c r="G180" i="10"/>
  <c r="H180" i="10" s="1"/>
  <c r="G176" i="10"/>
  <c r="H176" i="10" s="1"/>
  <c r="G172" i="10"/>
  <c r="H172" i="10" s="1"/>
  <c r="G168" i="10"/>
  <c r="H168" i="10" s="1"/>
  <c r="G85" i="10"/>
  <c r="H85" i="10" s="1"/>
  <c r="G81" i="10"/>
  <c r="H81" i="10" s="1"/>
  <c r="G167" i="10"/>
  <c r="H167" i="10" s="1"/>
  <c r="G163" i="10"/>
  <c r="H163" i="10" s="1"/>
  <c r="G74" i="10"/>
  <c r="H74" i="10" s="1"/>
  <c r="G161" i="10"/>
  <c r="H161" i="10" s="1"/>
  <c r="G71" i="10"/>
  <c r="H71" i="10" s="1"/>
  <c r="G67" i="10"/>
  <c r="H67" i="10" s="1"/>
  <c r="G66" i="10"/>
  <c r="H66" i="10" s="1"/>
  <c r="G57" i="10"/>
  <c r="H57" i="10" s="1"/>
  <c r="G53" i="10"/>
  <c r="H53" i="10" s="1"/>
  <c r="G49" i="10"/>
  <c r="H49" i="10" s="1"/>
  <c r="G45" i="10"/>
  <c r="H45" i="10" s="1"/>
  <c r="G41" i="10"/>
  <c r="H41" i="10" s="1"/>
  <c r="G37" i="10"/>
  <c r="H37" i="10" s="1"/>
  <c r="G33" i="10"/>
  <c r="H33" i="10" s="1"/>
  <c r="G29" i="10"/>
  <c r="H29" i="10" s="1"/>
  <c r="G25" i="10"/>
  <c r="H25" i="10" s="1"/>
  <c r="G1029" i="21"/>
  <c r="I1029" i="21" s="1"/>
  <c r="I1030" i="21" s="1"/>
  <c r="G10" i="17"/>
  <c r="H10" i="17" s="1"/>
  <c r="G12" i="17"/>
  <c r="H12" i="17" s="1"/>
  <c r="G1019" i="21"/>
  <c r="I1019" i="21" s="1"/>
  <c r="G1020" i="21"/>
  <c r="I1020" i="21" s="1"/>
  <c r="G1021" i="21"/>
  <c r="I1021" i="21" s="1"/>
  <c r="G1022" i="21"/>
  <c r="I1022" i="21" s="1"/>
  <c r="G1023" i="21"/>
  <c r="I1023" i="21" s="1"/>
  <c r="G1016" i="21"/>
  <c r="I1016" i="21" s="1"/>
  <c r="G1017" i="21"/>
  <c r="I1017" i="21" s="1"/>
  <c r="G983" i="21"/>
  <c r="I983" i="21" s="1"/>
  <c r="G984" i="21"/>
  <c r="I984" i="21" s="1"/>
  <c r="G985" i="21"/>
  <c r="I985" i="21" s="1"/>
  <c r="G986" i="21"/>
  <c r="I986" i="21" s="1"/>
  <c r="G987" i="21"/>
  <c r="I987" i="21" s="1"/>
  <c r="G988" i="21"/>
  <c r="I988" i="21" s="1"/>
  <c r="G989" i="21"/>
  <c r="I989" i="21" s="1"/>
  <c r="G990" i="21"/>
  <c r="I990" i="21" s="1"/>
  <c r="G991" i="21"/>
  <c r="I991" i="21" s="1"/>
  <c r="G992" i="21"/>
  <c r="I992" i="21" s="1"/>
  <c r="G993" i="21"/>
  <c r="I993" i="21" s="1"/>
  <c r="G994" i="21"/>
  <c r="I994" i="21" s="1"/>
  <c r="G995" i="21"/>
  <c r="I995" i="21" s="1"/>
  <c r="G996" i="21"/>
  <c r="I996" i="21" s="1"/>
  <c r="G997" i="21"/>
  <c r="I997" i="21" s="1"/>
  <c r="G998" i="21"/>
  <c r="I998" i="21" s="1"/>
  <c r="G999" i="21"/>
  <c r="I999" i="21" s="1"/>
  <c r="G1000" i="21"/>
  <c r="I1000" i="21" s="1"/>
  <c r="G1001" i="21"/>
  <c r="I1001" i="21" s="1"/>
  <c r="G1002" i="21"/>
  <c r="I1002" i="21" s="1"/>
  <c r="G1003" i="21"/>
  <c r="I1003" i="21" s="1"/>
  <c r="G978" i="21"/>
  <c r="I978" i="21" s="1"/>
  <c r="G979" i="21"/>
  <c r="I979" i="21" s="1"/>
  <c r="G980" i="21"/>
  <c r="I980" i="21" s="1"/>
  <c r="G981" i="21"/>
  <c r="I981" i="21" s="1"/>
  <c r="G85" i="21"/>
  <c r="I85" i="21" s="1"/>
  <c r="G86" i="21"/>
  <c r="I86" i="21" s="1"/>
  <c r="I87" i="21" l="1"/>
  <c r="I1024" i="21"/>
  <c r="I1018" i="21"/>
  <c r="I982" i="21"/>
  <c r="I1004" i="21"/>
  <c r="H10" i="10"/>
  <c r="G13" i="14"/>
  <c r="G26" i="15"/>
  <c r="G14" i="15"/>
  <c r="G12" i="14"/>
  <c r="G29" i="15"/>
  <c r="G25" i="15"/>
  <c r="G21" i="15"/>
  <c r="G17" i="15"/>
  <c r="G13" i="15"/>
  <c r="G11" i="16"/>
  <c r="H11" i="16" s="1"/>
  <c r="G12" i="11"/>
  <c r="G18" i="15"/>
  <c r="G11" i="14"/>
  <c r="G28" i="15"/>
  <c r="G24" i="15"/>
  <c r="G20" i="15"/>
  <c r="G16" i="15"/>
  <c r="G12" i="15"/>
  <c r="G10" i="16"/>
  <c r="H10" i="16" s="1"/>
  <c r="G11" i="11"/>
  <c r="G10" i="8"/>
  <c r="G10" i="12"/>
  <c r="G30" i="15"/>
  <c r="G22" i="15"/>
  <c r="G10" i="15"/>
  <c r="G13" i="11"/>
  <c r="G11" i="12"/>
  <c r="G10" i="14"/>
  <c r="G27" i="15"/>
  <c r="G23" i="15"/>
  <c r="G19" i="15"/>
  <c r="G15" i="15"/>
  <c r="G11" i="15"/>
  <c r="G14" i="11"/>
  <c r="G10" i="11"/>
  <c r="I2159" i="21" l="1"/>
  <c r="C82" i="4" s="1"/>
  <c r="H9" i="10"/>
  <c r="H9" i="16"/>
  <c r="H10" i="8" l="1"/>
  <c r="H9" i="8" s="1"/>
  <c r="C61" i="4" s="1"/>
  <c r="C62" i="4" s="1"/>
  <c r="H10" i="11"/>
  <c r="H11" i="11"/>
  <c r="H12" i="11"/>
  <c r="H13" i="11"/>
  <c r="H14" i="11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10" i="14"/>
  <c r="H11" i="14"/>
  <c r="H12" i="14"/>
  <c r="H13" i="14"/>
  <c r="H11" i="12"/>
  <c r="H10" i="12"/>
  <c r="H9" i="12" l="1"/>
  <c r="C20" i="4" s="1"/>
  <c r="H9" i="17"/>
  <c r="C57" i="4" s="1"/>
  <c r="C58" i="4" s="1"/>
  <c r="H9" i="11"/>
  <c r="C53" i="4" s="1"/>
  <c r="C54" i="4" s="1"/>
  <c r="C72" i="4"/>
  <c r="H9" i="9"/>
  <c r="H9" i="7"/>
  <c r="H9" i="15"/>
  <c r="H9" i="14"/>
  <c r="H9" i="13"/>
  <c r="H9" i="6" l="1"/>
  <c r="C16" i="4" s="1"/>
  <c r="C17" i="4" s="1"/>
  <c r="C75" i="4"/>
  <c r="C74" i="4"/>
  <c r="C73" i="4"/>
  <c r="C22" i="4"/>
  <c r="C21" i="4"/>
  <c r="C23" i="4"/>
  <c r="C65" i="4"/>
  <c r="C49" i="4"/>
  <c r="C50" i="4" s="1"/>
  <c r="C42" i="4"/>
  <c r="C35" i="4"/>
  <c r="C31" i="4"/>
  <c r="C32" i="4" s="1"/>
  <c r="C27" i="4"/>
  <c r="C28" i="4" s="1"/>
  <c r="H9" i="5"/>
  <c r="C12" i="4" s="1"/>
  <c r="C81" i="4" l="1"/>
  <c r="C24" i="4"/>
  <c r="C76" i="4"/>
  <c r="C13" i="4"/>
  <c r="C38" i="4"/>
  <c r="C37" i="4"/>
  <c r="C36" i="4"/>
  <c r="C45" i="4"/>
  <c r="C44" i="4"/>
  <c r="C43" i="4"/>
  <c r="C68" i="4"/>
  <c r="C67" i="4"/>
  <c r="C66" i="4"/>
  <c r="C60" i="4"/>
  <c r="C20" i="1" s="1"/>
  <c r="C15" i="4"/>
  <c r="C11" i="1" s="1"/>
  <c r="C46" i="4" l="1"/>
  <c r="C69" i="4"/>
  <c r="C64" i="4" s="1"/>
  <c r="C21" i="1" s="1"/>
  <c r="C39" i="4"/>
  <c r="C56" i="4"/>
  <c r="C19" i="1" s="1"/>
  <c r="C52" i="4"/>
  <c r="C18" i="1" s="1"/>
  <c r="C30" i="4"/>
  <c r="C14" i="1" s="1"/>
  <c r="C48" i="4"/>
  <c r="C17" i="1" s="1"/>
  <c r="C26" i="4"/>
  <c r="C13" i="1" s="1"/>
  <c r="C11" i="4"/>
  <c r="C10" i="1" s="1"/>
  <c r="C19" i="4"/>
  <c r="C12" i="1" s="1"/>
  <c r="C71" i="4"/>
  <c r="C22" i="1" s="1"/>
  <c r="C34" i="4" l="1"/>
  <c r="C15" i="1" s="1"/>
  <c r="C41" i="4"/>
  <c r="C16" i="1" s="1"/>
  <c r="C78" i="4" l="1"/>
  <c r="C84" i="4" s="1"/>
  <c r="C23" i="1"/>
  <c r="C24" i="1" l="1"/>
  <c r="C85" i="4"/>
</calcChain>
</file>

<file path=xl/sharedStrings.xml><?xml version="1.0" encoding="utf-8"?>
<sst xmlns="http://schemas.openxmlformats.org/spreadsheetml/2006/main" count="11018" uniqueCount="5228">
  <si>
    <t>REKAPITULACE PROVEDENÝCH PRACÍ</t>
  </si>
  <si>
    <t>Příloha A</t>
  </si>
  <si>
    <t>Dodavatel:</t>
  </si>
  <si>
    <t>ZAKÁZKA CELKEM BEZ DPH</t>
  </si>
  <si>
    <t>MJ</t>
  </si>
  <si>
    <t>NABÍDKOVÁ CENA</t>
  </si>
  <si>
    <t>POLOŽKOVÝ ROZPOČET</t>
  </si>
  <si>
    <t>Cena celkem
[Kč]</t>
  </si>
  <si>
    <t>VRN pásmo 1 (předpokládaný objem prací cca 20 %)</t>
  </si>
  <si>
    <t>VRN pásmo 2 (předpokládaný objem prací cca 40 %)</t>
  </si>
  <si>
    <t>VRN pásmo 3 (předpokládaný objem prací cca 40 %)</t>
  </si>
  <si>
    <t>NABÍDKOVÝ ROZPOČET</t>
  </si>
  <si>
    <t>Pojízdná dílna</t>
  </si>
  <si>
    <t>Rozbrušovací pila</t>
  </si>
  <si>
    <t>Elektrocentrála</t>
  </si>
  <si>
    <t>Kompresor</t>
  </si>
  <si>
    <t>Kalové čerpadlo</t>
  </si>
  <si>
    <t>Kód</t>
  </si>
  <si>
    <t>Položka</t>
  </si>
  <si>
    <t>Množství</t>
  </si>
  <si>
    <t>Celkem</t>
  </si>
  <si>
    <t>Cena celkem [Kč]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</si>
  <si>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Jednotková cena stanovená zadavatelem podle ceníku ÚRS, PVK nebo jiných zdrojů.</t>
    </r>
  </si>
  <si>
    <t>KLEMMFIX (vodící práh)</t>
  </si>
  <si>
    <t>ks</t>
  </si>
  <si>
    <t>bm</t>
  </si>
  <si>
    <t>hod</t>
  </si>
  <si>
    <t>km</t>
  </si>
  <si>
    <t>m2</t>
  </si>
  <si>
    <t>kus</t>
  </si>
  <si>
    <t>m</t>
  </si>
  <si>
    <t>Vývoz a zabezpečení dočasných skládek</t>
  </si>
  <si>
    <t>m3</t>
  </si>
  <si>
    <t>t</t>
  </si>
  <si>
    <t>Poplatek za uložení odpadu z asfaltových povrchů na skládce (skládkovné)</t>
  </si>
  <si>
    <t>Podklad z vibrovaného štěrku VŠ tl 100 mm</t>
  </si>
  <si>
    <t>Podklad z vibrovaného štěrku VŠ tl 150 mm</t>
  </si>
  <si>
    <t>Podklad z vibrovaného štěrku VŠ tl 200 mm</t>
  </si>
  <si>
    <t>Podklad ze směsi stmelené cementem SC C 20/25 (PB I) tl 100 mm</t>
  </si>
  <si>
    <t>Podklad ze směsi stmelené cementem SC C 12/15 (PB III) tl 100 mm</t>
  </si>
  <si>
    <t>Podklad ze směsi stmelené cementem SC C 20/25 (PB I) tl 150 mm</t>
  </si>
  <si>
    <t>Podklad ze směsi stmelené cementem SC C 12/15 (PB III) tl 150 mm</t>
  </si>
  <si>
    <t>Podklad ze směsi stmelené cementem SC C 20/25 (PB I) tl 200 mm</t>
  </si>
  <si>
    <t>Podklad ze směsi stmelené cementem SC C 12/15 (PB III) tl 200 mm</t>
  </si>
  <si>
    <t>Podklad ze směsi stmelené cementem SC C 20/25 (PB III) tl 250 mm</t>
  </si>
  <si>
    <t>Postřik živičný infiltrační s posypem z asfaltu množství 2,5 kg/m2</t>
  </si>
  <si>
    <t>Postřik živičný spojovací z asfaltu v množství 0,60 kg/m2</t>
  </si>
  <si>
    <t>Postřik živičný spojovací ze silniční emulze v množství 0,70 kg/m2</t>
  </si>
  <si>
    <t>Prolití podkladu asfaltem v množství 3 kg/m2</t>
  </si>
  <si>
    <t>Asfaltový beton vrstva obrusná ACO 11 (ABS) tř. I tl 35 mm š do 3 m z nemodifikovaného asfaltu</t>
  </si>
  <si>
    <t>Asfaltový beton vrstva obrusná ACO 11 (ABS) tř. I tl 35 mm š přes 3 m z nemodifikovaného asfaltu</t>
  </si>
  <si>
    <t>Asfaltový beton vrstva obrusná ACO 11 (ABS) tř. I tl 40 mm š do 3 m z nemodifikovaného asfaltu</t>
  </si>
  <si>
    <t>Asfaltový beton vrstva obrusná ACO 11 (ABS) tř. I tl 40 mm š přes 3 m z nemodifikovaného asfaltu</t>
  </si>
  <si>
    <t>Asfaltový beton vrstva obrusná ACO 8 (ABJ) tl 50 mm š do 3 m z nemodifikovaného asfaltu</t>
  </si>
  <si>
    <t>Asfaltový beton vrstva obrusná ACO 8 (ABJ) tl 50 mm š přes 3 m z nemodifikovaného asfaltu</t>
  </si>
  <si>
    <t>Asfaltový beton vrstva obrusná ACO 11 (ABS) tř. I tl 50 mm š do 3 m z nemodifikovaného asfaltu</t>
  </si>
  <si>
    <t>Asfaltový beton vrstva obrusná ACO 11 (ABS) tř. I tl 50 mm š přes 3 m z nemodifikovaného asfaltu</t>
  </si>
  <si>
    <t>Asfaltový beton vrstva obrusná ACO 16 (ABH) tl 50 mm š do 3 m z nemodifikovaného asfaltu</t>
  </si>
  <si>
    <t>Asfaltový beton vrstva ložní ACL 16 (ABH) tl 50 mm š do 3 m z nemodifikovaného asfaltu</t>
  </si>
  <si>
    <t>Asfaltový beton vrstva obrusná ACO 16 (ABH) tl 50 mm š přes 3 m z nemodifikovaného asfaltu</t>
  </si>
  <si>
    <t>Asfaltový beton vrstva obrusná ACO 16 (ABH) tl 50 mm š přes 3 m z modifikovaného asfaltu</t>
  </si>
  <si>
    <t>Asfaltový beton vrstva ložní ACL 16 (ABH) tl 50 mm š přes 3 m z modifikovaného asfaltu</t>
  </si>
  <si>
    <t>Asfaltový beton vrstva obrusná ACO 11 (ABS) tř. I tl 60 mm š do 3 m z nemodifikovaného asfaltu</t>
  </si>
  <si>
    <t>Asfaltový beton vrstva obrusná ACO 11 (ABS) tř. I tl 60 mm š přes 3 m z nemodifikovaného asfaltu</t>
  </si>
  <si>
    <t>Asfaltový beton vrstva obrusná ACO 16 (ABH) tl 60 mm š do 3 m z nemodifikovaného asfaltu</t>
  </si>
  <si>
    <t>Litý asfalt MA 11 (LAS) tl 30 mm š do 3 m z nemodifikovaného asfaltu</t>
  </si>
  <si>
    <t>Litý asfalt MA 11 (LAS) tl 30 mm š přes 3 m z nemodifikovaného asfaltu</t>
  </si>
  <si>
    <t>Litý asfalt MA 11 (LAS) tl 40 mm š do 3 m z nemodifikovaného asfaltu</t>
  </si>
  <si>
    <t>Litý asfalt MA 11 (LAS) tl 40 mm š přes 3 m z nemodifikovaného asfaltu</t>
  </si>
  <si>
    <t>Zdrsňovací posyp litého asfaltu v množství 4 kg/m2</t>
  </si>
  <si>
    <t>Zdrsňovací posyp litého asfaltu v množství 6 kg/m2</t>
  </si>
  <si>
    <t>Zdrsňovací posyp litého asfaltu v množství 8 kg/m2</t>
  </si>
  <si>
    <t>Zdrsňovací posyp litého asfaltu v množství 10 kg/m2</t>
  </si>
  <si>
    <t>Kryt z betonu komunikace pro pěší tl 100 mm</t>
  </si>
  <si>
    <t>Kladení dlažby z kostek velkých z kamene do lože z kameniva těženého tl 50 mm</t>
  </si>
  <si>
    <t>Osazení obruby z velkých kostek bez boční opěry do lože z betonu prostého</t>
  </si>
  <si>
    <t>Osazení obruby z velkých kostek s boční opěrou do lože z betonu prostého</t>
  </si>
  <si>
    <t>Osazení obruby z drobných kostek bez boční opěry do lože z betonu prostého</t>
  </si>
  <si>
    <t>Osazení obruby z drobných kostek s boční opěrou do lože z betonu prostého</t>
  </si>
  <si>
    <t>Osazení chodníkového obrubníku betonového ležatého s boční opěrou do lože z betonu prostého</t>
  </si>
  <si>
    <t>Osazení chodníkového obrubníku betonového stojatého s boční opěrou do lože z betonu prostého</t>
  </si>
  <si>
    <t>Osazení obrubníku kamenného ležatého s boční opěrou do lože z betonu prostého</t>
  </si>
  <si>
    <t>Osazení obrubníku kamenného stojatého s boční opěrou do lože z betonu prostého</t>
  </si>
  <si>
    <t>Osazení zahradního obrubníku betonového do lože z betonu s boční opěrou</t>
  </si>
  <si>
    <t>Osazení chodníkového obrubníku betonového stojatého bez boční opěry do lože z betonu prostého</t>
  </si>
  <si>
    <t>Kladení dlažby z kostek velkých z kamene na MC tl 50 mm</t>
  </si>
  <si>
    <t>Kladení dlažby z kostek drobných z kamene do lože z kameniva těženého tl 50 mm</t>
  </si>
  <si>
    <t>Kladení dlažby z kostek drobných z kamene na MC tl 50 mm</t>
  </si>
  <si>
    <t>Kladení dlažby z mozaiky jednobarevné komunikací pro pěší lože z kameniva</t>
  </si>
  <si>
    <t>DAP 3</t>
  </si>
  <si>
    <t>DAP 4</t>
  </si>
  <si>
    <t>DAP 5</t>
  </si>
  <si>
    <t>DAP 6</t>
  </si>
  <si>
    <t>DAP 7</t>
  </si>
  <si>
    <t>Kladení dlažby z mozaiky dvou a vícebarevné komunikací pro pěší lože z kameniva</t>
  </si>
  <si>
    <t>Kladení dlažby z mozaiky jednobarevné komunikací pro pěší lože z MC</t>
  </si>
  <si>
    <t>Kladení dlažby z mozaiky dvou a vícebarevné komunikací pro pěší lože z MC</t>
  </si>
  <si>
    <t>Kladení dlažby z vegetačních tvárnic komunikací pro pěší tl 80 mm pl do 50 m2</t>
  </si>
  <si>
    <t>DAP 1</t>
  </si>
  <si>
    <t>DAP 2</t>
  </si>
  <si>
    <t>Řezání spár pro vytvoření komůrky š 15 mm hl 30 mm pro těsnící zálivku v živičném krytu</t>
  </si>
  <si>
    <t>Těsnění spár zálivkou za studena pro komůrky š 15 mm hl 30 mm s těsnicím profilem</t>
  </si>
  <si>
    <t>Těsnění spár zálivkou za tepla pro komůrky š 20 mm hl 30 mm s těsnicím profilem</t>
  </si>
  <si>
    <t>Dilatační spáry vkládané v cementobetonovém krytu s vyplněním spár asfaltovou zálivkou</t>
  </si>
  <si>
    <t>Řezání stávajícího živičného krytu hl do 50 mm</t>
  </si>
  <si>
    <t>Očištění vybouraných obrubníků a krajníků zahradních při překopech inženýrských sítí</t>
  </si>
  <si>
    <t>Očištění vybouraných obrubníků a krajníků chodníkových při překopech inženýrských sítí</t>
  </si>
  <si>
    <t>Očištění vybouraných obrubníků a krajníků silničních při překopech inženýrských sítí</t>
  </si>
  <si>
    <t>Očištění vybouraných obrubníků a krajníků zahradních</t>
  </si>
  <si>
    <t>Očištění vybouraných obrubníků a krajníků chodníkových</t>
  </si>
  <si>
    <t>Očištění vybouraných obrubníků a krajníků silničních</t>
  </si>
  <si>
    <t>Očištění desek nebo dlaždic se spárováním z kameniva těženého při překopech inženýrských sítí</t>
  </si>
  <si>
    <t>Očištění desek nebo dlaždic se spárováním z MC při překopech inženýrských sítí</t>
  </si>
  <si>
    <t>Očištění zámkových dlaždic se spárováním z kameniva těženého při překopech inženýrských sítí</t>
  </si>
  <si>
    <t>Očištění vybouraných z desek nebo dlaždic s původním spárováním z kameniva těženého</t>
  </si>
  <si>
    <t>Očištění vybouraných z desek nebo dlaždic s původním spárováním z MC</t>
  </si>
  <si>
    <t>Očištění vybouraných zámkových dlaždic s původním spárováním z kameniva těženého</t>
  </si>
  <si>
    <t>Očištění dlažebních kostek velkých s původním spárováním kamenivem těženým</t>
  </si>
  <si>
    <t>Očištění dlažebních kostek velkých s původním spárováním živičnou směsí nebo MC</t>
  </si>
  <si>
    <t>Očištění dlažebních kostek drobných s původním spárováním kamenivem těženým</t>
  </si>
  <si>
    <t>Očištění dlažebních kostek drobných s původním spárováním živičnou směsí nebo MC</t>
  </si>
  <si>
    <t>Očištění dlažebních kostek mozaikových kamenivem těženým nebo MV</t>
  </si>
  <si>
    <t>Očištění silničních dílců se spárováním z kameniva těženého při překopech inženýrských sítí</t>
  </si>
  <si>
    <t>Očištění vybouraných silničních dílců s původním spárováním z kameniva těženého</t>
  </si>
  <si>
    <t>Přesun hmot pro pozemní komunikace s krytem dlážděným</t>
  </si>
  <si>
    <t>Příplatek k přesunu hmot pro pozemní komunikace s krytem dlážděným za zvětšený přesun do 1000 m</t>
  </si>
  <si>
    <t>Příplatek k přesunu hmot pro pozemní komunikace s krytem dlážděným za zvětšený přesun do 5000 m</t>
  </si>
  <si>
    <t>Příplatek k přesunu hmot pro pozemní komunikace s krytem dlážděným za zvětšený přesun ZKD 5000 m</t>
  </si>
  <si>
    <t>Přesun hmot pro pozemní komunikace s krytem z kamene, monolitickým betonovým nebo živičným</t>
  </si>
  <si>
    <t>Příplatek k přesunu hmot pro pozemní komunikace s krytem z kamene, živičným, betonovým do 1000 m</t>
  </si>
  <si>
    <t>Příplatek k přesunu hmot pro pozemní komunikace s krytem z kamene, živičným, betonovým do 5000 m</t>
  </si>
  <si>
    <t>Příplatek k přesunu hmot pro pozemní komunikace s krytem z kamene, živičným, betonovým ZKD 5000 m</t>
  </si>
  <si>
    <t>Vnitrostaveništní doprava suti a vybouraných hmot pro budovy v do 6 m ručně</t>
  </si>
  <si>
    <t>Vodorovné přemístění suti a vybouraných hmot bez naložení ale se složením a urovnáním do 1 km</t>
  </si>
  <si>
    <t>Vodorovná doprava suti ze sypkých materiálů do 1 km</t>
  </si>
  <si>
    <t>Příplatek ZKD 1 km u vodorovné dopravy suti ze sypkých materiálů</t>
  </si>
  <si>
    <t>Vodorovná doprava suti z kusových materiálů do 1 km</t>
  </si>
  <si>
    <t>Příplatek ZKD 1 km u vodorovné dopravy suti z kusových materiálů</t>
  </si>
  <si>
    <t>Vodorovná doprava vybouraných hmot do 1 km</t>
  </si>
  <si>
    <t>Příplatek ZKD 1 km u vodorovné dopravy vybouraných hmot</t>
  </si>
  <si>
    <t>Nakládání suti na dopravní prostředky pro vodorovnou dopravu</t>
  </si>
  <si>
    <t>Nakládání vybouraných hmot na dopravní prostředky pro vodorovnou dopravu</t>
  </si>
  <si>
    <t>Vodorovné přemístění vybouraných hmot do 7 km</t>
  </si>
  <si>
    <t>Příplatek ZKD 1 km u vodorovného přemístění vybouraných hmot</t>
  </si>
  <si>
    <t>Nakládání nebo překládání vybouraných hmot</t>
  </si>
  <si>
    <t>Rozebrání dlažeb při překopech komunikací pro pěší z mozaiky ručně</t>
  </si>
  <si>
    <t>Rozebrání dlažeb při překopech komunikací pro pěší z betonových dlaždic ručně</t>
  </si>
  <si>
    <t>Rozebrání dlažeb při překopech komunikací pro pěší z kamenných dlaždic ručně</t>
  </si>
  <si>
    <t>Rozebrání dlažeb při překopech komunikací pro pěší ze zámkové dlažby ručně</t>
  </si>
  <si>
    <t>Rozebrání dlažeb při překopech komunikací pro pěší z pryžových dlaždic ručně</t>
  </si>
  <si>
    <t>Rozebrání dlažeb při překopech vozovek z velkých kostek s ložem z kameniva ručně</t>
  </si>
  <si>
    <t>Rozebrání dlažeb při překopech vozovek z velkých kostek s ložem ze živice ručně</t>
  </si>
  <si>
    <t>Rozebrání dlažeb při překopech vozovek z drobných kostek s ložem z kameniva ručně</t>
  </si>
  <si>
    <t>Rozebrání dlažeb při překopech vozovek z drobných kostek s ložem ze živice ručně</t>
  </si>
  <si>
    <t>Rozebrání dlažeb při překopech vozovek ze zámkové dlažby s ložem z kameniva ručně</t>
  </si>
  <si>
    <t>Rozebrání dlažeb při překopech vozovek z pryžových dlaždic ručně</t>
  </si>
  <si>
    <t>Rozebrání dlažeb z mozaiky komunikací pro pěší ručně</t>
  </si>
  <si>
    <t>Rozebrání dlažeb z betonových nebo kamenných dlaždic komunikací pro pěší ručně</t>
  </si>
  <si>
    <t>Rozebrání dlažeb z kamenných dlaždic komunikací pro pěší ručně</t>
  </si>
  <si>
    <t>Rozebrání dlažeb ze zámkových dlaždic komunikací pro pěší ručně</t>
  </si>
  <si>
    <t>Rozebrání dlažeb vozovek z velkých kostek s ložem z kameniva ručně</t>
  </si>
  <si>
    <t>Rozebrání dlažeb vozovek z velkých kostek s ložem ze živice ručně</t>
  </si>
  <si>
    <t>Rozebrání dlažeb vozovek z drobných kostek s ložem z kameniva ručně</t>
  </si>
  <si>
    <t>Rozebrání dlažeb vozovek z drobných kostek s ložem ze živice ručně</t>
  </si>
  <si>
    <t>Rozebrání dlažeb vozovek ze zámkové dlažby s ložem z kameniva ručně</t>
  </si>
  <si>
    <t>Rozebrání dlažeb vozovek z plastových nebo pryžových dlaždic s ložem z kameniva ručně</t>
  </si>
  <si>
    <t>Rozebrání dlažeb vozovek z velkých kostek s ložem z kameniva strojně pl přes 50 do 200 m2</t>
  </si>
  <si>
    <t>Rozebrání dlažeb vozovek z velkých kostek s ložem ze živice strojně pl přes 50 do 200 m2</t>
  </si>
  <si>
    <t>Rozebrání dlažeb vozovek z drobných kostek s ložem z kameniva strojně pl přes 50 do 200 m2</t>
  </si>
  <si>
    <t>Rozebrání dlažeb vozovek z drobných kostek s ložem ze živice strojně pl přes 50 do 200 m2</t>
  </si>
  <si>
    <t>Rozebrání vozovek ze silničních dílců se spárami zalitými živicí strojně pl přes 200 m2</t>
  </si>
  <si>
    <t>Rozebrání dlažeb vozovek ze zámkové dlažby s ložem z kameniva strojně pl přes 50 do 200 m2</t>
  </si>
  <si>
    <t>Rozebrání dlažeb vozovek z drobných kostek s ložem ze živice strojně pl přes 200 m2</t>
  </si>
  <si>
    <t>Odstranění podkladu z kameniva drceného se štětem tl 450 mm při překopech ručně</t>
  </si>
  <si>
    <t>Odstranění podkladu živičných tl 50 mm při překopech strojně pl přes 15 m2</t>
  </si>
  <si>
    <t>Odstranění podkladu z kameniva drceného se štětem tl 450 mm ručně</t>
  </si>
  <si>
    <t>Odstranění podkladu živičného tl 50 mm ručně</t>
  </si>
  <si>
    <t>Rozebrání dlažeb vozovek z velkých kostek s ložem z kameniva strojně pl přes 200 m2</t>
  </si>
  <si>
    <t>Rozebrání dlažeb vozovek z velkých kostek s ložem ze živice strojně pl přes 200 m2</t>
  </si>
  <si>
    <t>Rozebrání dlažeb vozovek z drobných kostek s ložem z kameniva strojně pl přes 200 m2</t>
  </si>
  <si>
    <t>Rozebrání dlažeb vozovek ze zámkové dlažby s ložem z kameniva strojně pl přes 200 m2</t>
  </si>
  <si>
    <t>Rozebrání dlažeb vozovek z plastových nebo pryžových dlaždic lože z kameniva strojně pl přes 200 m2</t>
  </si>
  <si>
    <t>Odstranění podkladu živičného tl 50 mm strojně pl přes 200 m2</t>
  </si>
  <si>
    <t>Frézování živičného krytu tl 40 mm pruh š 0,5 m pl do 500 m2 bez překážek v trase</t>
  </si>
  <si>
    <t>Frézování živičného krytu tl 50 mm pruh š 0,5 m pl do 500 m2 bez překážek v trase</t>
  </si>
  <si>
    <t>Frézování živičného krytu tl 100 mm pruh š 0,5 m pl do 500 m2 bez překážek v trase</t>
  </si>
  <si>
    <t>Vytrhání obrub chodníkových ležatých</t>
  </si>
  <si>
    <t>Vytrhání obrub silničních ležatých</t>
  </si>
  <si>
    <t>Vytrhání obrub krajníků obrubníků stojatých</t>
  </si>
  <si>
    <t>Vytrhání obrub z dlažebních kostek</t>
  </si>
  <si>
    <t>Vytrhání obrub záhonových</t>
  </si>
  <si>
    <t>Převedení vody potrubím DN do 100</t>
  </si>
  <si>
    <t>Čerpání vody na dopravní výšku do 10 m průměrný přítok do 500 l/min</t>
  </si>
  <si>
    <t>Pohotovost čerpací soupravy pro dopravní výšku do 10 m přítok do 500 l/min</t>
  </si>
  <si>
    <t>den</t>
  </si>
  <si>
    <t>Dočasné zajištění kabelů a kabelových tratí ze 3 volně ložených kabelů</t>
  </si>
  <si>
    <t>Dočasné zajištění kabelů a kabelových tratí z 6 volně ložených kabelů</t>
  </si>
  <si>
    <t>Dočasné zajištění kabelů a kabelových tratí z více než 6 volně ložených kabelů</t>
  </si>
  <si>
    <t>Příplatek za ztížení vykopávky v blízkosti podzemního vedení</t>
  </si>
  <si>
    <t>Bourání kcí v hloubených vykopávkách ze zdiva z betonu prostého ručně</t>
  </si>
  <si>
    <t>Bourání kcí v hloubených vykopávkách ze zdiva ze ŽB nebo předpjatého ručně</t>
  </si>
  <si>
    <t>Ražení šachet svislých hl do 15 m I stupeň ražnosti suchá průřez do 10 m2</t>
  </si>
  <si>
    <t>Ražení šachet svislých hl do 15 m I stupeň ražnosti mokrá průřez do 10 m2</t>
  </si>
  <si>
    <t>Ražení šachet svislých hl do 15 m II stupeň ražnosti suchá průřez do 10 m2</t>
  </si>
  <si>
    <t>Ražení šachet svislých hl do 15 m II stupeň ražnosti mokrá průřez do 10 m2</t>
  </si>
  <si>
    <t>Zřízení příložného pažení a rozepření stěn rýh hl do 2 m</t>
  </si>
  <si>
    <t>Odstranění příložného pažení a rozepření stěn rýh hl do 2 m</t>
  </si>
  <si>
    <t>Zřízení příložného pažení stěn výkopu hl do 4 m</t>
  </si>
  <si>
    <t>Odstranění příložného pažení stěn hl do 4 m</t>
  </si>
  <si>
    <t>Zřízení rozepření stěn při pažení příložném hl do 4 m</t>
  </si>
  <si>
    <t>Odstranění rozepření stěn při pažení příložném hl do 4 m</t>
  </si>
  <si>
    <t>Zřízení příložného pažení a rozepření stěn rýh do 20 m2 hl do 2 m při překopech inženýrských sítí</t>
  </si>
  <si>
    <t>Odstranění příložného pažení a rozepření stěn rýh do 20 m2 hl do 2 m při překopech inženýrských sítí</t>
  </si>
  <si>
    <t>Zřízení příložného pažení stěn do 30 m2 výkopu hl do 4 m pro překopy inženýrských sítí</t>
  </si>
  <si>
    <t>Odstranění příložného pažení stěn do 30 m2 hl do 4 m při překopech inženýrských sítí</t>
  </si>
  <si>
    <t>Zřízení rozepření stěn do 30 m3 při pažení příložném hl do 4 m při překopech inženýrských sítí</t>
  </si>
  <si>
    <t>Zřízení příložného pažení stěn do 30 m2 s ponecháním pažin ve výkopu hl do 4 m pro překopy inž sítí</t>
  </si>
  <si>
    <t>Zřízení zátažného pažení a rozepření stěn rýh hl do 2 m</t>
  </si>
  <si>
    <t>Odstranění zátažného pažení a rozepření stěn rýh hl do 2 m</t>
  </si>
  <si>
    <t>Zřízení zátažného pažení stěn výkopu hl do 4 m</t>
  </si>
  <si>
    <t>Odstranění pažení stěn zátažného hl do 4 m</t>
  </si>
  <si>
    <t>Zřízení rozepření stěn při pažení zátažném hl do 4 m</t>
  </si>
  <si>
    <t>Odstranění rozepření stěn při pažení zátažném hl do 4 m</t>
  </si>
  <si>
    <t>Zřízení zátažného pažení a rozepření stěn rýh do 20 m2 hl do 2 m při překopech inženýrských sítí</t>
  </si>
  <si>
    <t>Odstranění zátažného pažení a rozepření stěn rýh do 20 m2 hl do 2 m při překopech inženýrských sítí</t>
  </si>
  <si>
    <t>Zřízení zátažného pažení stěn do 30 m2 výkopu hl do 4 m pro překopy inženýrských sítí</t>
  </si>
  <si>
    <t>Odstranění pažení stěn zátažného do 30 m2 hl do 4 m při překopech inženýrských sítí</t>
  </si>
  <si>
    <t>Zřízení rozepření stěn do 30 m3 při pažení zátažném hl do 4 m při překopech inženýrských sítí</t>
  </si>
  <si>
    <t>Zřízení zátažného pažení stěn do 30 m2 s ponecháním pažin ve výkopu hl do 4 m pro překopy inž sítí</t>
  </si>
  <si>
    <t>Zřízení hnaného pažení a rozepření stěn rýh hl do 2 m</t>
  </si>
  <si>
    <t>Odstranění hnaného pažení a rozepření stěn rýh hl do 2 m</t>
  </si>
  <si>
    <t>Zřízení hnaného pažení stěn výkopu hl do 4 m</t>
  </si>
  <si>
    <t>Odstranění pažení stěn hnaného hl do 4 m</t>
  </si>
  <si>
    <t>Zřízení rozepření stěn při pažení hnaném hl do 4 m</t>
  </si>
  <si>
    <t>Odstranění rozepření stěn při pažení hnaném hl do 4 m</t>
  </si>
  <si>
    <t>Zřízení hnaného pažení a rozepření stěn rýh do 20 m2 hl do 2 m při překopech inženýrských sítí</t>
  </si>
  <si>
    <t>Odstranění hnaného pažení a rozepření stěn rýh do 20 m2 hl do 2 m při překopech inženýrských sítí</t>
  </si>
  <si>
    <t>Zřízení hnaného pažení stěn do 30 m2 výkopu hl do 4 m pro překopy inženýrských sítí</t>
  </si>
  <si>
    <t>Odstranění pažení stěn hnaného do 30 m2 hl do 4 m při překopech inženýrských sítí</t>
  </si>
  <si>
    <t>Zřízení rozepření stěn do 30 m3 při pažení hnaném hl do 4 m při překopech inženýrských sítí</t>
  </si>
  <si>
    <t>Zřízení hnaného pažení stěn do 30 m2 s ponecháním pažin ve výkopu hl do 4 m pro překopy inž sítí</t>
  </si>
  <si>
    <t>Osazení pažicího boxu hl výkopu do 4 m š do 1,2 m</t>
  </si>
  <si>
    <t>Osazení pažicího boxu hl výkopu do 6 m š do 1,2 m</t>
  </si>
  <si>
    <t>Odstranění pažicího boxu hl výkopu do 4 m š do 1,2 m</t>
  </si>
  <si>
    <t>Odstranění pažicího boxu hl výkopu do 6 m š do 1,2 m</t>
  </si>
  <si>
    <t>Pažení výrubu šachty ocelové pažnice do 1 roku suchá</t>
  </si>
  <si>
    <t>Pažení výrubu šachty ocelové pažnice ponechané suchá</t>
  </si>
  <si>
    <t>Odpažení výrubu šachty ocelové pažnice suchá</t>
  </si>
  <si>
    <t>Konstrukce výstroje šachet typová K trvale suchá</t>
  </si>
  <si>
    <t>kg</t>
  </si>
  <si>
    <t>Konstrukce výstroje šachet typová K dočasně suchá demontáž</t>
  </si>
  <si>
    <t>Konstrukce výstroje šachet netypová dočasně suchá montáž</t>
  </si>
  <si>
    <t>Konstrukce výstroje šachet netypová dočasně suchá demontáž</t>
  </si>
  <si>
    <t>Pažení výrubu šachty ocelové pažnice do 1 roku mokrá</t>
  </si>
  <si>
    <t>Pažení výrubu šachty ocelové pažnice ponechané mokrá</t>
  </si>
  <si>
    <t>Odpažení výrubu šachty ocelové pažnice mokrá</t>
  </si>
  <si>
    <t>Konstrukce výstroje šachet typová K trvale mokrá</t>
  </si>
  <si>
    <t>Konstrukce výstroje šachet typová K dočasně mokrá demontáž</t>
  </si>
  <si>
    <t>Konstrukce výstroje šachet netypová dočasně mokrá montáž</t>
  </si>
  <si>
    <t>Konstrukce výstroje šachet netypová dočasně mokrá demontáž</t>
  </si>
  <si>
    <t>Vodorovné přemístění křovin do 5 km D kmene do 100 mm</t>
  </si>
  <si>
    <t>Zásyp jam, šachet rýh nebo kolem objektů sypaninou se zhutněním</t>
  </si>
  <si>
    <t>Zásyp jam, šachet a rýh do 30 m3 sypaninou se zhutněním při překopech inženýrských sítí</t>
  </si>
  <si>
    <t>Zásyp v uzavřených prostorech do 30 m3 sypaninou se zhutněním při překopech inženýrských sítí</t>
  </si>
  <si>
    <t>Zásyp zářezů pro podzemní vedení do 30 m3 sypaninou se zhutněním při překopech inženýrských sítí</t>
  </si>
  <si>
    <t>Zásyp jam, šachet rýh nebo kolem objektů sypaninou bez zhutnění</t>
  </si>
  <si>
    <t>Zásyp jam, šachet a rýh do 30 m3 sypaninou bez zhutnění při překopech inženýrských sítí</t>
  </si>
  <si>
    <t>Zásyp zářezů pro podzemní vedení do 30 m3 sypaninou bez zhutnění při překopech inženýrských sítí</t>
  </si>
  <si>
    <t>Obsypání potrubí strojně sypaninou bez prohození, uloženou do 3 m</t>
  </si>
  <si>
    <t>Ošetření trávníku shrabáním v rovině a svahu do 1:5</t>
  </si>
  <si>
    <t>Dovoz vody pro zálivku rostlin za vzdálenost do 1000 m</t>
  </si>
  <si>
    <t>Příplatek k dovozu vody pro zálivku rostlin do 1000 m ZKD 1000 m</t>
  </si>
  <si>
    <t>Očištění lícních ploch šachet</t>
  </si>
  <si>
    <t>Očištění nezapaženého dna šachet</t>
  </si>
  <si>
    <t>Vyčištění stok</t>
  </si>
  <si>
    <t>Kanály pro IS průřezu do 150x150 mm betonové přilehlé</t>
  </si>
  <si>
    <t>Lože pod potrubí otevřený výkop ze štěrkopísku</t>
  </si>
  <si>
    <t>Podkladní pilířky nebo bloky z cihel vápenopískových kyselinovzdorných</t>
  </si>
  <si>
    <t>Podkladní bloky z betonu prostého tř. C 12/15 otevřený výkop</t>
  </si>
  <si>
    <t>Bednění podkladních desek nebo bloků nebo sedlového lože otevřený výkop</t>
  </si>
  <si>
    <t>Bednění podkladních bloků otevřený výkop</t>
  </si>
  <si>
    <t>Sanace vodovodního potrubí DN 100 polyuretanový nástřik tl.1,2 mm</t>
  </si>
  <si>
    <t>Sanace vodovodního potrubí DN 150 polyuretanový nástřik tl.1,2 mm</t>
  </si>
  <si>
    <t>Sanace vodovodního potrubí DN 200 polyuretanový nástřik tl.1,2 mm</t>
  </si>
  <si>
    <t>Sanace vodovodního potrubí DN 250 polyuretanový nástřik tl.1,2 mm</t>
  </si>
  <si>
    <t>Sanace vodovodního potrubí DN 300 polyuretanový nástřik tl.1,2 mm</t>
  </si>
  <si>
    <t>Sanace vodovodního potrubí DN 350 polyuretanový nástřik tl.1,2 mm</t>
  </si>
  <si>
    <t>Sanace vodovodního potrubí DN 400 polyuretanový nástřik tl.1,2 mm</t>
  </si>
  <si>
    <t>Sanace vodovodního potrubí DN 500 polyuretanový nástřik tl.1,2 mm</t>
  </si>
  <si>
    <t>Sanace vodovodního potrubí DN 600 polyuretanový nástřik tl.1,2 mm</t>
  </si>
  <si>
    <t>Sanace vodovodního potrubí DN 150 polyuretanový nástřik tl.2,4 mm</t>
  </si>
  <si>
    <t>Sanace vodovodního potrubí DN 200 polyuretanový nástřik tl.2,4 mm</t>
  </si>
  <si>
    <t>Sanace vodovodního potrubí DN 250 polyuretanový nástřik tl.2,4 mm</t>
  </si>
  <si>
    <t>Sanace vodovodního potrubí DN 300 polyuretanový nástřik tl.2,4 mm</t>
  </si>
  <si>
    <t>Sanace vodovodního potrubí DN 350 polyuretanový nástřik tl.2,4 mm</t>
  </si>
  <si>
    <t>Sanace vodovodního potrubí DN 400 polyuretanový nástřik tl.2,4 mm</t>
  </si>
  <si>
    <t>Sanace vodovodního potrubí DN 500 polyuretanový nástřik tl.2,4 mm</t>
  </si>
  <si>
    <t>Sanace vodovodního potrubí DN 600 polyuretanový nástřik tl.2,4 mm</t>
  </si>
  <si>
    <t>Sanace vodovodního potrubí DN 100 polyuretanový nástřik tl.3,6 mm</t>
  </si>
  <si>
    <t>Sanace vodovodního potrubí DN 150 polyuretanový nástřik tl.3,6 mm</t>
  </si>
  <si>
    <t>Sanace vodovodního potrubí DN 200 polyuretanový nástřik tl.3,6 mm</t>
  </si>
  <si>
    <t>Sanace vodovodního potrubí DN 250 polyuretanový nástřik tl.3,6 mm</t>
  </si>
  <si>
    <t>Sanace vodovodního potrubí DN 300 polyuretanový nástřik tl.3,6 mm</t>
  </si>
  <si>
    <t>Sanace vodovodního potrubí DN 350 polyuretanový nástřik tl.3,6 mm</t>
  </si>
  <si>
    <t>Sanace vodovodního potrubí DN 500 polyuretanový nástřik tl.3,6 mm</t>
  </si>
  <si>
    <t>Sanace vodovodního potrubí DN 600 polyuretanový nástřik tl.3,6 mm</t>
  </si>
  <si>
    <t>Sanace vodovodního potrubí DN 100 polyuretanový nástřik tl.6,0 mm</t>
  </si>
  <si>
    <t>Sanace vodovodního potrubí DN 150 polyuretanový nástřik tl.6,0 mm</t>
  </si>
  <si>
    <t>Sanace vodovodního potrubí DN 200 polyuretanový nástřik tl.6,0 mm</t>
  </si>
  <si>
    <t>Sanace vodovodního potrubí DN 250 polyuretanový nástřik tl.6,0 mm</t>
  </si>
  <si>
    <t>Sanace vodovodního potrubí DN 300 polyuretanový nástřik tl.6,0 mm</t>
  </si>
  <si>
    <t>Sanace vodovodního potrubí DN 350 polyuretanový nástřik tl.6,0 mm</t>
  </si>
  <si>
    <t>Sanace vodovodního potrubí DN 400 polyuretanový nástřik tl.6,0 mm</t>
  </si>
  <si>
    <t>Sanace vodovodního potrubí DN 500 polyuretanový nástřik tl.6,0 mm</t>
  </si>
  <si>
    <t>Sanace vodovodního potrubí DN 600 polyuretanový nástřik tl.6,0 mm</t>
  </si>
  <si>
    <t>Sanace vodovodního potrubí DN 100 polyuretanový nástřik tl.8,5 mm</t>
  </si>
  <si>
    <t>Sanace vodovodního potrubí DN 150 polyuretanový nástřik tl.8,5 mm</t>
  </si>
  <si>
    <t>Sanace vodovodního potrubí DN 200 polyuretanový nástřik tl.8,5 mm</t>
  </si>
  <si>
    <t>Sanace vodovodního potrubí DN 250 polyuretanový nástřik tl.8,5 mm</t>
  </si>
  <si>
    <t>Sanace vodovodního potrubí DN 300 polyuretanový nástřik tl.8,5 mm</t>
  </si>
  <si>
    <t>Sanace vodovodního potrubí DN 350 polyuretanový nástřik tl.8,5 mm</t>
  </si>
  <si>
    <t>Sanace vodovodního potrubí DN 400 polyuretanový nástřik tl.8,5 mm</t>
  </si>
  <si>
    <t>Sanace vodovodního potrubí DN 500 polyuretanový nástřik tl.8,5 mm</t>
  </si>
  <si>
    <t>Sanace vodovodního potrubí DN 600 polyuretanový nástřik tl.8,5 mm</t>
  </si>
  <si>
    <t>Sanace vodovodního potrubí relining litinovým potrubím DN 100 povrchová ochrana Zn/Al</t>
  </si>
  <si>
    <t>Sanace vodovodního potrubí relining litinovým potrubím DN 150 povrchová ochrana Zn/Al</t>
  </si>
  <si>
    <t>Sanace vodovodního potrubí relining litinovým potrubím DN 200 povrchová ochrana Zn/Al</t>
  </si>
  <si>
    <t>Sanace vodovodního potrubí relining litinovým potrubím DN 250 povrchová ochrana Zn/Al</t>
  </si>
  <si>
    <t>Sanace vodovodního potrubí relining litinovým potrubím DN 300 povrchová ochrana Zn/Al</t>
  </si>
  <si>
    <t>Sanace vodovodního potrubí relining litinovým potrubím DN 400 povrchová ochrana Zn/Al</t>
  </si>
  <si>
    <t>Sanace vodovodního potrubí relining litinovým potrubím DN 450 povrchová ochrana Zn/Al</t>
  </si>
  <si>
    <t>Sanace vodovodního potrubí relining litinovým potrubím DN 500 povrchová ochrana Zn/Al</t>
  </si>
  <si>
    <t>Sanace vodovodního potrubí relining litinovým potrubím DN 600 povrchová ochrana Zn/Al</t>
  </si>
  <si>
    <t>Sanace vodovodního potrubí berstlining litinovým potrubím DN 100 povrchová ochrana cementová malta s PP vlákny</t>
  </si>
  <si>
    <t>Sanace vodovodního potrubí berstlining litinovým potrubím DN 150 povrchová ochrana cementová malta s PP vlákny</t>
  </si>
  <si>
    <t>Sanace vodovodního potrubí berstlining litinovým potrubím DN 200 povrchová ochrana cementová malta s PP vlákny</t>
  </si>
  <si>
    <t>Sanace vodovodního potrubí berstlining litinovým potrubím DN 250 povrchová ochrana cementová malta s PP vlákny</t>
  </si>
  <si>
    <t>Sanace vodovodního potrubí berstlining litinovým potrubím DN 300 povrchová ochrana cementová malta s PP vlákny</t>
  </si>
  <si>
    <t>Sanace vodovodního potrubí berstlining litinovým potrubím DN 400 povrchová ochrana cementová malta s PP vlákny</t>
  </si>
  <si>
    <t>Sanace vodovodního potrubí berstlining litinovým potrubím DN 450 povrchová ochrana cementová malta s PP vlákny</t>
  </si>
  <si>
    <t>Sanace vodovodního potrubí berstlining litinovým potrubím DN 500 povrchová ochrana cementová malta s PP vlákny</t>
  </si>
  <si>
    <t>Sanace vodovodního potrubí berstlining litinovým potrubím DN 600 povrchová ochrana cementová malta s PP vlákny</t>
  </si>
  <si>
    <t>Sanace vodovodního potrubí berstlining litinovým potrubím DN 100 povrchová ochrana zinku s extrudovaným PE</t>
  </si>
  <si>
    <t>Sanace vodovodního potrubí berstlining litinovým potrubím DN 150 povrchová ochrana zinku s extrudovaným PE</t>
  </si>
  <si>
    <t>Sanace vodovodního potrubí berstlining litinovým potrubím DN 200 povrchová ochrana zinku s extrudovaným PE</t>
  </si>
  <si>
    <t>Sanace vodovodního potrubí berstlining litinovým potrubím DN 250 povrchová ochrana zinku s extrudovaným PE</t>
  </si>
  <si>
    <t>Sanace vodovodního potrubí berstlining litinovým potrubím DN 300 povrchová ochrana zinku s extrudovaným PE</t>
  </si>
  <si>
    <t>Sanace vodovodního potrubí berstlining litinovým potrubím DN 400 povrchová ochrana zinku s extrudovaným PE</t>
  </si>
  <si>
    <t>Sanace vodovodního potrubí berstlining litinovým potrubím DN 450 povrchová ochrana zinku s extrudovaným PE</t>
  </si>
  <si>
    <t>Sanace vodovodního potrubí berstlining litinovým potrubím DN 500 povrchová ochrana zinku s extrudovaným PE</t>
  </si>
  <si>
    <t>Sanace vodovodního potrubí berstlining litinovým potrubím DN 600 povrchová ochrana zinku s extrudovaným PE</t>
  </si>
  <si>
    <t>Osazení poklopů litinových šoupátkových</t>
  </si>
  <si>
    <t>Osazení poklopů litinových hydrantových</t>
  </si>
  <si>
    <t>Osazení poklopů plastových šoupátkových</t>
  </si>
  <si>
    <t>Osazení poklopů plastových hydrantových</t>
  </si>
  <si>
    <t>Osazení poklopů litinových nebo ocelových bez rámů do 50 kg</t>
  </si>
  <si>
    <t>Demontáž poklopů litinových nebo ocelových včetně rámů hmotnosti do 50 kg</t>
  </si>
  <si>
    <t>Osazení poklopů litinových nebo ocelových včetně rámů pro třídu zatížení A15, A50</t>
  </si>
  <si>
    <t>Demontáž poklopů litinových nebo ocelových včetně rámů hmotnosti přes 50 do 100 kg</t>
  </si>
  <si>
    <t>Osazení poklopů litinových nebo ocelových včetně rámů pro třídu zatížení B125, C250</t>
  </si>
  <si>
    <t>Demontáž poklopů litinových nebo ocelových včetně rámů hmotnosti přes 100 do 150 kg</t>
  </si>
  <si>
    <t>Osazení poklopů litinových nebo ocelových včetně rámů pro třídu zatížení D400, E600</t>
  </si>
  <si>
    <t>Výšková úprava uličního vstupu nebo vpusti do 200 mm zvýšením krycího hrnce, šoupěte nebo hydrantu</t>
  </si>
  <si>
    <t>Výšková úprava uličního vstupu nebo vpusti do 200 mm snížením krycího hrnce, šoupěte nebo hydrantu</t>
  </si>
  <si>
    <t>Čištění budov zametení schodišť</t>
  </si>
  <si>
    <t>Přesun hmot pro trubní vedení z trub litinových otevřený výkop</t>
  </si>
  <si>
    <t>Příplatek k přesunu hmot pro trubní vedení z trub litinových za zvětšený přesun ZKD 5000 m</t>
  </si>
  <si>
    <t>Přesun hmot pro trubní vedení z trub z plastických hmot otevřený výkop</t>
  </si>
  <si>
    <t>Příplatek k přesunu hmot pro trubní vedení z trub z plastických hmot za zvětšený přesun ZKD 5000 m</t>
  </si>
  <si>
    <t>Cisterna</t>
  </si>
  <si>
    <t>Cisterna - paušál</t>
  </si>
  <si>
    <t>Cisterna - manipulace</t>
  </si>
  <si>
    <t>Cisternový přívěs</t>
  </si>
  <si>
    <t>Cisternový přívěs - paušál</t>
  </si>
  <si>
    <t>KOMPLETAČNÍ A KOORDINAČNÍ ČINNOST (KKČ)</t>
  </si>
  <si>
    <t>Proplach vodovodního potrubí jednoduchý DN od 40 do 70 při opravách</t>
  </si>
  <si>
    <t>Proplach vodovodního potrubí jednoduchý DN od 80 do 125 při opravách</t>
  </si>
  <si>
    <t>Dezinfekce vodovodního potrubí DN od 40 do 125 při opravách</t>
  </si>
  <si>
    <t>Proplach vodovodního potrubí jednoduchý DN od 150 do 200 při opravách</t>
  </si>
  <si>
    <t>Proplach vodovodního potrubí jednoduchý DN od 250 do 350 při opravách</t>
  </si>
  <si>
    <t>Dezinfekce vodovodního potrubí DN od 150 do 350 při opravách</t>
  </si>
  <si>
    <t>Proplach vodovodního potrubí jednoduchý DN od 400 do 500 při opravách</t>
  </si>
  <si>
    <t>Proplach vodovodního potrubí jednoduchý DN 600 při opravách</t>
  </si>
  <si>
    <t>Dezinfekce vodovodního potrubí DN od 400 do 600 při opravách</t>
  </si>
  <si>
    <t>Proplach vodovodního potrubí jednoduchý DN 800 při opravách</t>
  </si>
  <si>
    <t>Proplach vodovodního potrubí jednoduchý DN 1000 při opravách</t>
  </si>
  <si>
    <t>Dezinfekce vodovodního potrubí DN od 800 do 1000 při opravách</t>
  </si>
  <si>
    <t>Proplach vodovodního potrubí jednoduchý DN 1100 při opravách</t>
  </si>
  <si>
    <t>Proplach vodovodního potrubí jednoduchý DN 1200 při opravách</t>
  </si>
  <si>
    <t>Proplach vodovodního potrubí jednoduchý DN 1500 při opravách</t>
  </si>
  <si>
    <t>Proplach vodovodního potrubí jednoduchý DN 1600 při opravách</t>
  </si>
  <si>
    <t>Dezinfekce vodovodního potrubí DN od 1100 do 1600 při opravách</t>
  </si>
  <si>
    <t>Laboratorní rozbor pitné vody - komplexní po výluce/ havárii</t>
  </si>
  <si>
    <t>Laboratorní rozbor pitné vody - znovuzprovoznění vodovodní přípojky</t>
  </si>
  <si>
    <t>h</t>
  </si>
  <si>
    <t>Hydraulický agregát</t>
  </si>
  <si>
    <t>Zákroková služba - manipulace</t>
  </si>
  <si>
    <t>HZS3111</t>
  </si>
  <si>
    <t>Hodinová zúčtovací sazba montér potrubí</t>
  </si>
  <si>
    <t>HZS1212</t>
  </si>
  <si>
    <t>Hodinová zúčtovací sazba kopáč</t>
  </si>
  <si>
    <t>HZS1302</t>
  </si>
  <si>
    <t>Hodinová zúčtovací sazba zedník specialista</t>
  </si>
  <si>
    <t>HZS2222</t>
  </si>
  <si>
    <t>HZS3112</t>
  </si>
  <si>
    <t>Hodinová zúčtovací sazba montér potrubí odborný</t>
  </si>
  <si>
    <t>PVK010</t>
  </si>
  <si>
    <t>PVK011</t>
  </si>
  <si>
    <t>PVK012</t>
  </si>
  <si>
    <t>PVK013</t>
  </si>
  <si>
    <t>PVK014</t>
  </si>
  <si>
    <t>ODP001</t>
  </si>
  <si>
    <t>HZS4212</t>
  </si>
  <si>
    <t>Hodinová zúčtovací sazba revizní technik specialista</t>
  </si>
  <si>
    <t>PVK015</t>
  </si>
  <si>
    <t>Inženýrské služby, map. podklady - vod. síť</t>
  </si>
  <si>
    <t>HZS4221</t>
  </si>
  <si>
    <t>Hodinová zúčtovací sazba geodet</t>
  </si>
  <si>
    <t>HZS4222</t>
  </si>
  <si>
    <t>Hodinová zúčtovací sazba geodet specialista</t>
  </si>
  <si>
    <t>PVK021</t>
  </si>
  <si>
    <t xml:space="preserve">01 DOPRAVA A MECHANIZACE </t>
  </si>
  <si>
    <t>02 DOPRAVNÍ ZNAČENÍ</t>
  </si>
  <si>
    <t xml:space="preserve">03 MANIPULACE NA SÍTI </t>
  </si>
  <si>
    <t>04 MATERIÁL</t>
  </si>
  <si>
    <t>05 MONTÁŽNÍ PRÁCE</t>
  </si>
  <si>
    <t xml:space="preserve">07 ODPAD </t>
  </si>
  <si>
    <t>08 INŽENÝRSKÁ ČINNOST</t>
  </si>
  <si>
    <t>10 GEODETICKÉ PRÁCE</t>
  </si>
  <si>
    <t>09 NÁHRADNÍ ZÁSOBOVÁNÍ VODOU</t>
  </si>
  <si>
    <t>11 PRŮZKUM VODOVODU</t>
  </si>
  <si>
    <t>01 DOPRAVA A MECHANIZACE</t>
  </si>
  <si>
    <t>03 MANIPULACE NA SÍTI</t>
  </si>
  <si>
    <t xml:space="preserve">05 MONTÁŽNÍ PRÁCE </t>
  </si>
  <si>
    <t>07 ODPAD</t>
  </si>
  <si>
    <t>12 POVRCHY</t>
  </si>
  <si>
    <t xml:space="preserve">13 ZEMNÍ PRÁCE </t>
  </si>
  <si>
    <t>13 ZEMNÍ PRÁCE</t>
  </si>
  <si>
    <t>OBJÍMKA REDUKOVANÁ PE100 D63/50 SDR11 ELEKTRO (612072)</t>
  </si>
  <si>
    <t>SPOJKA SYNOFLEX DN 80/65 (71-88) S PŘÍRUBOU (7994)</t>
  </si>
  <si>
    <t>KROUŽEK STD Vi DN 200 TĚSNÍCÍ SE ZÁMKEM NG</t>
  </si>
  <si>
    <t>KROUŽEK STD Vi DN 400 TĚSNÍCÍ SE ZÁMKY</t>
  </si>
  <si>
    <t>KROUŽEK TĚSNÍCÍ EPOXY-SIT DN 200</t>
  </si>
  <si>
    <t>KOLENO PE100 D 40 45° SDR11 ELEKTRO (612094)</t>
  </si>
  <si>
    <t>KOLENO PE100 200 90° SDR11 ELEKTRO (616265)</t>
  </si>
  <si>
    <t>NÁKRUŽEK LEMOVÝ PE100 200 PN16 SDR17 NATUPO DLOUHÝ (472004511)</t>
  </si>
  <si>
    <t>NÁKRUŽEK LEMOVÝ PE100 D225 SDR11 NATUPO DLOUHÝ (472204511)</t>
  </si>
  <si>
    <t>PŘECHOD PE100 63x2“ OCEL VNĚJŠÍ ZÁVIT SDR11 LEKTRO (612586)</t>
  </si>
  <si>
    <t>PŘECHOD PE100 50x6/4“ UNIVERZÁLNÍ SDR11 MOSAZ VNĚJŠÍ ZÁVIT (616154)</t>
  </si>
  <si>
    <t>PŘECHOD PE100 50x6/4“ UNIVERZÁLNÍ SDR11 MOSAZ VNITŘNÍ ZÁVIT (616158)</t>
  </si>
  <si>
    <t>SPOJKA PE100 200 SDR11 BEZ DORAZU ELEKTRO (612673)</t>
  </si>
  <si>
    <t>POKLOP HYDRANTOVÝ S-PLAST Y4522</t>
  </si>
  <si>
    <t>SPOJKA FIT 63-63 (6320)</t>
  </si>
  <si>
    <t>PŘECHODKA NÁSTRČNÁ ISO 40 (5.30.3.40)</t>
  </si>
  <si>
    <t>TVAROVKA ISO VNĚJŠÍ ZÁVIT 63-6/4" (6110)</t>
  </si>
  <si>
    <t>TVAROVKA ISO SPOJKA KOLENO 45° 63-63 (6440)</t>
  </si>
  <si>
    <t>VÍČKO NA SPOJKU C K 0508 C (5405)</t>
  </si>
  <si>
    <t>A DN 100/80 PN10-40 STD TYTON TT</t>
  </si>
  <si>
    <t>A DN 100/100 PN10-16 STD TYTON TT</t>
  </si>
  <si>
    <t>FFR DN 125/100 TL EPOX</t>
  </si>
  <si>
    <t>FFR DN 200/80/4 TL EPOX</t>
  </si>
  <si>
    <t>FFR DN 300/100 TL EPOX</t>
  </si>
  <si>
    <t>FFR DN 250/200 TL EPOX</t>
  </si>
  <si>
    <t>FFR DN 200/80/8 TL EPOX</t>
  </si>
  <si>
    <t>FFR DN 400/200 TL EPOX</t>
  </si>
  <si>
    <t>FFR DN 80/50/8 VP TL EPOX</t>
  </si>
  <si>
    <t>K DN 80/90° TYTON TT</t>
  </si>
  <si>
    <t>MMQ DN 100/90° TL EPOX</t>
  </si>
  <si>
    <t>TP DN 50/100 TL EPOX</t>
  </si>
  <si>
    <t>TP DN 150/1000 PN10-16 TT</t>
  </si>
  <si>
    <t>TP DN 250/300 TL EPOX</t>
  </si>
  <si>
    <t>TP DN 80/1000 PN10-16-25-40 TT</t>
  </si>
  <si>
    <t>TP DN 80/400 (8500)</t>
  </si>
  <si>
    <t>TP DN 80/500 PN10-16-25-40 TT</t>
  </si>
  <si>
    <t>TP DN 150/200 PN10-16 TT</t>
  </si>
  <si>
    <t>TP DN 250/500 TL EPOX</t>
  </si>
  <si>
    <t>TP DN 80/800 TL EPOX</t>
  </si>
  <si>
    <t>T DN 400/200 TL EPOX</t>
  </si>
  <si>
    <t>T DN 80/80-8 VP TL EPOX</t>
  </si>
  <si>
    <t>T DN 125/100 TL EPOX</t>
  </si>
  <si>
    <t>T DN 250/250 TL EPOX</t>
  </si>
  <si>
    <t>T DN 100/80 TT PN10-16</t>
  </si>
  <si>
    <t>T DN 150/80 PN10-16 TT</t>
  </si>
  <si>
    <t>T DN 300/80 PN10 (8510)</t>
  </si>
  <si>
    <t>T DN 500/300 TL EPOX</t>
  </si>
  <si>
    <t>T DN 500/400 TL EPOX</t>
  </si>
  <si>
    <t>T DN 500/200 PN10 NATURAL 650/440mm</t>
  </si>
  <si>
    <t>T DN 700/100 TL EPOX</t>
  </si>
  <si>
    <t>PAS NAVRTÁVACÍ G6/4" DN 150 H5006 PLAST S KOHOUTEM</t>
  </si>
  <si>
    <t>PAS NAVRTÁVACÍ HACOM ZAK UZAVÍRACÍ 100/34 (3371)</t>
  </si>
  <si>
    <t>PAS NAVRTÁVACÍ HAKU 110-2" (5310)</t>
  </si>
  <si>
    <t>PAS NAVRTÁVACÍ S UZÁVĚREM DN 150-2" (3800)</t>
  </si>
  <si>
    <t>PAS NAVRTÁVACÍ PŘÍRUBOVÝ VÝST. 400-100 (3510)</t>
  </si>
  <si>
    <t>PAS NAVRTÁVACÍ G5/4" DN50/65 TĚLO H 5008 LITINA S KOHOUTEM</t>
  </si>
  <si>
    <t>P DN 125 TL EPOX (Q)</t>
  </si>
  <si>
    <t>P DN 300/22,5° PN10 TT</t>
  </si>
  <si>
    <t>P DN 150/45° PN10-16 TT</t>
  </si>
  <si>
    <t>PAS NAVRTÁVACÍ TREPI DN 150/100 (8.2.3.150100)</t>
  </si>
  <si>
    <t>PAS NAVRTÁVACÍ TREPI DN 300/100 (8.2.3.300100)</t>
  </si>
  <si>
    <t>PAS NAVRTÁVACÍ TREPI DN 400/100</t>
  </si>
  <si>
    <t>PP DN 100 PN16 (5049)</t>
  </si>
  <si>
    <t>X DN 300 PN10 (LITINA-SLEPÁ)</t>
  </si>
  <si>
    <t>PŘÍRUBA SLEPÁ DN 100 PN 16 (8000)</t>
  </si>
  <si>
    <t>XI DN 100-1" PN16 (LITINA-ZÁVIT)</t>
  </si>
  <si>
    <t>XI DN 80-5/4" EPOX</t>
  </si>
  <si>
    <t>XI DN 80-1" EPOX</t>
  </si>
  <si>
    <t>PŘÍRUBA PŘECH. DN 700 S JIŠTĚNÍM</t>
  </si>
  <si>
    <t>PŘÍRUBA PŘECH. DN1200 PN 10 S JIŠTĚNÍM</t>
  </si>
  <si>
    <t>SPOJKA STOP DN 100 NA HRDLO (8.3.100)</t>
  </si>
  <si>
    <t>SPOJKA STOP DN 125 NA HRDLO (8.3.125)</t>
  </si>
  <si>
    <t>SPOJKA ULTRAGRIP NG DN 250 HRDLO/PŘÍRUBA</t>
  </si>
  <si>
    <t>SPOJKA ORION PLUS PŘÍRUBA DN 400 392-442mm (9.4.5)</t>
  </si>
  <si>
    <t>SPOJKA BELGICAST PŘÍRUBA 3200 DN 400 PN10 (400-435 mm)</t>
  </si>
  <si>
    <t>SPOJKA BELGICAST PŘÍRUBA 3200 DN 600 PN10 (610-645)</t>
  </si>
  <si>
    <t>SPOJKA SYNOFLEX DN 125 (131-160)</t>
  </si>
  <si>
    <t>SPOJKA WAGA S PŘÍR. DN 400 M/J 3057 PN10</t>
  </si>
  <si>
    <t>TT DN 100/100 TL EPOX</t>
  </si>
  <si>
    <t>TT DN 300/300 TL EPOX</t>
  </si>
  <si>
    <t>TVAROVKA NV SE ZAVITEM 80/5/4"</t>
  </si>
  <si>
    <t>TVAROVKA NV SE ZAVITEM 150 1"</t>
  </si>
  <si>
    <t>FFK DN 80/11° VP TL EPOX</t>
  </si>
  <si>
    <t>FFK DN 100/11° TL EPOX</t>
  </si>
  <si>
    <t>FFK DN 100/22° TL EPOX</t>
  </si>
  <si>
    <t>FFK DN 100/11° VP TL EPOX</t>
  </si>
  <si>
    <t>FFK DN 150/11° VP TL EPOX</t>
  </si>
  <si>
    <t>FFK DN 200/30° TL EPOX</t>
  </si>
  <si>
    <t>FFK DN 200/45° TL EPOX</t>
  </si>
  <si>
    <t>FFK DN 200/22° VP TL EPOX</t>
  </si>
  <si>
    <t>FFK DN 500/45° TL EPOXY</t>
  </si>
  <si>
    <t>OBLOUK 80/90° (8530)</t>
  </si>
  <si>
    <t>PŘÍRUBA DN 400 PN10 PLOCHÁ</t>
  </si>
  <si>
    <t>PŘÍRUBA DN 50 PN16 PLOCHÁ</t>
  </si>
  <si>
    <t>TŘMEN OPRAVNÝ DN 80 (87-96 ) HANDICLAMP L=300</t>
  </si>
  <si>
    <t>SPOJKA GEBO A 1" (01.150.00.03)</t>
  </si>
  <si>
    <t>TŘMEN DN 200 (216-228) H7009 S PRYŽOVOU PODLOŽKOU</t>
  </si>
  <si>
    <t>TŘMEN OPRAVNÝ DN 150 (151-161) HANDICLAMP L=200</t>
  </si>
  <si>
    <t>TŘMEN OPRAVNÝ DN 150 (151-161) HANDICLAMP L=300</t>
  </si>
  <si>
    <t>TŘMEN DN 400 (424-434) H7009 S PRYŽOVOU PODLOŽKOU</t>
  </si>
  <si>
    <t>TŘMEN OPRAVNÝ JEDNODUCHÝ DUO M 166-178/250 (0750)</t>
  </si>
  <si>
    <t>TŘMEN OPRAVNÝ GEBO-DS (dlouhý) 6/4"</t>
  </si>
  <si>
    <t>TŘMEN OPR. NERA DN 80 (87-94) ŠÍŘE 300 JEDNODUCHÝ (8.1.31)</t>
  </si>
  <si>
    <t>TŘMEN OPR. NERA DN 50 (54-58) ŠÍŘE 200 JEDNODUCHÝ (8.1.31)</t>
  </si>
  <si>
    <t>TŘMEN OPR. NERA DN 60 (60-67) ŠÍŘE 200 JEDNODUCHÝ (8.1.31)</t>
  </si>
  <si>
    <t>TŘMEN OPR. NERA DN 250 (270-280) ŠÍŘE 300 JEDNODUCHÝ (8.1.31)</t>
  </si>
  <si>
    <t>TŘMEN OPR. NERA DN 300 (315-325) ŠÍŘE 300 JEDNODUCHÝ (8.1.31)</t>
  </si>
  <si>
    <t>TŘMEN OPR. NERA DN 200 (225-246) ŠÍŘE 400 DVOJITÝ (8.1.32)</t>
  </si>
  <si>
    <t>VLOŽKA MONTÁŽNÍ DN 400 PN10</t>
  </si>
  <si>
    <t>VLOŽKA MONTÁŽNÍ DN 500 PN10 VAF</t>
  </si>
  <si>
    <t>KOLENO ISIFLO T 123 63x63 45° (2.1.123)</t>
  </si>
  <si>
    <t>T KUS ISIFLO T 125 PE 63x63x63 (2.1.125.63)</t>
  </si>
  <si>
    <t>T KUS ISIFLO T 130 32x25x32 (2.1.130)</t>
  </si>
  <si>
    <t>T KUS ISIFLO T 131 32x1"x32 (2.1.131)</t>
  </si>
  <si>
    <t>HYDRANT SUPRA DN 80/1250/4 180V H5001</t>
  </si>
  <si>
    <t>HYDRANT ODVZDUŠŇOVACÍ PN 1-16-755/80 (9822)</t>
  </si>
  <si>
    <t>HYDRANT SUPRA DN 80/1500/8 180V H5001 1x</t>
  </si>
  <si>
    <t>HYDRANT ODVZDUŠŇOVACÍ PN 1-16 1055/80 (9822)</t>
  </si>
  <si>
    <t>HYDRANT NADZEMNÍ TUHÝ DUO A2B 100/1,5m (K220)</t>
  </si>
  <si>
    <t>HYDRANT NADZEMNÍ DN 80/1500 NOVA H5003</t>
  </si>
  <si>
    <t>HYDRANT NADZEMNÍ TUHÝ DUO 2B 80/1,5m (K220)</t>
  </si>
  <si>
    <t>HYDRANT NADZEMNÍ TUHÝ DUO 2B 80/1,25 (K220)</t>
  </si>
  <si>
    <t>KLAPKA UZAVÍRACÍ DN 400 PN10 PŘÍRUBOVÁ VAG EKN S RUČNÍM KOLEM</t>
  </si>
  <si>
    <t>KLAPKA ZPĚTNÁ KONCOVÁ DN 80 PN1 ZAKA</t>
  </si>
  <si>
    <t>ŠOUPÁTKO ISO DOMOVNÍ PŘÍPOJKY 63-2" (2800)</t>
  </si>
  <si>
    <t>VENTIL ISO DOMOVNÍ PŘÍPOJKY ROHOVÝ 63-2" (3130)</t>
  </si>
  <si>
    <t>ZS 1,2-1,8M DN 100-150 ŠOUPÁTKOVÁ TELESKOPICKÁ</t>
  </si>
  <si>
    <t>ZS 1,7-2,7M DN 200 ŠOUPÁTKOVÁ TELESKOPICKÁ</t>
  </si>
  <si>
    <t>ZS 1,5M DN 250-300 Y1020 ŠOUPÁTKOVÁ TUHÁ</t>
  </si>
  <si>
    <t>ZS 1,3-1,8M TELESKOP DOMOVNÍ 3/4"-2" (9601)</t>
  </si>
  <si>
    <t>ZS 2,0-2,5M DN 350 (9502)</t>
  </si>
  <si>
    <t>SOUPRAVA ZEMNÍ TELESKOPICKÁ E2-2 125-150 (2,5-3,5m)</t>
  </si>
  <si>
    <t>ZS 2,5M DN 125-150 E2 (9002)</t>
  </si>
  <si>
    <t>ZS 2,5M DN 200 E2 (9002)</t>
  </si>
  <si>
    <t>ZS 3,5M DN 400-500 Y1020 ŠOUPÁTKOVÁ TUHÁ</t>
  </si>
  <si>
    <t>ZS 3M DN 400-500 VAG EKN TUHÁ</t>
  </si>
  <si>
    <t>ZS 2,0-2,5M DN 400 - DN 500 PLYN (9502)</t>
  </si>
  <si>
    <t>ZS TUHÁ PRO DN 65-80 (7.10.2)</t>
  </si>
  <si>
    <t>ŠOUPĚ DN 80 EKO+ NÁTRUBKOVÉ vč. přírub a manžet</t>
  </si>
  <si>
    <t>ŠOUPĚ DN 200 E2 PŘÍRUBOVÉ DLOUHÉ (4702)</t>
  </si>
  <si>
    <t>ŠOUPĚ DN 125 EKO+ F5 TL EPOX</t>
  </si>
  <si>
    <t>ŠOUPĚ DN 100/118 E2 PROM. ST. DÉLKA (4100)</t>
  </si>
  <si>
    <t>ŠOUPĚ DN 100 E2 PŘÍRUBOVÉ DLOUHÉ (4702)</t>
  </si>
  <si>
    <t>ŠOUPĚ DN 80 E1 CZ PŘÍRUBOVÉ KRÁTKÉ (4001)</t>
  </si>
  <si>
    <t>ŠOUPĚ DN 200 EKO+ F4 TL EPOX PN16</t>
  </si>
  <si>
    <t>VENTIL DOMOVNÍ PŘÍPOJKY ROHOVÝ 2"-5/4" (3120)</t>
  </si>
  <si>
    <t>KOLO RUČNÍ DN 65-80 (7800)</t>
  </si>
  <si>
    <t>ADAPTÉR KE KLAPKÁM PRO ZEMNÍ SOUPRAVU 150-1200 (9211)</t>
  </si>
  <si>
    <t>OBJÍMKA REDUKOVANÁ PE100 D90/63 SDR 11 (615392)</t>
  </si>
  <si>
    <t>OBJÍMKA REDUKOVANÁ PE100 D110/90 SDR11 (615693)</t>
  </si>
  <si>
    <t>ODBOČKA NAVRTÁVACÍ PE100 DN 225/63 SEDLOVÁ SDR11 BEZ VRTÁKU, ELEKTRO (612765)</t>
  </si>
  <si>
    <t>TVAROVKA ISO SPOJKA KOLENO 90° 50-50 (6420)</t>
  </si>
  <si>
    <t>TVAROVKA ISO SPOJKA KOLENO 90° 50-6/4" vnitřní (6430)</t>
  </si>
  <si>
    <t>TVAROVKA ISO SPOJKA 32-32 (6300)</t>
  </si>
  <si>
    <t>TVAROVKA ISO KOLENO 90° 63-2" VNITŘNÍ ZÁVIT (6430)</t>
  </si>
  <si>
    <t>SPOJKA FIT 32-1" VNĚJŠÍ (6120)</t>
  </si>
  <si>
    <t>SPOJKA FIT KOLENO 90° 32-32 (6420)</t>
  </si>
  <si>
    <t>SPOJKA FIT KOLENO 90° 63-63 (6420)</t>
  </si>
  <si>
    <t>FFR DN 250/80/8 TL EPOX</t>
  </si>
  <si>
    <t>FFR DN 300/150 (8550)</t>
  </si>
  <si>
    <t>K DN 80/30° TYTON TT</t>
  </si>
  <si>
    <t>TP DN 200/500 (8500)</t>
  </si>
  <si>
    <t>T DN 50/50 TL EPOX</t>
  </si>
  <si>
    <t>T DN 500/100 TEL EPOX</t>
  </si>
  <si>
    <t>T DN 500/150 TL EPOX</t>
  </si>
  <si>
    <t>T DN 200/80 PN16 (8510)</t>
  </si>
  <si>
    <t>T DN 300/150 (8510)</t>
  </si>
  <si>
    <t>T DN 500/300 VP TL EPOX</t>
  </si>
  <si>
    <t>T DN 800/800 TL EPOX</t>
  </si>
  <si>
    <t>T DN 1200/150 TL EPOX</t>
  </si>
  <si>
    <t>PAS NAVRTÁVACÍ G2" DN 80 H5006 PLAST S KOHOUTEM</t>
  </si>
  <si>
    <t>PAS NAVRTÁVACÍ G2" DN 200 H5006 PLAST S KOHOUTEM</t>
  </si>
  <si>
    <t>PAS NAVRTÁVACÍ UZAVÍRACÍ UNI ZAK 100/34 (3810)</t>
  </si>
  <si>
    <t>PAS NAVRTÁVACÍ G1" DN 50/65 TĚLO H5008 LITINA S KOHOUTEM</t>
  </si>
  <si>
    <t>PAS NAVRTÁVACÍ HAKU 125-5/4" (5250)</t>
  </si>
  <si>
    <t>PAS NAVRTÁVACÍ S UZÁVĚREM 300-2" (3800)</t>
  </si>
  <si>
    <t>PAS NAVRTÁVACÍ EASITEE RING 150/80-100 (165,2-184,4)</t>
  </si>
  <si>
    <t>PAS NAVRTÁVACÍ EASITEE RING 1261/150 PN10-16</t>
  </si>
  <si>
    <t>PAS NAVRTÁVACÍ EASITEE UNIV. DN 300/80-100 (323,1-349)</t>
  </si>
  <si>
    <t>PAS PŘÍRUBOVÝ HAKU 160-80 (5230)</t>
  </si>
  <si>
    <t>P DN 400 TL EPOX (Q)</t>
  </si>
  <si>
    <t>PP DN 80 (5049)</t>
  </si>
  <si>
    <t>X DN 400 PN10 (LITINA-SLEPÁ)</t>
  </si>
  <si>
    <t>XI DN 80-2,5" TL EPOX</t>
  </si>
  <si>
    <t>XI DN 100-1“ EPOX</t>
  </si>
  <si>
    <t>X DN 300 TL EPOX</t>
  </si>
  <si>
    <t>XR DN 150/80 (8/8)</t>
  </si>
  <si>
    <t>XR DN 100/80 PN10-16</t>
  </si>
  <si>
    <t>KOMPENZACE DN 100 PRYŽOVÁ</t>
  </si>
  <si>
    <t>PAS SUPA LOCK SINGE 114-119 (8.4.31.100)</t>
  </si>
  <si>
    <t>PŘÍRUBA DN 300 PN10 PLOCHÁ</t>
  </si>
  <si>
    <t>PŘÍRUBA DN 500 PN10 PLOCHÁ</t>
  </si>
  <si>
    <t>PŘÍRUBA ZÁVITOVÁ DN 80-6/4" VNITŘNÍ (8100)</t>
  </si>
  <si>
    <t>TŘMEN DN 80 (88-100) H7009 S PRYŽOVOU PODLOŽKOU</t>
  </si>
  <si>
    <t>TŘMEN DN 50 (56-63) H7009 S PRYŽOVOU PODLOŽKOU</t>
  </si>
  <si>
    <t>TŘMEN DN 65 (70-77) H7009 S PRYŽOVOU PODLOŽKOU</t>
  </si>
  <si>
    <t>VLOŽKA MONTÁŽNÍ DN 500 PN16 VAF</t>
  </si>
  <si>
    <t>HYDRANT PODZEMNÍ DUO 80/1m (K240)</t>
  </si>
  <si>
    <t>HYDRANT NADZEMNÍ DN 100/1250 NOVA H5003</t>
  </si>
  <si>
    <t>KLAPKA MOTÝLKOVÁ DN 80 (6.3.80)</t>
  </si>
  <si>
    <t>KLAPKA ZPĚTNÁ DN 50 PN16 ZETKA BEZPŘÍRUBOVÁ</t>
  </si>
  <si>
    <t>KLAPKA ZPĚTNÁ DN 100 PN16 PŘÍRUBOVÁ RETA ms/pryž</t>
  </si>
  <si>
    <t>KLAPKA ZPĚTNÁ DN 150 PN16 PŘÍRUBOVÁ RETA ms/pryž</t>
  </si>
  <si>
    <t>VENTIL ISO DOMOVNÍ PŘÍPOJKY ROHOVÝ 50-2" (3130)</t>
  </si>
  <si>
    <t>ŠOUPÁTKO ISO-ZAK GGG 32/34 (2810)</t>
  </si>
  <si>
    <t>ŠOUPÁTKO DOMOVNÍ PŘÍPOJKY VNI-VNI 2"-2" (2510)</t>
  </si>
  <si>
    <t>ZS 1,7-2,7M DN 40-50 VAG PATENT ŠOUPÁTKOVÁ TELESKOPICKÁ</t>
  </si>
  <si>
    <t>ZS 1,5M DN 200 Y1020 ŠOUPÁTKOVÁ TUHÁ</t>
  </si>
  <si>
    <t>ZS 1,2-1,8M VAG PATENT PŘÍPOJKOVÁ</t>
  </si>
  <si>
    <t>ZS 2,5M DN 700 VAG EKN TUHÁ</t>
  </si>
  <si>
    <t>ZS 2,5M DN 300 (9002)</t>
  </si>
  <si>
    <t>ZS 2,0M DN 200 E2 (9002)</t>
  </si>
  <si>
    <t>ZS 2,0-2,5M DN 50-100 E2 (9502)</t>
  </si>
  <si>
    <t>ZS 1,25M DN 400 - DN 500 PLYN (9002)</t>
  </si>
  <si>
    <t>ZS 1,5M DN 125-150 E2 (9002)</t>
  </si>
  <si>
    <t>ŠOUPĚ DN 200 E2 PŘÍRUBOVÉ KRÁTKÉ EL. (4002)</t>
  </si>
  <si>
    <t>ŠOUPÁTKO SUPA LOCK DN 32 (5.30.32)</t>
  </si>
  <si>
    <t>ŠOUPĚ DN 300 E2 PŘÍRUBOVÉ KRÁTKÉ EL. (4002)</t>
  </si>
  <si>
    <t>VENTIL ODVZDUŠŇOVACÍ DVOJČINNÝ DN 150 (9835)</t>
  </si>
  <si>
    <t>KOLO RUČNÍ DN 200 400x24 Y1005</t>
  </si>
  <si>
    <t>KOLO RUČNÍ DN 40-80 150x12 Y1005</t>
  </si>
  <si>
    <t>TĚSNĚNÍ G-ST DN 65 PN10-40</t>
  </si>
  <si>
    <t>ODBOČKA NAVRTÁVACÍ PE100 DN 110/63 SEDLOVÁ SDR11 BEZ VRTÁKU, ELEKTRO (612760)</t>
  </si>
  <si>
    <t>SPOJKA FIT 63-2" VNITŘNÍ (6220)</t>
  </si>
  <si>
    <t>E DN 80 PN10-16-25-40 TYTON TT</t>
  </si>
  <si>
    <t>E DN 500 PN10</t>
  </si>
  <si>
    <t>FFR DN 400/300 TL EPOX</t>
  </si>
  <si>
    <t>T DN 500/200 PN10 TL EPOX</t>
  </si>
  <si>
    <t>PAS NAVRTÁVACÍ G1" DN 80/400 TĚLO H5008 LITINA S KOHOUTEM</t>
  </si>
  <si>
    <t>PAS NAVRTÁVACÍ G5/4" DN 80 H5006 PLAST S KOHOUTEM</t>
  </si>
  <si>
    <t>PAS NAVRTÁVACÍ G5/4" DN 200 H5006 PLAST S KOHOUTEM</t>
  </si>
  <si>
    <t>PP DN 125 TL EPOX (N)</t>
  </si>
  <si>
    <t>XI DN 100-3" PN16 (LITINA-ZÁVIT)</t>
  </si>
  <si>
    <t>X DN 200 PN10 8 děr (LITINA-SLEPÁ)</t>
  </si>
  <si>
    <t>XR DN 80/50 (4/4)</t>
  </si>
  <si>
    <t>XR DN 80/50 PN16/16</t>
  </si>
  <si>
    <t>MMA DN 150/80 TL EPOX</t>
  </si>
  <si>
    <t>PŘÍRUBA DN 100 PN10 PLOCHÁ</t>
  </si>
  <si>
    <t>PŘÍRUBA DN 150 PN10 PLOCHÁ</t>
  </si>
  <si>
    <t>TŘMEN DN 100 (113-123) H7009 S PRYŽOVOU PODLOŽKOU</t>
  </si>
  <si>
    <t>TŘMEN DN 150 (166-178) H7009 S PRYŽOVOU PODLOŽKOU</t>
  </si>
  <si>
    <t>HYDRANT PODZEMNÍ DN 80/750/8 HYDRUS G1 H5001 A</t>
  </si>
  <si>
    <t>ZS 1,7-2,7M DN 250-300 ŠOUPÁTKOVÁ TELESKOPICKÁ</t>
  </si>
  <si>
    <t>ZS 2,5M PŘÍPOJKOVÁ 3/4"-2" (9101)</t>
  </si>
  <si>
    <t>ZS 3,0M DN 100-150 Y1020 ŠOUPÁTKOVÁ TUHÁ (skutečná délka)</t>
  </si>
  <si>
    <t>ZS 1,2-1,8M DN 450-700 PRO VAG EKN</t>
  </si>
  <si>
    <t>ZS 1,7-2,9M DN 65-80 AVK (7.5.5)</t>
  </si>
  <si>
    <t>ŠOUPĚ DN 250 EKO+ ČSN TL EPOX</t>
  </si>
  <si>
    <t>ŠOUPĚ DN 100 F4 (3.1.100)</t>
  </si>
  <si>
    <t>KROUŽEK TĚSNÍCÍ EPOXY-SIT DN 300</t>
  </si>
  <si>
    <t>TĚSNĚNÍ S OCELOVOU VLOŽKOU DN 700 PN16</t>
  </si>
  <si>
    <t>NÁKRUŽEK LEMOVÝ PE100 160 SDR11 NA TUPO (471604511)</t>
  </si>
  <si>
    <t>PŘECHOD PE100 40x5/4“ UNIVERZÁLNÍ SDR11 MOSAZ VNĚJŠÍ ZÁVIT (616153)</t>
  </si>
  <si>
    <t>OBJÍMKA PE 100 D 40 S LEHCE VYRAZITELNÝM DORAZEM SDR 11 (612683)</t>
  </si>
  <si>
    <t>PŘÍRUBA OTOČNÁ PP/steel BFL d160 / DN150 PN16 NA TUPO (471609010)</t>
  </si>
  <si>
    <t>PŘÍRUBA PP/OCEL BFL D 200/DN 200 PN10 NA TUPO (472009010)</t>
  </si>
  <si>
    <t>TVAROVKA ISO VNĚJŠÍ ZÁVIT 63-2" (6100)</t>
  </si>
  <si>
    <t>F DN 400 TL EPOX</t>
  </si>
  <si>
    <t>FFR DN 200/100 TL EPOX</t>
  </si>
  <si>
    <t>FFR DN 300/200 TL EPOX</t>
  </si>
  <si>
    <t>K DN 100/45° TYTON TT</t>
  </si>
  <si>
    <t>MMQ DN 80/90° TL EPOX</t>
  </si>
  <si>
    <t>MMK DN 300/45° TL EPOXY</t>
  </si>
  <si>
    <t>TP DN 150/150 TL EPOX</t>
  </si>
  <si>
    <t>TP DN 80/200-4/8 TL EPOX</t>
  </si>
  <si>
    <t>TP DN 200/1000 TL EPOX</t>
  </si>
  <si>
    <t>TP DN 300/100 TL EPOX</t>
  </si>
  <si>
    <t>T DN 250/80-8 TL EPOX</t>
  </si>
  <si>
    <t>T DN 400/400 TL EPOX</t>
  </si>
  <si>
    <t>T DN 1200/100 TL EPOX</t>
  </si>
  <si>
    <t>PAS NAVRTÁVACÍ G6/4" DN 100 H5006 PLAST S KOHOUTEM</t>
  </si>
  <si>
    <t>PAS NAVRTÁVACÍ G6/4" DN 80/400 TĚLO H5008 LITINA S KOHOUTEM</t>
  </si>
  <si>
    <t>PAS NAVRTÁVACÍ G1" DN 50 H5006 PLAST S KOHOUTEM</t>
  </si>
  <si>
    <t>PAS NAVRTÁVACÍ G2" DN 300 H5030 LITINA S LIT. ŠOUPĚTEM BETA Zz</t>
  </si>
  <si>
    <t>PAS NAVRTÁVACÍ PŘÍRUBOVÝ VÝST. 150-80 (3510)</t>
  </si>
  <si>
    <t>PAS NAVRTÁVACÍ G6/4" DN 300 H5030 LITINA S LIT. ŠOUPĚTEM BETA Zz</t>
  </si>
  <si>
    <t>P DN 200 TL EPOX (Q)</t>
  </si>
  <si>
    <t>P DN 200 VP TL EPOX (Q)</t>
  </si>
  <si>
    <t>PP DN 200 TL EPOX (N)</t>
  </si>
  <si>
    <t>PP DN 300 TL EPOX (N)</t>
  </si>
  <si>
    <t>X DN 50 PN16 (LITINA-SLEPÁ)</t>
  </si>
  <si>
    <t>PŘÍRUBA TAH LIT DN 100/118 (7602)</t>
  </si>
  <si>
    <t>XI DN 80-2" TL EPOX</t>
  </si>
  <si>
    <t>PŘÍRUBA PŘECH. AQUAFAST H-P 110mm EPDM DN 100</t>
  </si>
  <si>
    <t>PŘÍRUBA S2000 80/90 PE,PVC (0400)</t>
  </si>
  <si>
    <t>XR DN 100/50 (8/4)</t>
  </si>
  <si>
    <t>SPOJKA STOP DN 500 NA HRDLO (8.3.500)</t>
  </si>
  <si>
    <t>SPOJKA ULTRAGRIP NG DN 350 HRDLO/HRDLO</t>
  </si>
  <si>
    <t>SPOJKA UNI PLUS PŘÍRUBA DN 150/160 S JIŠTĚNÍM PRO PE, PVC</t>
  </si>
  <si>
    <t>SPOJKA ORION PLUS DN 200 (9.4.4)</t>
  </si>
  <si>
    <t>SPOJKA BELGICAST 3100 DN 700 PN10 (710-745)</t>
  </si>
  <si>
    <t>SPOJKA BELGICAST 3100 DN 800 PN10 (810-845)</t>
  </si>
  <si>
    <t>SPOJKA BELGICAST PŘÍRUBA 3200 DN 800 PN10 (810-845)</t>
  </si>
  <si>
    <t>FFK DN 100/45° TL EPOX</t>
  </si>
  <si>
    <t>FFK DN 100/22° VP TL EPOX</t>
  </si>
  <si>
    <t>FFK DN 150/22° VP TL EPOX</t>
  </si>
  <si>
    <t>FFK DN 150/45° VP TL EPOX</t>
  </si>
  <si>
    <t>FFK DN 200/11° TL EPOX</t>
  </si>
  <si>
    <t>FFK DN 200/22° TL EPOX</t>
  </si>
  <si>
    <t>FFK DN 300/45° TL EPOX</t>
  </si>
  <si>
    <t>PŘÍRUBA DN 80 PN16 PLOCHÁ</t>
  </si>
  <si>
    <t>PŘÍRUBA DN 800 PN10 PLOCHÁ</t>
  </si>
  <si>
    <t>SPOJKA GEBO QI 1/2" (17.195.01.01)</t>
  </si>
  <si>
    <t>TŘMEN DN 300 (319-333) H7009 S PRYŽOVOU PODLOŽKOU</t>
  </si>
  <si>
    <t>TŘMEN OPRAVNÝ GEBO-OBA 6/4" 11.01005</t>
  </si>
  <si>
    <t>TŘMEN OPR. NERA DN 50 (54-61) ŠÍŘE 150 JEDNODUCHÝ (8.1.31)</t>
  </si>
  <si>
    <t>TŘMEN OPR. NERA DN 100 (113-123) ŠÍŘE 200 JEDNODUCHÝ (8.1.31)</t>
  </si>
  <si>
    <t>TŘMEN OPR. NERA DN 100 (106-116) ŠÍŘE 300 JEDNODUCHÝ (8.1.31)</t>
  </si>
  <si>
    <t>HYDRANT PODZEMNÍ DN 80/1000/8 JEDNOČINNÝ EPOXID GGG 40</t>
  </si>
  <si>
    <t>KLAPKA UZAVÍRACÍ DN 1200 PN10 PŘÍRUBOVÁ VAG EKN PRO ZS</t>
  </si>
  <si>
    <t>KLAPKA UZAVÍRACÍ DN 500 PN10 VAG EKN S RUČ. KOLEM</t>
  </si>
  <si>
    <t>KLAPKA ZPĚTNÁ DN 80 PN16 PŘÍRUBOVÁ RETA ms/pryž</t>
  </si>
  <si>
    <t>ŠOUPÁTKO PRO PŘÍPOJKY BETA-K-MS PE 32 DN 25</t>
  </si>
  <si>
    <t>ZS 1,2-1,8M DN 300-500 VAG EKN TELESKOPICKÁ</t>
  </si>
  <si>
    <t>ZS 3M DN 200 Y1020 KlikFix ŠOUPÁTKOVÁ TUHÁ</t>
  </si>
  <si>
    <t>ZS 4M DN 1200 VAG EKN TUHÁ</t>
  </si>
  <si>
    <t>ZS 1,5M DN 400-500 Y1020 ŠOUPÁTKOVÁ TUHÁ</t>
  </si>
  <si>
    <t>ZS PŘÍPOJKOVÁ TUHÁ</t>
  </si>
  <si>
    <t>ZS 2,5M DN 50-100 E2 (9002)</t>
  </si>
  <si>
    <t>ZS 4M DN 200 E2 (9002)</t>
  </si>
  <si>
    <t>ŠOUPĚ DN 300 PN10 E2 PŘÍRUBOVÉ DLOUHÉ (4702)</t>
  </si>
  <si>
    <t>ŠOUPĚ DN 300 PN10 E2 PŘÍRUBOVÉ KRÁTKÉ (4002)</t>
  </si>
  <si>
    <t>ŠOUPĚ DN 400 EKO+ F4 TL EPOX PN10</t>
  </si>
  <si>
    <t>ŠOUPĚ DN 400 PN10 E2 PŘÍRUBOVÉ KRÁTKÉ (4002)</t>
  </si>
  <si>
    <t>ŠOUPĚ DN 500 EKO+ F4 TL EPOX</t>
  </si>
  <si>
    <t>PŘECHOD PE100 63x2“ OCEL VNITŘNÍ ZÁVIT SDR11 LEKTRO (612576)</t>
  </si>
  <si>
    <t>ODBOČKA NAVRTÁVACÍ PE 100 DN 160/63 SDR 11 BEZ VRTÁKU (612762)</t>
  </si>
  <si>
    <t>PŘÍRUBA PP/OCEL BFL D 110/DN 100 PN16 NA TUPO (471109010)</t>
  </si>
  <si>
    <t>TP DN 80/200 PN16 (8500)</t>
  </si>
  <si>
    <t>TP DN 80/1000 (8500)</t>
  </si>
  <si>
    <t>T DN 150/80 (8510)</t>
  </si>
  <si>
    <t>SPOJKA ULTRAGRIP NG REDUKOVANÁ HRDLO-HRDLO DN 32/40 (36-46/43,5-63,5)</t>
  </si>
  <si>
    <t>SPOJKA SYNOFLEX DN 300 (315-356) S PŘÍRUBOU</t>
  </si>
  <si>
    <t>TŘMEN OPRAVNÝ GEBO-DS 3/4" (012522802)</t>
  </si>
  <si>
    <t>TŘMEN OPRAVNÝ GEBO-DSK 3/4" (012602802)</t>
  </si>
  <si>
    <t>HYDRANT SUPRA DN 80/750 8d. 180V H5001</t>
  </si>
  <si>
    <t>KLAPKA UZAVÍRACÍ DN 600 PN10 PŘÍRUBOVÁ VAG EKN PRO ZS</t>
  </si>
  <si>
    <t>ŠOUPÁTKO PRO PŘÍPOJKY BETA-ZZ-TL 2" DN 50</t>
  </si>
  <si>
    <t>ZS 1,2-1,8M DN 80 ŠOUPÁTKOVÁ TELESKOPICKÁ</t>
  </si>
  <si>
    <t>ŠOUPĚ DN 125 EKO+ ČSN TL EPOX</t>
  </si>
  <si>
    <t>ŠOUPĚ DN 80 ČSN (3.3.80)</t>
  </si>
  <si>
    <t>TĚSNĚNÍ G-ST/FD DN 250 PN10-16</t>
  </si>
  <si>
    <t>KOLENO PE100 D 90 90° SDR11 ELEKTRO (612103)</t>
  </si>
  <si>
    <t>PŘECHOD PE-HD 40x5/4“ UNIVERZÁLNÍ SDR11 MOSAZ VNITŘNÍ ZÁVIT (616157)</t>
  </si>
  <si>
    <t>TH DN 500 STD NATURAL kalibr. C30</t>
  </si>
  <si>
    <t>TH DN 600 STD NATURAL C30</t>
  </si>
  <si>
    <t>TH DN 350 TYTON Zn PLUS</t>
  </si>
  <si>
    <t>TH DN 800 STD CLASSIC kalibr.</t>
  </si>
  <si>
    <t>TP DN 100/150 TL EPOX</t>
  </si>
  <si>
    <t>TP DN 300/400 TL EPOX</t>
  </si>
  <si>
    <t>TP DN 400/500 TL EPOX</t>
  </si>
  <si>
    <t>TP DN 50/400 TL EPOX</t>
  </si>
  <si>
    <t>T DN 80/80 (8510)</t>
  </si>
  <si>
    <t>T DN 400/100 TL EPOX</t>
  </si>
  <si>
    <t>PAS NAVRTÁVACÍ G2" DN 80 H5002 LITINA S KOHOUTEM</t>
  </si>
  <si>
    <t>PŘÍRUBA TAH LIT DN 150/170 (7602)</t>
  </si>
  <si>
    <t>XI DN 100-6/4" PN16 (LITINA-ZÁVIT)</t>
  </si>
  <si>
    <t>SPOJKA STOP DN 400 NA HRDLO (8.3.400)</t>
  </si>
  <si>
    <t>SPOJKA SYNOFLEX DN 200 (198-230)</t>
  </si>
  <si>
    <t>SPOJKA WAGA PŘÍMÁ DN 250 M/J 3007 PN10</t>
  </si>
  <si>
    <t>SPOJKA SYNOFLEX DN 300 (313-356)</t>
  </si>
  <si>
    <t>TŘMEN EASICLAMP UU DN 250 L</t>
  </si>
  <si>
    <t>TŘMEN EASICLAMP UU DN 150 REMOTE</t>
  </si>
  <si>
    <t>TT DN 200/200 TL EPOX</t>
  </si>
  <si>
    <t>FFK DN 80/11° TL EPOX</t>
  </si>
  <si>
    <t>FFK DN 80/22° TL EPOX</t>
  </si>
  <si>
    <t>FFK DN 80/45° TL EPOX</t>
  </si>
  <si>
    <t>FFK DN 150/11° TL EPOX</t>
  </si>
  <si>
    <t>FFK DN 200/11° VP TL EPOX</t>
  </si>
  <si>
    <t>FFK DN 200/45° VP TL EPOX</t>
  </si>
  <si>
    <t>FFK DN 300/22° TL EPOX</t>
  </si>
  <si>
    <t>KOLENO ISIFLO T 123 40x40 45° (2.1.123)</t>
  </si>
  <si>
    <t>T KUS ISIFLO T 132 63x2"x63 (2.1.132)</t>
  </si>
  <si>
    <t>HYDRANT PODZEMNÍ DN 80/1500-8 HYDRUS G1 H5001</t>
  </si>
  <si>
    <t>KLAPKA DN 400 PN10 MOTÝLKOVÁ (6.1.400)</t>
  </si>
  <si>
    <t>KLAPKA ZPĚTNÁ DN 100 PN16 ZETKA BEZPŘÍRUBOVÁ</t>
  </si>
  <si>
    <t>ZS 2,0M PŘÍPOJKOVÁ 3/4"-2" (9101)</t>
  </si>
  <si>
    <t>ZS 3,0M DN 100-150 Y1020 KlikFix ŠOUPÁTKOVÁ TUHÁ</t>
  </si>
  <si>
    <t>ŠOUPĚ DN 100 EKO+ NÁTRUBKOVÉ vč. přírub a manžet</t>
  </si>
  <si>
    <t>ŠOUPĚ DN 400 EKO+ F5 TL EPOX PN10</t>
  </si>
  <si>
    <t>PAS NAVRTÁVACÍ G2" DN 80/400 TĚLO H5008 LITINA S KOHOUTEM</t>
  </si>
  <si>
    <t>PAS NAVRTÁVACÍ G1" DN 100 H5006 PLAST S KOHOUTEM</t>
  </si>
  <si>
    <t>P DN 50 TL EPOX (Q)</t>
  </si>
  <si>
    <t>SPOJKA SYNOFLEX DN 50 (56-71) S PŘÍRUBOU (7994)</t>
  </si>
  <si>
    <t>SPOJKA SYNOFLEX DN 150 (155-192)</t>
  </si>
  <si>
    <t>FILTR DN 80 PN16 TL EPOX D71118 616</t>
  </si>
  <si>
    <t>FILTR POLYDROX DN 100</t>
  </si>
  <si>
    <t>ZS 3M DN 65-80 Y1020 KlikFix ŠOUPÁTKOVÁ TUHÁ</t>
  </si>
  <si>
    <t>ŠOUPĚ DN 50 EKO+ F4 TL EPOX</t>
  </si>
  <si>
    <t>PŘÍRUBA PP/OCEL BFL D 90/DN 80 PN16 NA TUPO (470909010)</t>
  </si>
  <si>
    <t>E DN 800 TL EPOX</t>
  </si>
  <si>
    <t>F DN 50 TL EPOX</t>
  </si>
  <si>
    <t>FFR DN 150/80/8 TL EPOX</t>
  </si>
  <si>
    <t>TP DN 150/100 TL EPOX</t>
  </si>
  <si>
    <t>TP DN 150/400 TL EPOX</t>
  </si>
  <si>
    <t>TP DN 200/500 TL EPOX</t>
  </si>
  <si>
    <t>TP DN 80/250 TL EPOX</t>
  </si>
  <si>
    <t>TP DN 125/200 TL EPOX</t>
  </si>
  <si>
    <t>T DN 400/300 TL EPOX</t>
  </si>
  <si>
    <t>T DN 150/50 TL EPOX</t>
  </si>
  <si>
    <t>T DN 100-80 (8510)</t>
  </si>
  <si>
    <t>T DN 100-100 (8510)</t>
  </si>
  <si>
    <t>T DN 500/80 TL EPOX</t>
  </si>
  <si>
    <t>PAS NAVRTÁVACÍ G2" DN 100 H5006 PLAST S KOHOUTEM</t>
  </si>
  <si>
    <t>PAS NAVRTÁVACÍ UZAVÍRACÍ HACOM 100-2" (3370)</t>
  </si>
  <si>
    <t>PAS NAVRTÁVACÍ TREPI DN 400/80 (8.2.3.40080)</t>
  </si>
  <si>
    <t>XI DN 100-5/4" PN16 (LITINA-ZÁVIT)</t>
  </si>
  <si>
    <t>XI DN 50-6/4" EPOX</t>
  </si>
  <si>
    <t>XI DN 50-2" EPOX</t>
  </si>
  <si>
    <t>XR DN 200/100 PN10/16</t>
  </si>
  <si>
    <t>SPOJKA STOP DN 800 NA HRDLO (8.3.800)</t>
  </si>
  <si>
    <t>SPOJKA ULTRAGRIP NG DN 500 (498-552) HRDLO/HRDLO</t>
  </si>
  <si>
    <t>SPOJKA BELGICAST PŘÍRUBA 3200 DN 500 PN10 (505-540)</t>
  </si>
  <si>
    <t>TVAROVKA NV SE ZAVITEM 50 1"</t>
  </si>
  <si>
    <t>T KUS ISIFLO T 125 PE 32x32x32 (2.1.125.32)</t>
  </si>
  <si>
    <t>T KUS ISIFLO T 125 40x40x40 (2.1.125)</t>
  </si>
  <si>
    <t>ŠROUB M20x110 8.8 POZINK DIN 933</t>
  </si>
  <si>
    <t>HYDRANT SUPRA DN 80/1000 180V-8 H5001</t>
  </si>
  <si>
    <t>ZS 1,5M DN 50-100 E2 (9002)</t>
  </si>
  <si>
    <t>ZS 2M DN 125-150 E2 (9002)</t>
  </si>
  <si>
    <t>ZS 2,5M DN 250-350 Y1020 KlikFix ŠOUPÁTKOVÁ TUHÁ</t>
  </si>
  <si>
    <t>ZS 1,7-2,9M DN 250-300 AVK</t>
  </si>
  <si>
    <t>ZS TUHÁ PRO DN 200 (7.10.2)</t>
  </si>
  <si>
    <t>ŠOUPĚ DN 80 EKO+ F5 TL EPOX (8 děr)</t>
  </si>
  <si>
    <t>ŠOUPĚ DN 300 F4 PN10 (3.1.300)</t>
  </si>
  <si>
    <t>KROUŽEK STD Vi DN 80 TĚSNÍCÍ SE ZÁMKEM</t>
  </si>
  <si>
    <t>KROUŽEK TYTON-SIT Plus DN 150</t>
  </si>
  <si>
    <t>TĚSNĚNÍ G-ST DN 150 PN10-16</t>
  </si>
  <si>
    <t>FFR DN 300/150 TL EPOX</t>
  </si>
  <si>
    <t>FFR DN 150/80/4 TL EPOX</t>
  </si>
  <si>
    <t>PAS NAVRTÁVACÍ G1" DN 200 H5002 LITINA S KOHOUTEM</t>
  </si>
  <si>
    <t>XI DN 80-3" PN16 (LITINA-ZÁVIT)</t>
  </si>
  <si>
    <t>SPOJKA SYNOFLEX DN 80 (85-105) (7974)</t>
  </si>
  <si>
    <t>DESKA NOSNÁ UNIVERSÁNÍ VENTILOVÉHO A ŠOUPÁTKOVÉHO POKLOPU PATENT</t>
  </si>
  <si>
    <t>KROUŽEK STD Vi DN 100 TĚSNÍCÍ SE ZÁMKEM</t>
  </si>
  <si>
    <t>TĚSNĚNÍ G-ST-P/K DN 250 PN10</t>
  </si>
  <si>
    <t>FFR DN 80/50/4 TL EPOX</t>
  </si>
  <si>
    <t>K DN 80/45° TYTON TT</t>
  </si>
  <si>
    <t>T DN 80/80-4 TL EPOX</t>
  </si>
  <si>
    <t>T DN 125/80/8 TL EPOX</t>
  </si>
  <si>
    <t>PAS NAVRTÁVACÍ G5/4" DN 150 H5030 LITINA S LIT. ŠOUPĚTEM BETA Zz</t>
  </si>
  <si>
    <t>PP DN 100-8 VP TL EPOX (N)</t>
  </si>
  <si>
    <t>X DN 200 PN10 TL EPOX</t>
  </si>
  <si>
    <t>XI DN 50-1" EPOX</t>
  </si>
  <si>
    <t>SPOJKA UNI PLUS PŘÍRUBA DN 80/90 S JIŠTĚNÍM PRO PE, PVC</t>
  </si>
  <si>
    <t>SPOJKA BELGICAST 3100 DN 500 PN10 (505-540)</t>
  </si>
  <si>
    <t>SPOJKA SYNOFLEX DN 200 (198-230) S PŘÍRUBOU</t>
  </si>
  <si>
    <t>SPOJKA SYNOFLEX DN 400 (398-442) S PŘÍRUBOU</t>
  </si>
  <si>
    <t>PŘÍRUBA DN 200 PN10 PLOCHÁ</t>
  </si>
  <si>
    <t>TŘMEN DN 125 (137-150) H7009 S PRYŽOVOU PODLOŽKOU</t>
  </si>
  <si>
    <t>TŘMEN OPRAVNÝ JEDNODUCHÝ DUO M 82-91/200 (0750)</t>
  </si>
  <si>
    <t>TŘMEN OPRAVNÝ GEBO-OBA 2" 11.01006</t>
  </si>
  <si>
    <t>TŘMEN OPRAVNÝ GEBO-OBA 1" 11.010003</t>
  </si>
  <si>
    <t>TŘMEN OPRAVNÝ GEBO-DS (dlouhý) 5/4"</t>
  </si>
  <si>
    <t>TŘMEN OPR. NERA DN 80 (87-94) ŠÍŘE 150 J (8.1.31)</t>
  </si>
  <si>
    <t>KOLENO ISIFLO T 122 PE 40X1" vnitřní 90° (2.1.122.401)</t>
  </si>
  <si>
    <t>HYDRANT SUPRA DN 80/1250/8 180V H5001</t>
  </si>
  <si>
    <t>KLAPKA UZAVÍRACÍ DN 500 PN10 VAG EKN PRO ZS</t>
  </si>
  <si>
    <t>ŠOUPÁTKO PRO PŘÍPOJKY BETA-Z-MS 5/4" DN 32</t>
  </si>
  <si>
    <t>ZS 2,5M DN 200 Y1020 KlikFix ŠOUPÁTKOVÁ TUHÁ</t>
  </si>
  <si>
    <t>ŠOUPĚ DN 80 F4 (3.1.808)</t>
  </si>
  <si>
    <t>TĚSNĚNÍ PRYŽ OCELOVÁ VLOŽKA 300 (3390)</t>
  </si>
  <si>
    <t>NÁKRUŽEK LEMOVÝ PE100 D90 SDR11 NATUPO DLOUHÝ (470904511)</t>
  </si>
  <si>
    <t>FFR DN 100/50 TL EPOX</t>
  </si>
  <si>
    <t>TP DN 150/500 TL EPOX</t>
  </si>
  <si>
    <t>PAS NAVRTÁVACÍ G2" DN 150 H5006 PLAST S KOHOUTEM</t>
  </si>
  <si>
    <t>KROUŽEK TĚSNÍCÍ EPOXY-SIT DN 100</t>
  </si>
  <si>
    <t>TĚSNĚNÍ G-ST DN 800 PN10</t>
  </si>
  <si>
    <t>TĚSNĚNÍ G-ST DN 1200 PN10</t>
  </si>
  <si>
    <t>TĚSNĚNÍ PLOCHÉ DN 80 VYSEKÁVANÉ (3470)</t>
  </si>
  <si>
    <t>KOLENO PE100 D 63 45° SDR11 ELEKTRO (612098)</t>
  </si>
  <si>
    <t>PŘECHOD PE100 63x2“ UNIVERZÁLNÍ SDR 11 MOSAZ VNITŘNÍ ZÁVIT (616159)</t>
  </si>
  <si>
    <t>SPOJKA PE100 D 110 SDR11 S LEHCE VYRAZITELNÝM DORAZEM ELEKTRO (612688)</t>
  </si>
  <si>
    <t>TH DN 125 STD NATURAL BioZinalium C40</t>
  </si>
  <si>
    <t>TH DN 250 TYTON Zn PLUS</t>
  </si>
  <si>
    <t>TH DN 400 STD NATURAL kalibr. C30 (182364)</t>
  </si>
  <si>
    <t>TH DN 600 STD NATURAL kalibr. C30</t>
  </si>
  <si>
    <t>TP DN 200/400 TL EPOX</t>
  </si>
  <si>
    <t>TP DN 300/200 TL EPOX</t>
  </si>
  <si>
    <t>TP DN 150/1000 TL EPOX</t>
  </si>
  <si>
    <t>T DN 100/50 TL EPOX</t>
  </si>
  <si>
    <t>PAS NAVRTÁVACÍ G5/4" DN 100 H5030 LITINA S LIT. ŠOUPĚTEM BETA Zz</t>
  </si>
  <si>
    <t>SPOJKA STOP DN 200 NA HRDLO (8.3.200)</t>
  </si>
  <si>
    <t>SPOJKA STOP DN 300 NA HRDLO (8.3.300)</t>
  </si>
  <si>
    <t>SPOJKA UNI PLUS PŘÍRUBA DN 100/110 S JIŠTĚNÍM PRO PE, PVC</t>
  </si>
  <si>
    <t>SPOJKA BELGICAST 3100 DN 600 PN10 (610-645)</t>
  </si>
  <si>
    <t>FFK DN 150/22° TL EPOX</t>
  </si>
  <si>
    <t>TŘMEN DN 250 (269-280) H7009 S PRYŽOVOU PODLOŽKOU</t>
  </si>
  <si>
    <t>TŘMEN OPR. NERA DN 50 (54-58) ŠÍŘE 150 JEDNODUCHÝ (8.1.31)</t>
  </si>
  <si>
    <t>TŘMEN OPR. NERA DN 200 (215-225) ŠÍŘE 300 JEDNODUCHÝ (8.1.31)</t>
  </si>
  <si>
    <t>ZS 1,5M DN 100-150 Y1020 ŠOUPÁTKOVÁ TUHÁ</t>
  </si>
  <si>
    <t>ZS 3M DN 500 VAG EKN TUHÁ</t>
  </si>
  <si>
    <t>ŠOUPĚ DN 200 ČSN (3.3.20016)</t>
  </si>
  <si>
    <t>KOLO RUČNÍ DN 40- 50 200x14 Y1005</t>
  </si>
  <si>
    <t>TP DN 80/500 PN16 (8500)</t>
  </si>
  <si>
    <t>T DN 200/80-4 TL EPOX</t>
  </si>
  <si>
    <t>ZS 2M DN 40-50 Y1020 ŠOUPÁTKOVÁ TUHÁ</t>
  </si>
  <si>
    <t>ZS 1,7-2,7M DN 100-150 ŠOUPÁTKOVÁ TELESKOPICKÁ</t>
  </si>
  <si>
    <t>TH DN 800 STD CLASSIC</t>
  </si>
  <si>
    <t>TH DN 700 STD CLASSIC kalibr.</t>
  </si>
  <si>
    <t>OBJÍMKA PE 100 D 50 S LEHCE VYRAZITELNÝM DORAZEM SDR 11 (612684)</t>
  </si>
  <si>
    <t>FFR DN 150/100 TL EPOX</t>
  </si>
  <si>
    <t>FFR DN 200/150 TL EPOX</t>
  </si>
  <si>
    <t>TP DN 50/150 TL EPOX</t>
  </si>
  <si>
    <t>TP DN 300/300 TL EPOX</t>
  </si>
  <si>
    <t>TP DN 300/500 TL EPOX</t>
  </si>
  <si>
    <t>TP DN 80/500 VP TL EPOX</t>
  </si>
  <si>
    <t>P DN 80 VP TL EPOX (Q)</t>
  </si>
  <si>
    <t>XI DN 80-1" PN16 8 děr (LITINA-ZÁVIT)</t>
  </si>
  <si>
    <t>SPOJKA ULTRAGRIP NG DN 125 (132,2-160,2) HRDLO/HRDLO</t>
  </si>
  <si>
    <t>SPOJKA ULTRAGRIP NG DN 400 (398-442) HRDLO/HRDLO</t>
  </si>
  <si>
    <t>SPOJKA WAGA S PŘÍR. DN 250 M/J 3057 PN10</t>
  </si>
  <si>
    <t>SPOJKA GEBO BA 50x6/4" (30000027)</t>
  </si>
  <si>
    <t>HYDRANT PODZEMNÍ DN 80/1500-4 HYDRUS G1 H5001</t>
  </si>
  <si>
    <t>KLAPKA MOTÝLKOVÁ DN 200 (6.3.200)</t>
  </si>
  <si>
    <t>ZS 1,5M DN 250-350 Y1020 KlikFix ŠOUPÁTKOVÁ TUHÁ</t>
  </si>
  <si>
    <t>ZS 3,5M DN 65-80 Y1020 KlikFix ŠOUPÁTKOVÁ TUHÁ</t>
  </si>
  <si>
    <t>KROUŽEK TYTON-SIT Plus DN 350</t>
  </si>
  <si>
    <t>TĚSNĚNÍ S OCELOVOU VLOŽKOU DN 250 PN10</t>
  </si>
  <si>
    <t>KOLENO PE100 D 50 90° SDR11 ELEKTRO (612097)</t>
  </si>
  <si>
    <t>VÍKO K HYDRANTOVÉMU POKLOPU</t>
  </si>
  <si>
    <t>TP DN 50/200 TL EPOX</t>
  </si>
  <si>
    <t>PAS NAVRTÁVACÍ G5/4" DN 80/400 TĚLO H5008 LITINA S KOHOUTEM</t>
  </si>
  <si>
    <t>TŘMEN DN 125 (145-157) H7009 S PRYŽOVOU PODLOŽKOU</t>
  </si>
  <si>
    <t>KLAPKA MOTÝLKOVÁ DN 100 (6.3.100)</t>
  </si>
  <si>
    <t>ZS 1,7-2,9M DN 100-150 AVK (7.5.6)</t>
  </si>
  <si>
    <t>ZS TUHÁ PRO DN 250-300 (7.10.2)</t>
  </si>
  <si>
    <t>OBJÍMKA PE100 MB 90 SDR11 S LEHCE VYRAZITELNÝM DORAZEM, ELEKTRO (612687)</t>
  </si>
  <si>
    <t>TP DN 50/300 TL EPOX</t>
  </si>
  <si>
    <t>TP DN 100/100 TL EPOX</t>
  </si>
  <si>
    <t>T DN 80/80-8 TL EPOX</t>
  </si>
  <si>
    <t>T DN 300/100 TL EPOX</t>
  </si>
  <si>
    <t>XI DN 150-2" PN16 (LITINA-ZÁVIT)</t>
  </si>
  <si>
    <t>TŘMEN EASICLAMP UU DN 125</t>
  </si>
  <si>
    <t>TŘMEN EASICLAMP UU DN 100 REMOTE</t>
  </si>
  <si>
    <t>FFK DN 150/45° TL EPOX</t>
  </si>
  <si>
    <t>TŘMEN OPRAVNÝ GEBO-OBA 5/4" 11.01004</t>
  </si>
  <si>
    <t>ZS 1,5M DN 40-50 Y1020 KlikFix ŠOUPÁTKOVÁ TUHÁ</t>
  </si>
  <si>
    <t>ZS 3,5M DN 250-350 Y1020 KlikFix ŠOUPÁTKOVÁ TUHÁ</t>
  </si>
  <si>
    <t>ŠOUPĚ DN 80 PŘÍRUBOVÉ KRÁTKÉ PN16 E2 8 děr (4002)</t>
  </si>
  <si>
    <t>UZÁVĚR DOČASNÝ K PODZEMNÍHO HYDRANTU 80 (K245)</t>
  </si>
  <si>
    <t>FFR DN 100/80/4 TL EPOX</t>
  </si>
  <si>
    <t>SPOJKA SYNOFLEX DN 80 (85-105) S PŘÍRUBOU (7994)</t>
  </si>
  <si>
    <t>SPOJKA SYNOFLEX DN 100 (104-132) (7974)</t>
  </si>
  <si>
    <t>KLAPKA ZPĚTNÁ DN 80 PN16 ZETKA BEZPŘÍRUBOVÁ</t>
  </si>
  <si>
    <t>ZS 1,7-2,7M DN 80 ŠOUPÁTKOVÁ TELESKOPICKÁ</t>
  </si>
  <si>
    <t>ZS 1,5M Y1023 PŘÍPOJKOVÁ TUHÁ PRO NP S KULOVÝM KOHOUTEM</t>
  </si>
  <si>
    <t>ŠOUPĚ DN 300 EKO+ F4 TL EPOX PN10</t>
  </si>
  <si>
    <t>TRUBKA PE100 90x8,2 SDR11 (248100160906)</t>
  </si>
  <si>
    <t>TH DN 400 STD NATURAL C30 (NSB40G60)</t>
  </si>
  <si>
    <t>T DN 300/200 TL EPOX</t>
  </si>
  <si>
    <t>T DN 300/300 TL EPOX</t>
  </si>
  <si>
    <t>T DN 300/150 TL EPOX</t>
  </si>
  <si>
    <t>P DN 150 VP TL EPOX (Q)</t>
  </si>
  <si>
    <t>X DN 80 TL EPOX</t>
  </si>
  <si>
    <t>ŠOUPĚ DN 100 ČSN (3.3.100)</t>
  </si>
  <si>
    <t>PP DN 80 VP TL EPOX</t>
  </si>
  <si>
    <t>TĚSNĚNÍ G-ST DN 32 PN10</t>
  </si>
  <si>
    <t>T DN 200/150 TL EPOX</t>
  </si>
  <si>
    <t>P DN 80/4 TL EPOX (Q)</t>
  </si>
  <si>
    <t>P DN 100 VP TL EPOX (Q)</t>
  </si>
  <si>
    <t>XI DN 80-5/4" PN16 (LITINA-ZÁVIT)</t>
  </si>
  <si>
    <t>X DN 100 TL EPOX</t>
  </si>
  <si>
    <t>SPOJKA BELGICAST 3100 DN 400 PN10 (395-435)</t>
  </si>
  <si>
    <t>TŘMEN OPRAVNÝ GEBO-DF (dlouhý) 1" (012522803)</t>
  </si>
  <si>
    <t>HYDRANT SUPRA DN 80/1500/4 180V H5001 1x</t>
  </si>
  <si>
    <t>ZS 2M DN 400-500 Y1020 ŠOUPÁTKOVÁ TUHÁ</t>
  </si>
  <si>
    <t>ŠOUPĚ DN 200 EKO+ F5 TL EPOX</t>
  </si>
  <si>
    <t>DESKA PODKLADOVÁ HYDRANTOVÁ PLAST (7.2.17)</t>
  </si>
  <si>
    <t>P DN 100 TL EPOX (Q)</t>
  </si>
  <si>
    <t>FILTR DN 50 PN16 TL EPOX D71118 616</t>
  </si>
  <si>
    <t>KROUŽEK STD Vi NEW DN 150 TĚSNÍCÍ SE ZÁMKEM</t>
  </si>
  <si>
    <t>TP DN 200/200 TL EPOX</t>
  </si>
  <si>
    <t>PAS NAVRTÁVACÍ G6/4" DN 80 H5002 LITINA S KOHOUTEM</t>
  </si>
  <si>
    <t>PP DN 150 TL EPOX (N)</t>
  </si>
  <si>
    <t>SPOJKA GEBO QI 5/4" (17.195.01.04)</t>
  </si>
  <si>
    <t>TŘMEN OPR. NERA DN 80 (87-94) ŠÍŘE 200 JEDNODUCHÝ (8.1.31)</t>
  </si>
  <si>
    <t>ZS 2M DN 250-300 Y1020 ŠOUPÁTKOVÁ TUHÁ</t>
  </si>
  <si>
    <t>ZS 3,5M DN 100-150 Y1020 KlikFix ŠOUPÁTKOVÁ TUHÁ</t>
  </si>
  <si>
    <t>ŠOUPĚ DN 50 EKO+ ČSN TL EPOX</t>
  </si>
  <si>
    <t>TĚSNĚNÍ G-ST/GUSS DN 150 PN 10-16</t>
  </si>
  <si>
    <t>TH DN 500 TYTON Zn PLUS</t>
  </si>
  <si>
    <t>PAS NAVRTÁVACÍ TREPI DN 150/80 (8.2.3.15080)</t>
  </si>
  <si>
    <t>PAS NAVRTÁVACÍ TREPI DN 200/80 (8.2.3.20080)</t>
  </si>
  <si>
    <t>ŠOUPĚ DN 200 F4 PN10 (3.1.200)</t>
  </si>
  <si>
    <t>SPOJKA SYNOFLEX DN 100 (104-132) S PŘÍRUBOU (7994)</t>
  </si>
  <si>
    <t>F DN 80 TL EPOX</t>
  </si>
  <si>
    <t>T DN 100/80-4 TL EPOX</t>
  </si>
  <si>
    <t>XI DN 50-6/4" PN16 (LITINA-ZÁVIT)</t>
  </si>
  <si>
    <t>SPOJKA ULTRAGRIP NG DN 400 (398-442) HRDLO/PŘÍRUBA</t>
  </si>
  <si>
    <t>SPOJKA GEBO QI 1" (17.195.01.03)</t>
  </si>
  <si>
    <t>SPOJKA GEBO BA 63x2" (30000032)</t>
  </si>
  <si>
    <t>KOLENO ISIFLO T 122 PE 63x2" vnitřní 90° (2.1.122.632)</t>
  </si>
  <si>
    <t>FFR DN 100/80/8 TL EPOX</t>
  </si>
  <si>
    <t>PAS NAVRTÁVACÍ G5/4" DN 150 H5006 PLAST S KOHOUTEM</t>
  </si>
  <si>
    <t>T DN 300/80-8 TL EPOX</t>
  </si>
  <si>
    <t>SPOJKA ISIFLO T 116 40x1" vnitřní (2.1.116.401)</t>
  </si>
  <si>
    <t>HYDRANT PODZEMNÍ MONOBLOK MB1 80/1,00m (K244)</t>
  </si>
  <si>
    <t>TP DN 100/500 TL EPOX</t>
  </si>
  <si>
    <t>ŠOUPĚ DN 80 EKO+ F4 TL EPOX (4 díry)</t>
  </si>
  <si>
    <t>ŠOUPĚ DN 150 EKO+ F5 TL EPOX</t>
  </si>
  <si>
    <t>TĚSNĚNÍ G-ST-P/K DN 300 PN10</t>
  </si>
  <si>
    <t>TĚSNĚNÍ G-ST DN 100 PN16 (3390)</t>
  </si>
  <si>
    <t>TP DN 50/250 TL EPOX</t>
  </si>
  <si>
    <t>T DN 200/100 TL EPOX</t>
  </si>
  <si>
    <t>PAS NAVRTÁVACÍ G5/4" DN 100 H5006 PLAST S KOHOUTEM</t>
  </si>
  <si>
    <t>PAS NAVRTÁVACÍ G2" DN 300 H5002 LITINA S KOHOUTEM</t>
  </si>
  <si>
    <t>P DN 150 TL EPOX (Q)</t>
  </si>
  <si>
    <t>X DN 80 PN16 8 děr (LITINA-SLEPÁ)</t>
  </si>
  <si>
    <t>XI DN 50-5/4" EPOX</t>
  </si>
  <si>
    <t>SPOJKA STOP DN 600 NA HRDLO (8.3.600)</t>
  </si>
  <si>
    <t>SPOJKA ULTRAGRIP NG DN 500 (498-552) HRDLO/PŘÍRUBA</t>
  </si>
  <si>
    <t>SPOJKA GEBO QA 5/4" (17.195.00.04)</t>
  </si>
  <si>
    <t>TŘMEN OPR. NERA DN 200 (215-225) ŠÍŘE 200 JEDNODUCHÝ (8.1.31)</t>
  </si>
  <si>
    <t>ŠROUB M27x120 8.8 POZINK DIN 931</t>
  </si>
  <si>
    <t>ŠROUB M27x130 8.8 POZINK DIN 931</t>
  </si>
  <si>
    <t>ZS 2M Y1023Š PŘÍPOJKOVÁ TUHÁ PRO NP SE ŠOUPÁTKEM</t>
  </si>
  <si>
    <t>ŠOUPĚ DN 300 F5 PN10 (3.2.300)</t>
  </si>
  <si>
    <t>XI DN 100-2" PN16 (LITINA-ZÁVIT)</t>
  </si>
  <si>
    <t>TH DN 400 TYTON Zn PLUS</t>
  </si>
  <si>
    <t>TP DN 80/100 TL EPOX</t>
  </si>
  <si>
    <t>TP DN 80/150 TL EPOX</t>
  </si>
  <si>
    <t>SPOJKA SYNOFLEX DN 150 (155-192) S PŘÍRUBOU</t>
  </si>
  <si>
    <t>TVAROVKA NV SE ZAVITEM 100 1"</t>
  </si>
  <si>
    <t>FFR DN 80/50/8 TL EPOX</t>
  </si>
  <si>
    <t>T DN 80/50-8 TL EPOX</t>
  </si>
  <si>
    <t>TĚSNĚNÍ S OCELOVOU VLOŽKOU DN 500 PN10</t>
  </si>
  <si>
    <t>F DN 300 TL EPOX</t>
  </si>
  <si>
    <t>TP DN 200/300 TL EPOX</t>
  </si>
  <si>
    <t>T DN 150/100 TL EPOX</t>
  </si>
  <si>
    <t>T DN 200/200 TL EPOX</t>
  </si>
  <si>
    <t>SPOJKA ULTRAGRIP NG DN 125 (132,2-160,2) HRDLO/PŘÍRUBA</t>
  </si>
  <si>
    <t>KOLENO ISIFLO T 122 PE 32x1" vnitřní 90° (2.1.122.321)</t>
  </si>
  <si>
    <t>ZS 1,5M DN 200 Y1020 KlikFix ŠOUPÁTKOVÁ TUHÁ</t>
  </si>
  <si>
    <t>ŠOUPĚ DN 100 PŘÍRUBOVÉ KRÁTKÉ PN16 E2 8 děr (4002)</t>
  </si>
  <si>
    <t>ŠOUPĚ DN 150 EKO+ F4 TL EPOX</t>
  </si>
  <si>
    <t>T DN 150/80-4 TL EPOX</t>
  </si>
  <si>
    <t>TĚSNĚNÍ S OCELOVOU VLOŽKOU DN 400 PN10</t>
  </si>
  <si>
    <t>PŘECHOD PE100 63x2“ UNIVERZÁLNÍ SDR 11 MOSAZ VNĚJŠÍ ZÁVIT (616155)</t>
  </si>
  <si>
    <t>F DN 200 TL EPOX</t>
  </si>
  <si>
    <t>PAS NAVRTÁVACÍ G1" DN 80 H5002 LITINA S KOHOUTEM</t>
  </si>
  <si>
    <t>PAS NAVRTÁVACÍ G1" DN 150 H5002 LITINA S KOHOUTEM</t>
  </si>
  <si>
    <t>X DN 150 PN16 (LITINA-SLEPÁ)</t>
  </si>
  <si>
    <t>SPOJKA ULTRAGRIP NG DN 65-2" HRDLO/ZÁVIT</t>
  </si>
  <si>
    <t>PAS NAVRTÁVACÍ G2" DN 200 H5002 LITINA S KOHOUTEM</t>
  </si>
  <si>
    <t>XI DN 80-6/4" EPOX</t>
  </si>
  <si>
    <t>KROUŽEK TYTON-SIT Plus DN 80</t>
  </si>
  <si>
    <t>TP DN 100/400 TL EPOX</t>
  </si>
  <si>
    <t>PAS NAVRTÁVACÍ G6/4" DN 300 H5002 LITINA S KOHOUTEM</t>
  </si>
  <si>
    <t>TŘMEN OPR. NERA DN 150 (159-170) ŠÍŘE 300 JEDNODUCHÝ (8.1.31)</t>
  </si>
  <si>
    <t>KOLENO ISIFLO T 122 PE 50x6/4" vnitřní 90° (2.1.122.50112)</t>
  </si>
  <si>
    <t>HYDRANT NADZEMNÍ DN 80/1250 NOVA H5003</t>
  </si>
  <si>
    <t>KOLO RUČNÍ DN 100-150 300x19 Y1005</t>
  </si>
  <si>
    <t>KROUŽEK TYTON-SIT Plus DN 200</t>
  </si>
  <si>
    <t>TP DN 100/1000 TL EPOX</t>
  </si>
  <si>
    <t>SPOJKA GEBO QA 6/4" (17.195.00.05)</t>
  </si>
  <si>
    <t>SPOJKA ISIFLO T 110 20x1/2" vnější (2.1.110.2012)</t>
  </si>
  <si>
    <t>DRENÁŽ HYDRANTOVÁ AVK (12.21)</t>
  </si>
  <si>
    <t>TH DN 200 STD NATURAL BioZinalium C40</t>
  </si>
  <si>
    <t>SPOJKA GEBO QI 6/4" (17.195.01.05)</t>
  </si>
  <si>
    <t>TŘMEN OPR. NERA DN 100 (106-116) ŠÍŘE 200 JEDNODUCHÝ (8.1.31)</t>
  </si>
  <si>
    <t>HYDRANT PODZEMNÍ DN 80/1000 JEDNOČINNÝ AVK</t>
  </si>
  <si>
    <t>ZS 2M DN 50-100 E2 (9002)</t>
  </si>
  <si>
    <t>DESKA ŠOUPÁTKOVÉHO POKLOPU</t>
  </si>
  <si>
    <t>PAS NAVRTÁVACÍ G6/4" DN 200 H5002 LITINA S KOHOUTEM</t>
  </si>
  <si>
    <t>TVAROVKA NV SE ZAVITEM 80/1"</t>
  </si>
  <si>
    <t>VÍKO K ŠOUPÁTKOVÉMU POKLOPU Y4504 n.d.</t>
  </si>
  <si>
    <t>TP DN 80/250 VP TL EPOX</t>
  </si>
  <si>
    <t>SPOJKA WAGA PŘÍMÁ DN 300 M/J 3007 PN10</t>
  </si>
  <si>
    <t>TŘMEN EASICLAMP UU DN 300 L</t>
  </si>
  <si>
    <t>ŠOUPĚ DN 150 ČSN (3.3.150)</t>
  </si>
  <si>
    <t>TH DN 200 TYTON Zn PLUS</t>
  </si>
  <si>
    <t>X DN 100 PN16 (LITINA-SLEPÁ)</t>
  </si>
  <si>
    <t>XR DN 80/50 (8/4)</t>
  </si>
  <si>
    <t>T DN 100/100 TL EPOX</t>
  </si>
  <si>
    <t>T DN 150/150 TL EPOX</t>
  </si>
  <si>
    <t>XI DN 50-2" PN16 (LITINA-ZÁVIT)</t>
  </si>
  <si>
    <t>SPOJKA WAGA PŘÍMÁ DN 80 M/J 3007 PN10</t>
  </si>
  <si>
    <t>SPOJKA WAGA S PŘÍR. DN 300 M/J 3057 PN10</t>
  </si>
  <si>
    <t>SPOJKA GEBO QA 3/4" (17.195.00.02)</t>
  </si>
  <si>
    <t>ŠOUPĚ DN 300 EKO+ F5 TL EPOX PN10</t>
  </si>
  <si>
    <t>DESKA PODKLADOVÁ PLASTOVÁ (7.2.10)</t>
  </si>
  <si>
    <t>ŠOUPĚ DN 100 EKO+ F4 TL EPOX</t>
  </si>
  <si>
    <t>T DN 100/80-8 TL EPOX</t>
  </si>
  <si>
    <t>PAS NAVRTÁVACÍ G2" DN 100 H5002 LITINA S KOHOUTEM</t>
  </si>
  <si>
    <t>XI DN 50-5/4" PN16 (LITINA-ZÁVIT)</t>
  </si>
  <si>
    <t>ZS 2M Y1023 PŘÍPOJKOVÁ TUHÁ PRO NP S KULOVÝM KOHOUTEM</t>
  </si>
  <si>
    <t>TĚSNĚNÍ G-ST DN 600 PN10</t>
  </si>
  <si>
    <t>F DN 100 TL EPOX</t>
  </si>
  <si>
    <t>KOLENO ISIFLO T 122 PE 40x5/4" vnitřní 90° (2.1.122.40114)</t>
  </si>
  <si>
    <t>TP DN 150/200 TL EPOX</t>
  </si>
  <si>
    <t>SPOJKA WAGA PŘÍMÁ DN 200 M/J 3007 PN10</t>
  </si>
  <si>
    <t>OBJÍMKA PE 100 D 63 S LEHCE VYRAZITELNÝM DORAZEM SDR 11 (612685)</t>
  </si>
  <si>
    <t>ŠROUB S MATICÍ M16x78 NEREZ A2 (8830)</t>
  </si>
  <si>
    <t>ZS 2,0M DN 250-350 Y1020 KlikFix ŠOUPÁTKOVÁ TUHÁ</t>
  </si>
  <si>
    <t>TP DN 80/1000 TL EPOX</t>
  </si>
  <si>
    <t>KROUŽEK TĚSNÍCÍ DN 100 TYTON SIT-PLUS</t>
  </si>
  <si>
    <t>PP DN 80-4 TL EPOX (N)</t>
  </si>
  <si>
    <t>SPOJKA GEBO BA 32x1" (30000018)</t>
  </si>
  <si>
    <t>ŠOUPĚ DN 50 EKO+ F5 TL EPOX</t>
  </si>
  <si>
    <t>TP DN 100/300 TL EPOX</t>
  </si>
  <si>
    <t>T DN 200/80-8 TL EPOX</t>
  </si>
  <si>
    <t>TŘMEN EASICLAMP UU DN 50</t>
  </si>
  <si>
    <t>TP DN 150/300 TL EPOX</t>
  </si>
  <si>
    <t>SPOJKA GEBO QI 2" (17.195.01.06)</t>
  </si>
  <si>
    <t>TŘMEN OPR. NERA DN 150 (159-170) ŠÍŘE 200 JEDNODUCHÝ (8.1.31)</t>
  </si>
  <si>
    <t>ZS 2,5M DN 65-80 Y1020 KlikFix ŠOUPÁTKOVÁ TUHÁ</t>
  </si>
  <si>
    <t>POKLOP HYDRANTOVÝ SRS - PLAST Y 4522</t>
  </si>
  <si>
    <t>TP DN 50/500 TL EPOX</t>
  </si>
  <si>
    <t>SPOJKA ULTRAGRIP NG DN 300 HRDLO/HRDLO (315-356)</t>
  </si>
  <si>
    <t>TH DN 300 STD NATURAL BioZinalium C40</t>
  </si>
  <si>
    <t>PAS NAVRTÁVACÍ G1" DN 100 H5002 LITINA S KOHOUTEM</t>
  </si>
  <si>
    <t>SPOJKA GEBO QA 1" (17.195.00.03)</t>
  </si>
  <si>
    <t>ŠOUPĚ DN 200 EKO+ F4 TL EPOX PN10</t>
  </si>
  <si>
    <t>ŠOUPĚ DN 100 EKO+ F5 TL EPOX</t>
  </si>
  <si>
    <t>TH DN 300 TYTON Zn PLUS</t>
  </si>
  <si>
    <t>ŠROUB M16x130 8.8 POZINK DIN 933</t>
  </si>
  <si>
    <t>TŘMEN EASICLAMP UU DN 200</t>
  </si>
  <si>
    <t>KROUŽEK TĚSNÍCÍ EPOXY-SIT DN 150</t>
  </si>
  <si>
    <t>PAS NAVRTÁVACÍ G5/4" DN 200 H5002 LITINA S KOHOUTEM</t>
  </si>
  <si>
    <t>PAS NAVRTÁVACÍ G2" DN 150 H5002 LITINA S KOHOUTEM</t>
  </si>
  <si>
    <t>XI DN 50-1" PN16 (LITINA-ZÁVIT)</t>
  </si>
  <si>
    <t>F DN 150 TL EPOX</t>
  </si>
  <si>
    <t>ZS 2,5M DN 100-150 Y1020 KlikFix ŠOUPÁTKOVÁ TUHÁ</t>
  </si>
  <si>
    <t>ŠOUPĚ DN 80 EKO+ F5 TL EPOX (4 díry)</t>
  </si>
  <si>
    <t>POKLOP ŠOUPÁTKOVÝ R-PLAST Y4504</t>
  </si>
  <si>
    <t>SPOJKA WAGA S PŘÍR. DN 200 M/J 3057 PN10</t>
  </si>
  <si>
    <t>ZS 2M DN 200 Y1020 ŠOUPÁTKOVÁ TUHÁ</t>
  </si>
  <si>
    <t>ŠOUPĚ DN 80 EKO+ F4 TL EPOX (8 děr)</t>
  </si>
  <si>
    <t>T DN 150/80-8 TL EPOX</t>
  </si>
  <si>
    <t>ZS 2M DN 100-150 Y1020 ŠOUPÁTKOVÁ TUHÁ</t>
  </si>
  <si>
    <t>TĚSNĚNÍ G-ST-P/K DN 200 PN10-16</t>
  </si>
  <si>
    <t>P DN 80/8 TL EPOX (Q)</t>
  </si>
  <si>
    <t>ZS 2,5M Y1023 KlikFix PŘÍPOJKOVÁ TUHÁ</t>
  </si>
  <si>
    <t>PAS NAVRTÁVACÍ G6/4" DN 100 H5002 LITINA S KOHOUTEM</t>
  </si>
  <si>
    <t>SPOJKA ULTRAGRIP NG DN 300 HRDLO/PŘÍRUBA (315-356)</t>
  </si>
  <si>
    <t>SPOJKA GEBO QO 2“ (17.197.02.06)</t>
  </si>
  <si>
    <t>ŠROUB M27x110 8.8 POZINK DIN 933</t>
  </si>
  <si>
    <t>ŠROUB M16x55 POZINK DIN 933</t>
  </si>
  <si>
    <t>ŠROUB S MATICÍ M16x60 POZINK (8810)</t>
  </si>
  <si>
    <t>HYDRANT PODZEMNÍ DN 80/1250-8 HYDRUS G1 H5001</t>
  </si>
  <si>
    <t>SPOJKA GEBO QA 2" (17.195.00.06)</t>
  </si>
  <si>
    <t>PODLOŽKA PLOCHÁ 37 NEREZ DIN 125/A2</t>
  </si>
  <si>
    <t>ŠROUB M36x170 NEREZ DIN 931/A2</t>
  </si>
  <si>
    <t>TĚSNĚNÍ G-ST DN 500 PN10</t>
  </si>
  <si>
    <t>TH DN 100 STD NATURAL BioZinalium C40</t>
  </si>
  <si>
    <t>TH DN 150 STD NATURAL BioZinalium C40</t>
  </si>
  <si>
    <t>XI DN 80-2" PN16 8 děr (LITINA-ZÁVIT)</t>
  </si>
  <si>
    <t>TĚSNĚNÍ G-ST DN 125 PN10</t>
  </si>
  <si>
    <t>KOLENO ISIFLO T 124 40x1" vnější 90° (2.1.124)</t>
  </si>
  <si>
    <t>HYDRANT PODZEMNÍ DN 80/1000-8 HYDRUS G1 H5001</t>
  </si>
  <si>
    <t>ŠROUB M12x50 NEREZ DIN 933/A2</t>
  </si>
  <si>
    <t>SPOJKA ISIFLO T 112 50x5/4" vnější (2.1.112)</t>
  </si>
  <si>
    <t>TĚSNĚNÍ G-ST-P/K DN 80 PN10-40</t>
  </si>
  <si>
    <t>TH DN 80 STD NATURAL BioZinalium C40</t>
  </si>
  <si>
    <t>TŘMEN EASICLAMP UU DN 150</t>
  </si>
  <si>
    <t>ŠROUB M20x70 NEREZ DIN 933/A2</t>
  </si>
  <si>
    <t>SPOJKA ISIFLO T 110 25x3/4" vnější (2.1.110.2534)</t>
  </si>
  <si>
    <t>MATICE M27 8G POZINK DIN 934</t>
  </si>
  <si>
    <t>ZS 2,0M DN 40-50 Y1020 KlikFix ŠOUPÁTKOVÁ TUHÁ</t>
  </si>
  <si>
    <t>KOLENO ISIFLO T 121 PE 50x6/4" vnější 90° (2.1.121.50112)</t>
  </si>
  <si>
    <t>PAS NAVRTÁVACÍ G5/4" DN 80 H5002 LITINA S KOHOUTEM</t>
  </si>
  <si>
    <t>TH DN 80 TYTON ZN PLUS</t>
  </si>
  <si>
    <t>SPOJKA ULTRAGRIP NG DN 200 HRDLO-HRDLO 218,1-256</t>
  </si>
  <si>
    <t>SPOJKA GEBO QO 6/4“ (17.197.02.05)</t>
  </si>
  <si>
    <t>SPOJKA ISIFLO T 116 40x5/4" vnitřní (2.1.116.40114)</t>
  </si>
  <si>
    <t>SPOJKA WAGA PŘÍMÁ DN 150 M/J 3007 PN10</t>
  </si>
  <si>
    <t>SPOJKA ISIFLO T 116 50x6/4" vnitřní (2.1.116.50112)</t>
  </si>
  <si>
    <t>TĚSNĚNÍ G-ST DN 400 PN10</t>
  </si>
  <si>
    <t>SPOJKA GEBO BA 40x5/4" (30000023)</t>
  </si>
  <si>
    <t>ŠOUPĚ DN 200 EKO+ ČSN TL EPOX PN10</t>
  </si>
  <si>
    <t>KOLENO ISIFLO T 121 PE 63x2" vnější 90° (2.1.121.632)</t>
  </si>
  <si>
    <t>ŠROUB M16x60 NEREZ DIN 933/A2</t>
  </si>
  <si>
    <t>ZS 2,0M DN 200 Y1020 KlikFix ŠOUPÁTKOVÁ TUHÁ</t>
  </si>
  <si>
    <t>TĚSNĚNÍ G-ST-P/K DN 100 PN10-16</t>
  </si>
  <si>
    <t>TŘMEN EASICLAMP UU DN 80</t>
  </si>
  <si>
    <t>SPOJKA GEBO QO 5/4“ (17.195.02.04)</t>
  </si>
  <si>
    <t>SPOJKA WAGA PŘÍMÁ DN 100 M/J 3007 PN10</t>
  </si>
  <si>
    <t>ŠROUB M16x120 8.8 POZINK DIN 933</t>
  </si>
  <si>
    <t>TĚSNĚNÍ G-ST-P/K DN 150 PN10-16</t>
  </si>
  <si>
    <t>ŠROUB S MATICÍ M20x80 POZINK (8810)</t>
  </si>
  <si>
    <t>SPOJKA WAGA S PŘÍR. DN 50 M/J 3057 PN10</t>
  </si>
  <si>
    <t>PAS NAVRTÁVACÍ G6/4" DN 150 H5002 LITINA S KOHOUTEM</t>
  </si>
  <si>
    <t>TH DN 100 TYTON Zn PLUS</t>
  </si>
  <si>
    <t>ZS 1,5M DN 65-80 Y1020 KlikFix ŠOUPÁTKOVÁ TUHÁ</t>
  </si>
  <si>
    <t>SPOJKA WAGA S PŘÍR. DN 80 M/J 3057 PN10</t>
  </si>
  <si>
    <t>HYDRANT PODZEMNÍ DN 80/1250-4 HYDRUS G1 H5001</t>
  </si>
  <si>
    <t>SPOJKA ISIFLO T 116 32x1" vnitřní (2.1.116.321)</t>
  </si>
  <si>
    <t>TĚSNĚNÍ G-ST/FD-GUSS DN 200 PN10-16</t>
  </si>
  <si>
    <t>TP DN 80/400 TL EPOX</t>
  </si>
  <si>
    <t>KOLENO ISIFLO T 120 PE 50x50 90° (2.1.120.50)</t>
  </si>
  <si>
    <t>SPOJKA WAGA S PŘÍR. DN 100 M/J 3057 PN10</t>
  </si>
  <si>
    <t>TP DN 80/500 TL EPOX</t>
  </si>
  <si>
    <t>PP DN 100 TL EPOX (N)</t>
  </si>
  <si>
    <t>KOLENO ISIFLO T 121 PE 40x5/4" vnější 90° (2.1.121.40114)</t>
  </si>
  <si>
    <t>TĚSNĚNÍ S OCELOVOU VLOŽKOU DN 300 PN10</t>
  </si>
  <si>
    <t>SPOJKA GEBO QO 1“ (171950203)</t>
  </si>
  <si>
    <t>KOLO RUČNÍ DN 65-80 250x17 Y1005</t>
  </si>
  <si>
    <t>MATICE M20 POZINK</t>
  </si>
  <si>
    <t>ZS 1,5M DN 100-150 Y1020 KlikFix ŠOUPÁTKOVÁ TUHÁ</t>
  </si>
  <si>
    <t>HYDRANT PODZEMNÍ DN 80/1000-4 HYDRUS G1 H5001</t>
  </si>
  <si>
    <t>KOLENO ISIFLO T 120 PE 63x63 90° (2.1.120.63)</t>
  </si>
  <si>
    <t>PAS NAVRTÁVACÍ G5/4" DN 100 H5002 LITINA S KOHOUTEM</t>
  </si>
  <si>
    <t>KOLENO ISIFLO T 121 PE 32x1" vnější 90° (2.1.121.321)</t>
  </si>
  <si>
    <t>SPOJKA WAGA S PŘÍR. DN 150 M/J 3057 PN10</t>
  </si>
  <si>
    <t>SPOJKA WAGA PŘÍMÁ DN 50 M/J 3007 PN10</t>
  </si>
  <si>
    <t>TH DN 150 TYTON Zn PLUS</t>
  </si>
  <si>
    <t>KOLENO ISIFLO T 120 PE 32x32 90° (2.1.120.32)</t>
  </si>
  <si>
    <t>TP DN 100/200 TL EPOX</t>
  </si>
  <si>
    <t>PP DN 80-8 TL EPOX (N)</t>
  </si>
  <si>
    <t>PODLOŽKA PLOCHÁ 12 NEREZ DIN 125/A2</t>
  </si>
  <si>
    <t>TĚSNĚNÍ G-ST DN 25 PN10-40</t>
  </si>
  <si>
    <t>TŘMEN OPR. NERA DN 150 (159-170) ŠÍŘE 150 (8.1.31)</t>
  </si>
  <si>
    <t>SPOJKA ULTRAGRIP NG DN 150 HRDLO-HRDLO (158-192)</t>
  </si>
  <si>
    <t>SPOJKA ISIFLO T 101 63x63 DLOUHÁ (2.1.101)</t>
  </si>
  <si>
    <t>SPOJKA ISIFLO T 116 63x2" vnitřní (2.1.116.632)</t>
  </si>
  <si>
    <t>ŠOUPĚ DN 150 EKO ČSN TL EPOX</t>
  </si>
  <si>
    <t>TŘMEN EASICLAMP UU DN 100</t>
  </si>
  <si>
    <t>SPOJKA ISIFLO T 110 63x2" vnější (2.1.110.632)</t>
  </si>
  <si>
    <t>TP DN 80/300 TL EPOX</t>
  </si>
  <si>
    <t>ŠOUPĚ DN 100 EKO+ ČSN TL EPOX</t>
  </si>
  <si>
    <t>ŠROUB M16x90 8.8 POZINK DIN 933</t>
  </si>
  <si>
    <t>ŠOUPĚ DN 80 EKO+ ČSN TL EPOX</t>
  </si>
  <si>
    <t>SPOJKA ULTRAGRIP NG DN 80 (85,7-107) HRDLO/HRDLO</t>
  </si>
  <si>
    <t>SPOJKA ULTRAGRIP NG DN 200 (218-256) HRDLO/PŘÍRUBA</t>
  </si>
  <si>
    <t>POKLOP ŠOUPÁTKOVÝ - PLAST Y4504 SRS</t>
  </si>
  <si>
    <t>SPOJKA ULTRAGRIP NG DN 100 HRDLO-HRDLO(107-133)</t>
  </si>
  <si>
    <t>SPOJKA ULTRAGRIP NG DN 80 (85,7-107) HRDLO/PŘÍRUBA</t>
  </si>
  <si>
    <t>PAS NAVRTÁVACÍ G5/4" DN 150 H5002 LITINA S KOHOUTEM</t>
  </si>
  <si>
    <t>KOLENO ISIFLO T 120 PE 40x40 90° (2.1.120.40)</t>
  </si>
  <si>
    <t>ZS 2M DN 65-80 Y1020 ŠOUPÁTKOVÁ TUHÁ</t>
  </si>
  <si>
    <t>ŠROUB M20x100 8.8 POZINK DIN 933</t>
  </si>
  <si>
    <t>SPOJKA ULTRAGRIP NG DN 50-5/4" HRDLO/ZÁVIT</t>
  </si>
  <si>
    <t>TĚSNĚNÍ S OCELOVOU VLOŽKOU DN 200 PN10</t>
  </si>
  <si>
    <t>SPOJKA ISIFLO T 110 50x6/4" vnější (2.1.110.50112)</t>
  </si>
  <si>
    <t>SPOJKA ISIFLO T 101 32x32 (2.1.101.3232) DLOUHÁ</t>
  </si>
  <si>
    <t>SPOJKA ISIFLO T 105 32x5/4" vnější (2.1.105.32114)</t>
  </si>
  <si>
    <t>TĚSNĚNÍ G-ST/FD-GUSS DN 50 PN10-40</t>
  </si>
  <si>
    <t>MATICE M20 NEREZ DIN 934/A4</t>
  </si>
  <si>
    <t>ŠROUB M20x70 8.8 POZINK DIN 933</t>
  </si>
  <si>
    <t>TĚSNĚNÍ G-ST/GUSS DN 300 PN10</t>
  </si>
  <si>
    <t>VENTIL KULOVÝ 1" S ČISTÍCÍM FILTREM vnitřní (2.3.6.11)</t>
  </si>
  <si>
    <t>VENTIL KULOVÝ 1" S VODOMĚR. MATKOU, ZĚT. KL. vnitřní (2.3.11.11)</t>
  </si>
  <si>
    <t>ZS 2,0M DN 100-150 Y1020 KlikFix ŠOUPÁTKOVÁ TUHÁ</t>
  </si>
  <si>
    <t>ZS 2,0M DN 65-80 Y1020 KlikFix ŠOUPÁTKOVÁ TUHÁ</t>
  </si>
  <si>
    <t>SPOJKA ISIFLO T 101 40x40 (2.1.101.4040) DLOUHÁ</t>
  </si>
  <si>
    <t>SPOJKA ULTRAGRIP NG DN 150 HRDLO-PŘÍRUBA (158-192)</t>
  </si>
  <si>
    <t>POKLOP HYDRANTOVÝ ULIČNÍ - PLAST (7.2.15)</t>
  </si>
  <si>
    <t>SPOJKA ISIFLO T 110 32x1" vnější (2.1.110.321)</t>
  </si>
  <si>
    <t>BLOK DRENÁŽNÍ PODZEMNÍHO HYDRANTU H5001 SUPRA DN 80</t>
  </si>
  <si>
    <t>ZS 1,5M Y1023 KlikFix PŘÍPOJKOVÁ TUHÁ</t>
  </si>
  <si>
    <t>TP DN 80/200 EPOXY</t>
  </si>
  <si>
    <t>SPOJKA ISIFLO T 101 50x50 (2.1.101.5050) DLOUHÁ</t>
  </si>
  <si>
    <t>TĚSNĚNÍ S OCELOVOU VLOŽKOU DN 80 PN16</t>
  </si>
  <si>
    <t>SPOJKA ULTRAGRIP NG DN 100 HRDLO-PŘÍRUBA (107,2-133,2)</t>
  </si>
  <si>
    <t>ŠROUB M24x90 8.8 POZINK DIN 933</t>
  </si>
  <si>
    <t>TĚSNĚNÍ S OCELOVOU VLOŽKOU DN 150 PN16</t>
  </si>
  <si>
    <t>ŠROUB M20x80 8.8 POZINK DIN 933</t>
  </si>
  <si>
    <t>TĚSNĚNÍ G-ST/FD-GUSS DN 150 PN10-16</t>
  </si>
  <si>
    <t>SPOJKA ISIFLO T 112 40x1" vnější (2.1.112)</t>
  </si>
  <si>
    <t>TVÁRNICE HYDRANTOVÁ OVÁLNÁ Y4522</t>
  </si>
  <si>
    <t>SPOJKA ISIFLO T 110 40x5/4" vnější (2.1.110.40114)</t>
  </si>
  <si>
    <t>TĚSNĚNÍ S OCELOVOU VLOŽKOU DN 100 PN16</t>
  </si>
  <si>
    <t>ŠROUB M20x90 8.8 POZINK DIN 933</t>
  </si>
  <si>
    <t>MATICE M16 NEREZ DIN 934/A4</t>
  </si>
  <si>
    <t>TĚSNĚNÍ G-ST/FD-GUSS DN 100 PN10-16</t>
  </si>
  <si>
    <t>MATICE M24 8G POZINK DIN 934</t>
  </si>
  <si>
    <t>PODLOŽKA PLOCHÁ 21 NEREZ DIN 125/A2</t>
  </si>
  <si>
    <t>ZS 2,0M Y1023 KlikFix PŘÍPOJKOVÁ TUHÁ</t>
  </si>
  <si>
    <t>PODLOŽKA PLOCHÁ 17 NEREZ DIN 125/A2</t>
  </si>
  <si>
    <t>TĚSNĚNÍ G-ST/FD-GUSS DN 80 PN10-40</t>
  </si>
  <si>
    <t>POKLOP ŠOUPÁTKOVÝ ULIČNÍ - PLAST (7.2.13)</t>
  </si>
  <si>
    <t>TVÁRNICE ŠOUPATOVÁ Y4504</t>
  </si>
  <si>
    <t>MATICE M20 8G POZINK DIN 934</t>
  </si>
  <si>
    <t>MATICE M16 8G POZINK DIN 934</t>
  </si>
  <si>
    <t>06 PROPLACHY A DESINFEKCE</t>
  </si>
  <si>
    <t>PVK004</t>
  </si>
  <si>
    <t>PVK009</t>
  </si>
  <si>
    <t>PVK001</t>
  </si>
  <si>
    <t>PVK002</t>
  </si>
  <si>
    <t>PVK003</t>
  </si>
  <si>
    <t>PVK005</t>
  </si>
  <si>
    <t>PVK006</t>
  </si>
  <si>
    <t>PVK007</t>
  </si>
  <si>
    <t>PVK008</t>
  </si>
  <si>
    <t>PVK016</t>
  </si>
  <si>
    <t>PVK017</t>
  </si>
  <si>
    <t>PVK018</t>
  </si>
  <si>
    <t>PVK019</t>
  </si>
  <si>
    <t>PVK020</t>
  </si>
  <si>
    <t>SOUPIS PROVEDENÝCH PRACÍ</t>
  </si>
  <si>
    <t>NABÍDKOVÁ CENA BEZ DPH ZA 4 ROKY</t>
  </si>
  <si>
    <t>Poznámka:</t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</si>
  <si>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Jednotková cena stanovená dodavatelem. Jedn. cena nabídková = Jedn. cena základní × Index.</t>
    </r>
  </si>
  <si>
    <r>
      <t xml:space="preserve">Jedn. cena
základní </t>
    </r>
    <r>
      <rPr>
        <vertAlign val="superscript"/>
        <sz val="10"/>
        <rFont val="Arial"/>
        <family val="2"/>
        <charset val="238"/>
      </rPr>
      <t>1)</t>
    </r>
  </si>
  <si>
    <r>
      <t xml:space="preserve">Index </t>
    </r>
    <r>
      <rPr>
        <vertAlign val="superscript"/>
        <sz val="10"/>
        <rFont val="Arial"/>
        <family val="2"/>
        <charset val="238"/>
      </rPr>
      <t>2)</t>
    </r>
  </si>
  <si>
    <r>
      <t xml:space="preserve">Jedn. cena
nabídková </t>
    </r>
    <r>
      <rPr>
        <vertAlign val="superscript"/>
        <sz val="10"/>
        <rFont val="Arial"/>
        <family val="2"/>
        <charset val="238"/>
      </rPr>
      <t>3)</t>
    </r>
  </si>
  <si>
    <r>
      <t>VRN a KKČ *</t>
    </r>
    <r>
      <rPr>
        <vertAlign val="superscript"/>
        <sz val="10"/>
        <rFont val="Arial"/>
        <family val="2"/>
        <charset val="238"/>
      </rPr>
      <t xml:space="preserve">)
</t>
    </r>
    <r>
      <rPr>
        <sz val="10"/>
        <rFont val="Arial"/>
        <family val="2"/>
        <charset val="238"/>
      </rPr>
      <t xml:space="preserve"> [%]</t>
    </r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</si>
  <si>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Jednotková cena stanovená zadavatelem podle ceníku ÚRS, PVK nebo jiných zdrojů.</t>
    </r>
  </si>
  <si>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Hodnota indexu závazná po celou dobu platnosti smlouvy.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</si>
  <si>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Jednotková cena stanovená dodavatelem. Jedn. cena nabídková = Jedn. cena základní × Index.</t>
    </r>
  </si>
  <si>
    <t>TABULKA JEDNOTKOVÝCH CEN</t>
  </si>
  <si>
    <t>URS R1</t>
  </si>
  <si>
    <t>Aktivace výrobních kapacit</t>
  </si>
  <si>
    <t>kpl</t>
  </si>
  <si>
    <t>POKLOP HYDRANTOVÝ DN 80 35 kg Y4522</t>
  </si>
  <si>
    <t>POKLOP ŠOUPÁTKOVÝ 14,5 kg Y4504</t>
  </si>
  <si>
    <t>POKLOP HYDRANTOVÝ DN 100 48 kg Y4522</t>
  </si>
  <si>
    <t>2661112002.</t>
  </si>
  <si>
    <t>TVÁRNICE HYDRANT/60 KG OVÁLNÁ</t>
  </si>
  <si>
    <t>2661112003.</t>
  </si>
  <si>
    <t>TVÁRNICE ŠOUPATOVÁ</t>
  </si>
  <si>
    <t>286617600.3</t>
  </si>
  <si>
    <t>Leitboy (směrník)</t>
  </si>
  <si>
    <t>Veřejná zakázka: PROVÁDĚNÍ OPRAV VODOVODU</t>
  </si>
  <si>
    <t>Datum:</t>
  </si>
  <si>
    <t>Nákladní automobil do 3,5t</t>
  </si>
  <si>
    <t>PVK002a</t>
  </si>
  <si>
    <t>Speciální vozidlo (jeřáb..)</t>
  </si>
  <si>
    <t>PS001</t>
  </si>
  <si>
    <t>značka základní velikost + Z4</t>
  </si>
  <si>
    <t>PS002</t>
  </si>
  <si>
    <t>značka zvětšená</t>
  </si>
  <si>
    <t>PS003</t>
  </si>
  <si>
    <t>velkoplošná DZ 1000 x 1500</t>
  </si>
  <si>
    <t>PS004</t>
  </si>
  <si>
    <t>podstavec včetně nosiče</t>
  </si>
  <si>
    <t>PS005</t>
  </si>
  <si>
    <t>kovová bezp. zábrana</t>
  </si>
  <si>
    <t>PS006</t>
  </si>
  <si>
    <t>stavební plot drátěný vč. příslušenství a manipulace</t>
  </si>
  <si>
    <t>PS007</t>
  </si>
  <si>
    <t>stavební plot plný vč. příslušenství a manipulace</t>
  </si>
  <si>
    <t>PS008</t>
  </si>
  <si>
    <t>dopravní kužel</t>
  </si>
  <si>
    <t>PS009</t>
  </si>
  <si>
    <t>zakrývací páska</t>
  </si>
  <si>
    <t>PS010</t>
  </si>
  <si>
    <t>přechodová lávka pro pěší</t>
  </si>
  <si>
    <t>PS011</t>
  </si>
  <si>
    <t>výstražná červenobílá páska</t>
  </si>
  <si>
    <t>PS012</t>
  </si>
  <si>
    <t>informační značka PVK, a.s.</t>
  </si>
  <si>
    <t>PS013</t>
  </si>
  <si>
    <t>dálniční souprava 10 světel</t>
  </si>
  <si>
    <t>PS014</t>
  </si>
  <si>
    <t>osazení, montáž světelné řady 10 světel</t>
  </si>
  <si>
    <t>PS015</t>
  </si>
  <si>
    <t>demontáž světelné řady 10 světel</t>
  </si>
  <si>
    <t>PS016</t>
  </si>
  <si>
    <t>dálniční souprava 5 světel</t>
  </si>
  <si>
    <t>PS017</t>
  </si>
  <si>
    <t>osazení, montáž světelné řady 5 světel</t>
  </si>
  <si>
    <t>PS018</t>
  </si>
  <si>
    <t>demontáž světelné řady  5 světel</t>
  </si>
  <si>
    <t>PS019</t>
  </si>
  <si>
    <t>dálniční souprava 3 světla</t>
  </si>
  <si>
    <t>PS020</t>
  </si>
  <si>
    <t>osazení, montáž světelné řady 3 světla</t>
  </si>
  <si>
    <t>PS021</t>
  </si>
  <si>
    <t>demontáž světelné řady 3 světla</t>
  </si>
  <si>
    <t>PS022</t>
  </si>
  <si>
    <t>světelná zábrana Z 2</t>
  </si>
  <si>
    <t>PS023</t>
  </si>
  <si>
    <t>osazení, montáž světel.Z2 3 světla</t>
  </si>
  <si>
    <t>PS024</t>
  </si>
  <si>
    <t>demontáž světel.Z2 3 světla</t>
  </si>
  <si>
    <t>PS025</t>
  </si>
  <si>
    <t>výstražné or.světlo S7</t>
  </si>
  <si>
    <t>PS026</t>
  </si>
  <si>
    <t>osazení, montáž výstr. světla</t>
  </si>
  <si>
    <t>PS027</t>
  </si>
  <si>
    <t>demontáž samostat. výstr.světla</t>
  </si>
  <si>
    <t>PS028</t>
  </si>
  <si>
    <t>semaforová spouprava (kyvadlo - 2 semafory)</t>
  </si>
  <si>
    <t>spr.</t>
  </si>
  <si>
    <t>PS029</t>
  </si>
  <si>
    <t>montáž, osazení semafor. soupravy</t>
  </si>
  <si>
    <t>PS030</t>
  </si>
  <si>
    <t>demontáž semaforové soupravy</t>
  </si>
  <si>
    <t>PS031</t>
  </si>
  <si>
    <t>inteligentní semaforová souprava (dynamické řízení provozu pomocí senzorů) - kyvadlo 2 semafory</t>
  </si>
  <si>
    <t>PS032</t>
  </si>
  <si>
    <t>inteligentní semaforová souprava (dynamické řízení provozu pomocí senzorů) - 3 semafory</t>
  </si>
  <si>
    <t>PS033</t>
  </si>
  <si>
    <t>zařízení předběžné výstrahy</t>
  </si>
  <si>
    <t>PS034</t>
  </si>
  <si>
    <t>uzavírková tabule Z 7</t>
  </si>
  <si>
    <t>PS035</t>
  </si>
  <si>
    <t>aplikace provizorního VDZ</t>
  </si>
  <si>
    <t>PS036</t>
  </si>
  <si>
    <t>odstranění provizorního VDZ</t>
  </si>
  <si>
    <t>PS037</t>
  </si>
  <si>
    <t>PS038</t>
  </si>
  <si>
    <t>montáž, osazení KLEMMFIXU</t>
  </si>
  <si>
    <t>PS039</t>
  </si>
  <si>
    <t>demontáž KLEMMFIXU</t>
  </si>
  <si>
    <t>PS040</t>
  </si>
  <si>
    <t>PS041</t>
  </si>
  <si>
    <t>montáž, osazení Leitboe</t>
  </si>
  <si>
    <t>PS042</t>
  </si>
  <si>
    <t>demontáž Leitboe</t>
  </si>
  <si>
    <t>PS043</t>
  </si>
  <si>
    <t>výroba textu na DZ do vel. 500 x 150 mm</t>
  </si>
  <si>
    <t>PS044</t>
  </si>
  <si>
    <t>výroba textu na DZ E 13 do vel. 500 x 500 mm</t>
  </si>
  <si>
    <t>PS045</t>
  </si>
  <si>
    <t>výroba textu na DZ IS 11 b</t>
  </si>
  <si>
    <t>PS046</t>
  </si>
  <si>
    <t>výroba textu na DZ IP 22 vel. 1000 x 1500 mm</t>
  </si>
  <si>
    <t>PS047</t>
  </si>
  <si>
    <t xml:space="preserve">směrový sloupek - baliseta </t>
  </si>
  <si>
    <t>PS048</t>
  </si>
  <si>
    <t>montáž balisety (+ hmožninka, + chemická kotva)</t>
  </si>
  <si>
    <t>PS049</t>
  </si>
  <si>
    <t>demontáž balisety</t>
  </si>
  <si>
    <t>PS050</t>
  </si>
  <si>
    <t>nespecifikované práce - práce dělníka</t>
  </si>
  <si>
    <t>PS051</t>
  </si>
  <si>
    <t>doprava dle pásma - Praha 1</t>
  </si>
  <si>
    <t>PS052</t>
  </si>
  <si>
    <t>doprava dle pásma - Praha 2</t>
  </si>
  <si>
    <t>PS053</t>
  </si>
  <si>
    <t>doprava dle pásma - Praha 3</t>
  </si>
  <si>
    <t>PS054</t>
  </si>
  <si>
    <t>doprava dle pásma - Praha 4</t>
  </si>
  <si>
    <t>PS055</t>
  </si>
  <si>
    <t>doprava dle pásma - Praha 5</t>
  </si>
  <si>
    <t>PS056</t>
  </si>
  <si>
    <t>doprava dle pásma - Praha 6</t>
  </si>
  <si>
    <t>PS057</t>
  </si>
  <si>
    <t>doprava dle pásma - Praha 7</t>
  </si>
  <si>
    <t>PS058</t>
  </si>
  <si>
    <t>doprava dle pásma - Praha 8</t>
  </si>
  <si>
    <t>PS059</t>
  </si>
  <si>
    <t>doprava dle pásma - Praha 9</t>
  </si>
  <si>
    <t>PS060</t>
  </si>
  <si>
    <t>doprava dle pásma - Praha 10</t>
  </si>
  <si>
    <t>PS061</t>
  </si>
  <si>
    <t>doprava mimo Prahu - 1 výjezd</t>
  </si>
  <si>
    <t>PS062</t>
  </si>
  <si>
    <t>Vodorovné dopravní značení - barvou</t>
  </si>
  <si>
    <t>1m2</t>
  </si>
  <si>
    <t>PS063</t>
  </si>
  <si>
    <t>Vodorovné dopravní značení bílým plastem - stěrka</t>
  </si>
  <si>
    <t>PS064</t>
  </si>
  <si>
    <t>Vodorovné dopravní značení barevným plastem - stěrka</t>
  </si>
  <si>
    <t>2513708080</t>
  </si>
  <si>
    <t>2513708083</t>
  </si>
  <si>
    <t>2513708102</t>
  </si>
  <si>
    <t>2513708103</t>
  </si>
  <si>
    <t>2513708113</t>
  </si>
  <si>
    <t>2513708114</t>
  </si>
  <si>
    <t>2513708119</t>
  </si>
  <si>
    <t>2513708151</t>
  </si>
  <si>
    <t>2513708152</t>
  </si>
  <si>
    <t>2513708159</t>
  </si>
  <si>
    <t>2513708209</t>
  </si>
  <si>
    <t>2513708210</t>
  </si>
  <si>
    <t>2513708211</t>
  </si>
  <si>
    <t>2513708212</t>
  </si>
  <si>
    <t>2513726019</t>
  </si>
  <si>
    <t>2513726020</t>
  </si>
  <si>
    <t>2513726021</t>
  </si>
  <si>
    <t>2513726022</t>
  </si>
  <si>
    <t>2513726024</t>
  </si>
  <si>
    <t>2513726026</t>
  </si>
  <si>
    <t>2513726045</t>
  </si>
  <si>
    <t>2513726065</t>
  </si>
  <si>
    <t>2513726196</t>
  </si>
  <si>
    <t>2513726197</t>
  </si>
  <si>
    <t>2513726199</t>
  </si>
  <si>
    <t>2513726207</t>
  </si>
  <si>
    <t>2513726210</t>
  </si>
  <si>
    <t>2513726230</t>
  </si>
  <si>
    <t>2513726231</t>
  </si>
  <si>
    <t>2513726233</t>
  </si>
  <si>
    <t>2513726234</t>
  </si>
  <si>
    <t>2513726235</t>
  </si>
  <si>
    <t>2513726237</t>
  </si>
  <si>
    <t>2513726238</t>
  </si>
  <si>
    <t>2513726261</t>
  </si>
  <si>
    <t>2513726350</t>
  </si>
  <si>
    <t>2513726351</t>
  </si>
  <si>
    <t>2513726352</t>
  </si>
  <si>
    <t>2513726354</t>
  </si>
  <si>
    <t>2513726355</t>
  </si>
  <si>
    <t>2513726356</t>
  </si>
  <si>
    <t>2513726700</t>
  </si>
  <si>
    <t>2513726851</t>
  </si>
  <si>
    <t>2513726852</t>
  </si>
  <si>
    <t>2513726853</t>
  </si>
  <si>
    <t>2513726854</t>
  </si>
  <si>
    <t>2513726855</t>
  </si>
  <si>
    <t>2513726856</t>
  </si>
  <si>
    <t>2513726862</t>
  </si>
  <si>
    <t>2513726865</t>
  </si>
  <si>
    <t>2521209043</t>
  </si>
  <si>
    <t>2521209044</t>
  </si>
  <si>
    <t>2521209066</t>
  </si>
  <si>
    <t>2521209068</t>
  </si>
  <si>
    <t>2521209203</t>
  </si>
  <si>
    <t>2521218091</t>
  </si>
  <si>
    <t>2521218164</t>
  </si>
  <si>
    <t>2521218202</t>
  </si>
  <si>
    <t>2521218226</t>
  </si>
  <si>
    <t>2521243092</t>
  </si>
  <si>
    <t>2521248048</t>
  </si>
  <si>
    <t>2521248049</t>
  </si>
  <si>
    <t>2521248061</t>
  </si>
  <si>
    <t>2521248071</t>
  </si>
  <si>
    <t>2521248072</t>
  </si>
  <si>
    <t>2521248073</t>
  </si>
  <si>
    <t>2521248074</t>
  </si>
  <si>
    <t>2521248075</t>
  </si>
  <si>
    <t>2521259111</t>
  </si>
  <si>
    <t>2521259201</t>
  </si>
  <si>
    <t>2521270004</t>
  </si>
  <si>
    <t>2521270005</t>
  </si>
  <si>
    <t>2521270022</t>
  </si>
  <si>
    <t>2521270023</t>
  </si>
  <si>
    <t>2521270029</t>
  </si>
  <si>
    <t>2521270037</t>
  </si>
  <si>
    <t>2721103006</t>
  </si>
  <si>
    <t>2721103013</t>
  </si>
  <si>
    <t>2721103019</t>
  </si>
  <si>
    <t>286617600</t>
  </si>
  <si>
    <t>poklop + rám litinový 315/10t</t>
  </si>
  <si>
    <t>2721103065</t>
  </si>
  <si>
    <t>poklop vstupních šachet VIATOP NIVEAU H=140</t>
  </si>
  <si>
    <t>2721103027</t>
  </si>
  <si>
    <t>poklop vstupních šachet VIATOP, s ventilací - Pražské kanalizace</t>
  </si>
  <si>
    <t>poklop vstupních šachet PAMREX, bez ventilace - Pražské kanalizace</t>
  </si>
  <si>
    <t>2661134001.</t>
  </si>
  <si>
    <t>vymezovací tvarnice pod poklopy vstupních šachet H=60</t>
  </si>
  <si>
    <t>PVK MAT 005</t>
  </si>
  <si>
    <t>poklop šoupátkový plast</t>
  </si>
  <si>
    <t>PVK MAT 006</t>
  </si>
  <si>
    <t>poklop hydrantový plast</t>
  </si>
  <si>
    <t>2521273045</t>
  </si>
  <si>
    <t>2521273055</t>
  </si>
  <si>
    <t>2521273063</t>
  </si>
  <si>
    <t>2521273065</t>
  </si>
  <si>
    <t>2521273091</t>
  </si>
  <si>
    <t>2521273092</t>
  </si>
  <si>
    <t>2521273110</t>
  </si>
  <si>
    <t>2521283110</t>
  </si>
  <si>
    <t>2521283160</t>
  </si>
  <si>
    <t>2521283225</t>
  </si>
  <si>
    <t>2521294090</t>
  </si>
  <si>
    <t>2521294162</t>
  </si>
  <si>
    <t>2521294202</t>
  </si>
  <si>
    <t>2521294402</t>
  </si>
  <si>
    <t>2521295050</t>
  </si>
  <si>
    <t>2521295051</t>
  </si>
  <si>
    <t>2521295062</t>
  </si>
  <si>
    <t>2521295063</t>
  </si>
  <si>
    <t>2521295064</t>
  </si>
  <si>
    <t>2521295068</t>
  </si>
  <si>
    <t>2521295070</t>
  </si>
  <si>
    <t>2521295076</t>
  </si>
  <si>
    <t>2521295082</t>
  </si>
  <si>
    <t>2521295084</t>
  </si>
  <si>
    <t>2521295091</t>
  </si>
  <si>
    <t>2521295096</t>
  </si>
  <si>
    <t>2521295098</t>
  </si>
  <si>
    <t>2661112002</t>
  </si>
  <si>
    <t>2661112003</t>
  </si>
  <si>
    <t>2721105002</t>
  </si>
  <si>
    <t>2721105003</t>
  </si>
  <si>
    <t>2721105004</t>
  </si>
  <si>
    <t>2721105005</t>
  </si>
  <si>
    <t>2721105006</t>
  </si>
  <si>
    <t>2721105008</t>
  </si>
  <si>
    <t>2721105010</t>
  </si>
  <si>
    <t>2721105012</t>
  </si>
  <si>
    <t>2721105019</t>
  </si>
  <si>
    <t>2721105080</t>
  </si>
  <si>
    <t>2721105106</t>
  </si>
  <si>
    <t>2721105150</t>
  </si>
  <si>
    <t>2721105203</t>
  </si>
  <si>
    <t>2721105250</t>
  </si>
  <si>
    <t>2721105300</t>
  </si>
  <si>
    <t>2721105352</t>
  </si>
  <si>
    <t>2721105400</t>
  </si>
  <si>
    <t>2721105403</t>
  </si>
  <si>
    <t>2721105501</t>
  </si>
  <si>
    <t>2721105600</t>
  </si>
  <si>
    <t>2721105700</t>
  </si>
  <si>
    <t>2721105800</t>
  </si>
  <si>
    <t>2721105803</t>
  </si>
  <si>
    <t>2721106001</t>
  </si>
  <si>
    <t>2721106002</t>
  </si>
  <si>
    <t>2721106607</t>
  </si>
  <si>
    <t>2721201101</t>
  </si>
  <si>
    <t>2721201102</t>
  </si>
  <si>
    <t>2721202002</t>
  </si>
  <si>
    <t>2721202022</t>
  </si>
  <si>
    <t>2721202032</t>
  </si>
  <si>
    <t>2721203002</t>
  </si>
  <si>
    <t>2721203003</t>
  </si>
  <si>
    <t>2721203004</t>
  </si>
  <si>
    <t>2721203006</t>
  </si>
  <si>
    <t>2721203008</t>
  </si>
  <si>
    <t>2721203050</t>
  </si>
  <si>
    <t>2721203401</t>
  </si>
  <si>
    <t>2721204001</t>
  </si>
  <si>
    <t>2721204002</t>
  </si>
  <si>
    <t>2721204003</t>
  </si>
  <si>
    <t>2721204007</t>
  </si>
  <si>
    <t>2721204008</t>
  </si>
  <si>
    <t>2721204009</t>
  </si>
  <si>
    <t>2721204012</t>
  </si>
  <si>
    <t>2721204013</t>
  </si>
  <si>
    <t>2721204015</t>
  </si>
  <si>
    <t>2721204017</t>
  </si>
  <si>
    <t>2721204018</t>
  </si>
  <si>
    <t>2721204019</t>
  </si>
  <si>
    <t>2721204020</t>
  </si>
  <si>
    <t>2721204024</t>
  </si>
  <si>
    <t>2721204035</t>
  </si>
  <si>
    <t>2721204036</t>
  </si>
  <si>
    <t>2721204037</t>
  </si>
  <si>
    <t>2721204038</t>
  </si>
  <si>
    <t>2721204041</t>
  </si>
  <si>
    <t>2721204042</t>
  </si>
  <si>
    <t>2721204080</t>
  </si>
  <si>
    <t>2721204300</t>
  </si>
  <si>
    <t>2721207004</t>
  </si>
  <si>
    <t>2721207030</t>
  </si>
  <si>
    <t>2721207037</t>
  </si>
  <si>
    <t>2721207080</t>
  </si>
  <si>
    <t>2721209004</t>
  </si>
  <si>
    <t>2721209080</t>
  </si>
  <si>
    <t>2721209103</t>
  </si>
  <si>
    <t>2721209204</t>
  </si>
  <si>
    <t>2721216003</t>
  </si>
  <si>
    <t>2721216004</t>
  </si>
  <si>
    <t>2721216005</t>
  </si>
  <si>
    <t>2721216006</t>
  </si>
  <si>
    <t>2721216009</t>
  </si>
  <si>
    <t>2721216012</t>
  </si>
  <si>
    <t>2721216014</t>
  </si>
  <si>
    <t>2721216015</t>
  </si>
  <si>
    <t>2721216017</t>
  </si>
  <si>
    <t>2721216018</t>
  </si>
  <si>
    <t>2721216019</t>
  </si>
  <si>
    <t>2721216020</t>
  </si>
  <si>
    <t>2721216021</t>
  </si>
  <si>
    <t>2721216022</t>
  </si>
  <si>
    <t>2721216023</t>
  </si>
  <si>
    <t>2721216024</t>
  </si>
  <si>
    <t>2721216025</t>
  </si>
  <si>
    <t>2721216028</t>
  </si>
  <si>
    <t>2721216030</t>
  </si>
  <si>
    <t>2721216032</t>
  </si>
  <si>
    <t>2721216033</t>
  </si>
  <si>
    <t>2721216034</t>
  </si>
  <si>
    <t>2721216035</t>
  </si>
  <si>
    <t>2721216036</t>
  </si>
  <si>
    <t>2721216037</t>
  </si>
  <si>
    <t>2721216038</t>
  </si>
  <si>
    <t>2721216040</t>
  </si>
  <si>
    <t>2721216041</t>
  </si>
  <si>
    <t>2721216044</t>
  </si>
  <si>
    <t>2721216045</t>
  </si>
  <si>
    <t>2721216046</t>
  </si>
  <si>
    <t>2721216049</t>
  </si>
  <si>
    <t>2721216053</t>
  </si>
  <si>
    <t>2721216054</t>
  </si>
  <si>
    <t>2721216055</t>
  </si>
  <si>
    <t>2721216056</t>
  </si>
  <si>
    <t>2721216063</t>
  </si>
  <si>
    <t>2721216067</t>
  </si>
  <si>
    <t>2721216071</t>
  </si>
  <si>
    <t>2721216072</t>
  </si>
  <si>
    <t>2721216075</t>
  </si>
  <si>
    <t>2721216084</t>
  </si>
  <si>
    <t>2721216086</t>
  </si>
  <si>
    <t>2721216087</t>
  </si>
  <si>
    <t>2721216088</t>
  </si>
  <si>
    <t>2721216089</t>
  </si>
  <si>
    <t>2721216093</t>
  </si>
  <si>
    <t>2721216094</t>
  </si>
  <si>
    <t>2721216127</t>
  </si>
  <si>
    <t>2721216152</t>
  </si>
  <si>
    <t>2721216153</t>
  </si>
  <si>
    <t>2721216202</t>
  </si>
  <si>
    <t>2721216205</t>
  </si>
  <si>
    <t>2721216252</t>
  </si>
  <si>
    <t>2721216303</t>
  </si>
  <si>
    <t>2721216601</t>
  </si>
  <si>
    <t>2721217001</t>
  </si>
  <si>
    <t>2721217002</t>
  </si>
  <si>
    <t>2721217003</t>
  </si>
  <si>
    <t>2721217004</t>
  </si>
  <si>
    <t>2721217005</t>
  </si>
  <si>
    <t>2721217006</t>
  </si>
  <si>
    <t>2721217007</t>
  </si>
  <si>
    <t>2721217008</t>
  </si>
  <si>
    <t>2721217010</t>
  </si>
  <si>
    <t>2721217011</t>
  </si>
  <si>
    <t>2721217012</t>
  </si>
  <si>
    <t>2721217013</t>
  </si>
  <si>
    <t>2721217014</t>
  </si>
  <si>
    <t>2721217015</t>
  </si>
  <si>
    <t>2721217016</t>
  </si>
  <si>
    <t>2721217017</t>
  </si>
  <si>
    <t>2721217018</t>
  </si>
  <si>
    <t>2721217020</t>
  </si>
  <si>
    <t>2721217022</t>
  </si>
  <si>
    <t>2721217023</t>
  </si>
  <si>
    <t>2721217025</t>
  </si>
  <si>
    <t>2721217029</t>
  </si>
  <si>
    <t>2721217031</t>
  </si>
  <si>
    <t>2721217033</t>
  </si>
  <si>
    <t>2721217041</t>
  </si>
  <si>
    <t>2721217042</t>
  </si>
  <si>
    <t>2721217044</t>
  </si>
  <si>
    <t>2721217045</t>
  </si>
  <si>
    <t>2721217046</t>
  </si>
  <si>
    <t>2721217047</t>
  </si>
  <si>
    <t>2721217048</t>
  </si>
  <si>
    <t>2721217049</t>
  </si>
  <si>
    <t>2721217050</t>
  </si>
  <si>
    <t>2721217051</t>
  </si>
  <si>
    <t>2721217082</t>
  </si>
  <si>
    <t>2721217104</t>
  </si>
  <si>
    <t>2721217105</t>
  </si>
  <si>
    <t>2721217125</t>
  </si>
  <si>
    <t>2721217153</t>
  </si>
  <si>
    <t>2721217155</t>
  </si>
  <si>
    <t>2721217205</t>
  </si>
  <si>
    <t>2721217301</t>
  </si>
  <si>
    <t>2721217308</t>
  </si>
  <si>
    <t>2721217400</t>
  </si>
  <si>
    <t>2721217500</t>
  </si>
  <si>
    <t>2721217501</t>
  </si>
  <si>
    <t>2721217502</t>
  </si>
  <si>
    <t>2721217507</t>
  </si>
  <si>
    <t>2721217508</t>
  </si>
  <si>
    <t>2721217704</t>
  </si>
  <si>
    <t>2721217803</t>
  </si>
  <si>
    <t>2721217901</t>
  </si>
  <si>
    <t>2721217902</t>
  </si>
  <si>
    <t>2721220001</t>
  </si>
  <si>
    <t>2721220003</t>
  </si>
  <si>
    <t>2721220004</t>
  </si>
  <si>
    <t>2721220005</t>
  </si>
  <si>
    <t>2721220006</t>
  </si>
  <si>
    <t>2721220007</t>
  </si>
  <si>
    <t>2721220008</t>
  </si>
  <si>
    <t>2721220015</t>
  </si>
  <si>
    <t>2721220016</t>
  </si>
  <si>
    <t>2721220017</t>
  </si>
  <si>
    <t>2721220018</t>
  </si>
  <si>
    <t>2721220019</t>
  </si>
  <si>
    <t>2721220021</t>
  </si>
  <si>
    <t>2721220022</t>
  </si>
  <si>
    <t>2721220023</t>
  </si>
  <si>
    <t>2721220024</t>
  </si>
  <si>
    <t>2721220025</t>
  </si>
  <si>
    <t>2721220026</t>
  </si>
  <si>
    <t>2721220027</t>
  </si>
  <si>
    <t>2721220028</t>
  </si>
  <si>
    <t>2721220030</t>
  </si>
  <si>
    <t>2721220041</t>
  </si>
  <si>
    <t>2721220047</t>
  </si>
  <si>
    <t>2721220048</t>
  </si>
  <si>
    <t>2721220050</t>
  </si>
  <si>
    <t>2721220052</t>
  </si>
  <si>
    <t>2721220057</t>
  </si>
  <si>
    <t>2721220058</t>
  </si>
  <si>
    <t>2721220059</t>
  </si>
  <si>
    <t>2721220060</t>
  </si>
  <si>
    <t>2721220061</t>
  </si>
  <si>
    <t>2721220063</t>
  </si>
  <si>
    <t>2721220066</t>
  </si>
  <si>
    <t>2721220068</t>
  </si>
  <si>
    <t>2721220069</t>
  </si>
  <si>
    <t>2721220072</t>
  </si>
  <si>
    <t>2721220091</t>
  </si>
  <si>
    <t>2721220102</t>
  </si>
  <si>
    <t>2721220116</t>
  </si>
  <si>
    <t>2721220117</t>
  </si>
  <si>
    <t>2721220125</t>
  </si>
  <si>
    <t>2721220310</t>
  </si>
  <si>
    <t>2721220403</t>
  </si>
  <si>
    <t>2721220516</t>
  </si>
  <si>
    <t>2721220519</t>
  </si>
  <si>
    <t>2721220524</t>
  </si>
  <si>
    <t>2721220525</t>
  </si>
  <si>
    <t>2721220528</t>
  </si>
  <si>
    <t>2721220530</t>
  </si>
  <si>
    <t>2721220531</t>
  </si>
  <si>
    <t>2721220532</t>
  </si>
  <si>
    <t>2721220537</t>
  </si>
  <si>
    <t>2721220538</t>
  </si>
  <si>
    <t>2721221002</t>
  </si>
  <si>
    <t>2721221003</t>
  </si>
  <si>
    <t>2721221004</t>
  </si>
  <si>
    <t>2721221005</t>
  </si>
  <si>
    <t>2721221006</t>
  </si>
  <si>
    <t>2721221007</t>
  </si>
  <si>
    <t>2721221009</t>
  </si>
  <si>
    <t>2721221010</t>
  </si>
  <si>
    <t>2721221014</t>
  </si>
  <si>
    <t>2721221019</t>
  </si>
  <si>
    <t>2721221025</t>
  </si>
  <si>
    <t>2721221028</t>
  </si>
  <si>
    <t>2721221035</t>
  </si>
  <si>
    <t>2721221036</t>
  </si>
  <si>
    <t>2721224152</t>
  </si>
  <si>
    <t>2721224153</t>
  </si>
  <si>
    <t>2721224200</t>
  </si>
  <si>
    <t>2721224301</t>
  </si>
  <si>
    <t>2721224403</t>
  </si>
  <si>
    <t>2721224404</t>
  </si>
  <si>
    <t>2721225002</t>
  </si>
  <si>
    <t>2721225003</t>
  </si>
  <si>
    <t>2721225004</t>
  </si>
  <si>
    <t>2721225005</t>
  </si>
  <si>
    <t>2721225006</t>
  </si>
  <si>
    <t>2721225008</t>
  </si>
  <si>
    <t>2721225009</t>
  </si>
  <si>
    <t>2721225010</t>
  </si>
  <si>
    <t>2721225014</t>
  </si>
  <si>
    <t>2721225300</t>
  </si>
  <si>
    <t>2721226001</t>
  </si>
  <si>
    <t>2721226002</t>
  </si>
  <si>
    <t>2721226003</t>
  </si>
  <si>
    <t>2721226004</t>
  </si>
  <si>
    <t>2721226005</t>
  </si>
  <si>
    <t>2721226006</t>
  </si>
  <si>
    <t>2721226007</t>
  </si>
  <si>
    <t>2721226008</t>
  </si>
  <si>
    <t>2721226011</t>
  </si>
  <si>
    <t>2721226012</t>
  </si>
  <si>
    <t>2721226015</t>
  </si>
  <si>
    <t>2721226017</t>
  </si>
  <si>
    <t>2721226020</t>
  </si>
  <si>
    <t>2721226021</t>
  </si>
  <si>
    <t>2721226022</t>
  </si>
  <si>
    <t>2721226025</t>
  </si>
  <si>
    <t>2721226060</t>
  </si>
  <si>
    <t>2721226063</t>
  </si>
  <si>
    <t>2721226081</t>
  </si>
  <si>
    <t>2721226093</t>
  </si>
  <si>
    <t>2721226094</t>
  </si>
  <si>
    <t>2721226104</t>
  </si>
  <si>
    <t>2721226105</t>
  </si>
  <si>
    <t>2721226106</t>
  </si>
  <si>
    <t>2721226107</t>
  </si>
  <si>
    <t>2721226108</t>
  </si>
  <si>
    <t>2721226109</t>
  </si>
  <si>
    <t>2721226110</t>
  </si>
  <si>
    <t>2721226154</t>
  </si>
  <si>
    <t>2721226157</t>
  </si>
  <si>
    <t>2721226159</t>
  </si>
  <si>
    <t>2721226162</t>
  </si>
  <si>
    <t>2721226163</t>
  </si>
  <si>
    <t>2721226165</t>
  </si>
  <si>
    <t>2721226166</t>
  </si>
  <si>
    <t>2721226168</t>
  </si>
  <si>
    <t>2721226171</t>
  </si>
  <si>
    <t>2721226303</t>
  </si>
  <si>
    <t>2721226704</t>
  </si>
  <si>
    <t>2721226904</t>
  </si>
  <si>
    <t>2721226910</t>
  </si>
  <si>
    <t>2721227034</t>
  </si>
  <si>
    <t>2721229002</t>
  </si>
  <si>
    <t>2721229009</t>
  </si>
  <si>
    <t>2721229011</t>
  </si>
  <si>
    <t>2721229016</t>
  </si>
  <si>
    <t>2721229080</t>
  </si>
  <si>
    <t>2721229082</t>
  </si>
  <si>
    <t>2721229100</t>
  </si>
  <si>
    <t>2721231042</t>
  </si>
  <si>
    <t>2721231044</t>
  </si>
  <si>
    <t>2721231045</t>
  </si>
  <si>
    <t>2721231046</t>
  </si>
  <si>
    <t>2721231049</t>
  </si>
  <si>
    <t>2721231050</t>
  </si>
  <si>
    <t>2721231055</t>
  </si>
  <si>
    <t>2721231056</t>
  </si>
  <si>
    <t>2721231094</t>
  </si>
  <si>
    <t>2721231095</t>
  </si>
  <si>
    <t>2721231110</t>
  </si>
  <si>
    <t>2721231111</t>
  </si>
  <si>
    <t>2721231112</t>
  </si>
  <si>
    <t>2721231113</t>
  </si>
  <si>
    <t>2721231114</t>
  </si>
  <si>
    <t>2721231116</t>
  </si>
  <si>
    <t>2721231117</t>
  </si>
  <si>
    <t>2721231118</t>
  </si>
  <si>
    <t>2721231120</t>
  </si>
  <si>
    <t>2721231125</t>
  </si>
  <si>
    <t>2721231126</t>
  </si>
  <si>
    <t>2721231129</t>
  </si>
  <si>
    <t>2721231180</t>
  </si>
  <si>
    <t>2721231181</t>
  </si>
  <si>
    <t>2721231182</t>
  </si>
  <si>
    <t>2721231191</t>
  </si>
  <si>
    <t>2721231193</t>
  </si>
  <si>
    <t>2721231194</t>
  </si>
  <si>
    <t>2721231195</t>
  </si>
  <si>
    <t>2721231196</t>
  </si>
  <si>
    <t>2721231197</t>
  </si>
  <si>
    <t>2721231198</t>
  </si>
  <si>
    <t>2721231214</t>
  </si>
  <si>
    <t>2721231223</t>
  </si>
  <si>
    <t>2721231406</t>
  </si>
  <si>
    <t>2721231407</t>
  </si>
  <si>
    <t>2721231501</t>
  </si>
  <si>
    <t>2721231502</t>
  </si>
  <si>
    <t>2721231601</t>
  </si>
  <si>
    <t>2721231602</t>
  </si>
  <si>
    <t>2721231700</t>
  </si>
  <si>
    <t>2721231801</t>
  </si>
  <si>
    <t>2721231802</t>
  </si>
  <si>
    <t>2721232050</t>
  </si>
  <si>
    <t>2721232051</t>
  </si>
  <si>
    <t>2721232052</t>
  </si>
  <si>
    <t>2721232080</t>
  </si>
  <si>
    <t>2721232081</t>
  </si>
  <si>
    <t>2721232082</t>
  </si>
  <si>
    <t>2721232083</t>
  </si>
  <si>
    <t>2721232084</t>
  </si>
  <si>
    <t>2721232100</t>
  </si>
  <si>
    <t>2721232101</t>
  </si>
  <si>
    <t>2721232103</t>
  </si>
  <si>
    <t>2721232104</t>
  </si>
  <si>
    <t>2721232151</t>
  </si>
  <si>
    <t>2721232152</t>
  </si>
  <si>
    <t>2721232156</t>
  </si>
  <si>
    <t>2721232157</t>
  </si>
  <si>
    <t>2721232200</t>
  </si>
  <si>
    <t>2721232201</t>
  </si>
  <si>
    <t>2721232205</t>
  </si>
  <si>
    <t>2721232206</t>
  </si>
  <si>
    <t>2721232225</t>
  </si>
  <si>
    <t>2721232251</t>
  </si>
  <si>
    <t>2721232300</t>
  </si>
  <si>
    <t>2721232301</t>
  </si>
  <si>
    <t>2721232303</t>
  </si>
  <si>
    <t>2721232308</t>
  </si>
  <si>
    <t>2721232309</t>
  </si>
  <si>
    <t>2721232401</t>
  </si>
  <si>
    <t>2721232403</t>
  </si>
  <si>
    <t>2721236001</t>
  </si>
  <si>
    <t>2721236002</t>
  </si>
  <si>
    <t>2721236003</t>
  </si>
  <si>
    <t>2721236004</t>
  </si>
  <si>
    <t>2721236005</t>
  </si>
  <si>
    <t>2721236006</t>
  </si>
  <si>
    <t>2721236010</t>
  </si>
  <si>
    <t>2721236011</t>
  </si>
  <si>
    <t>2721236101</t>
  </si>
  <si>
    <t>2721236151</t>
  </si>
  <si>
    <t>2721238004</t>
  </si>
  <si>
    <t>2721238007</t>
  </si>
  <si>
    <t>2721238301</t>
  </si>
  <si>
    <t>2721239007</t>
  </si>
  <si>
    <t>2721239008</t>
  </si>
  <si>
    <t>2721239010</t>
  </si>
  <si>
    <t>2721239013</t>
  </si>
  <si>
    <t>2721239014</t>
  </si>
  <si>
    <t>2721254081</t>
  </si>
  <si>
    <t>2721254082</t>
  </si>
  <si>
    <t>2721254084</t>
  </si>
  <si>
    <t>2721254085</t>
  </si>
  <si>
    <t>2721254101</t>
  </si>
  <si>
    <t>2721254102</t>
  </si>
  <si>
    <t>2721254104</t>
  </si>
  <si>
    <t>2721254105</t>
  </si>
  <si>
    <t>2721254106</t>
  </si>
  <si>
    <t>2721254150</t>
  </si>
  <si>
    <t>2721254151</t>
  </si>
  <si>
    <t>2721254153</t>
  </si>
  <si>
    <t>2721254154</t>
  </si>
  <si>
    <t>2721254155</t>
  </si>
  <si>
    <t>2721254157</t>
  </si>
  <si>
    <t>2721254200</t>
  </si>
  <si>
    <t>2721254201</t>
  </si>
  <si>
    <t>2721254202</t>
  </si>
  <si>
    <t>2721254203</t>
  </si>
  <si>
    <t>2721254204</t>
  </si>
  <si>
    <t>2721254205</t>
  </si>
  <si>
    <t>2721254207</t>
  </si>
  <si>
    <t>2721254209</t>
  </si>
  <si>
    <t>2721254212</t>
  </si>
  <si>
    <t>2721254500</t>
  </si>
  <si>
    <t>2721255080</t>
  </si>
  <si>
    <t>2721257151</t>
  </si>
  <si>
    <t>2722202001</t>
  </si>
  <si>
    <t>2722212007</t>
  </si>
  <si>
    <t>2722222002</t>
  </si>
  <si>
    <t>2722226006</t>
  </si>
  <si>
    <t>2722226014</t>
  </si>
  <si>
    <t>2722226015</t>
  </si>
  <si>
    <t>2722226022</t>
  </si>
  <si>
    <t>2722226028</t>
  </si>
  <si>
    <t>2722226029</t>
  </si>
  <si>
    <t>2722226031</t>
  </si>
  <si>
    <t>2722226082</t>
  </si>
  <si>
    <t>2722226090</t>
  </si>
  <si>
    <t>2722228085</t>
  </si>
  <si>
    <t>2722229103</t>
  </si>
  <si>
    <t>2722229201</t>
  </si>
  <si>
    <t>2722229202</t>
  </si>
  <si>
    <t>2722229203</t>
  </si>
  <si>
    <t>2722229204</t>
  </si>
  <si>
    <t>2722229205</t>
  </si>
  <si>
    <t>2722229210</t>
  </si>
  <si>
    <t>2722229212</t>
  </si>
  <si>
    <t>2722229213</t>
  </si>
  <si>
    <t>2722229214</t>
  </si>
  <si>
    <t>2722229215</t>
  </si>
  <si>
    <t>2722229230</t>
  </si>
  <si>
    <t>2722229231</t>
  </si>
  <si>
    <t>2722229232</t>
  </si>
  <si>
    <t>2722229233</t>
  </si>
  <si>
    <t>2722229240</t>
  </si>
  <si>
    <t>2722229241</t>
  </si>
  <si>
    <t>2722229242</t>
  </si>
  <si>
    <t>2722229243</t>
  </si>
  <si>
    <t>2722231020</t>
  </si>
  <si>
    <t>2722236001</t>
  </si>
  <si>
    <t>2722236002</t>
  </si>
  <si>
    <t>2722236003</t>
  </si>
  <si>
    <t>2722236004</t>
  </si>
  <si>
    <t>2722236005</t>
  </si>
  <si>
    <t>2722236006</t>
  </si>
  <si>
    <t>2722236007</t>
  </si>
  <si>
    <t>2722236011</t>
  </si>
  <si>
    <t>2722236015</t>
  </si>
  <si>
    <t>2722236019</t>
  </si>
  <si>
    <t>2722236021</t>
  </si>
  <si>
    <t>2722236022</t>
  </si>
  <si>
    <t>2722236023</t>
  </si>
  <si>
    <t>2722237011</t>
  </si>
  <si>
    <t>2722237301</t>
  </si>
  <si>
    <t>2722240007</t>
  </si>
  <si>
    <t>2722240008</t>
  </si>
  <si>
    <t>2722240027</t>
  </si>
  <si>
    <t>2722240028</t>
  </si>
  <si>
    <t>2722240029</t>
  </si>
  <si>
    <t>2722240030</t>
  </si>
  <si>
    <t>2722240031</t>
  </si>
  <si>
    <t>2722240032</t>
  </si>
  <si>
    <t>2722240033</t>
  </si>
  <si>
    <t>2722240080</t>
  </si>
  <si>
    <t>2722240099</t>
  </si>
  <si>
    <t>2722240100</t>
  </si>
  <si>
    <t>2722240102</t>
  </si>
  <si>
    <t>2722240103</t>
  </si>
  <si>
    <t>2722240105</t>
  </si>
  <si>
    <t>2722240107</t>
  </si>
  <si>
    <t>2722240108</t>
  </si>
  <si>
    <t>2722240110</t>
  </si>
  <si>
    <t>2722240112</t>
  </si>
  <si>
    <t>2722240113</t>
  </si>
  <si>
    <t>2722240114</t>
  </si>
  <si>
    <t>2722240115</t>
  </si>
  <si>
    <t>2722240121</t>
  </si>
  <si>
    <t>2722240150</t>
  </si>
  <si>
    <t>2722240200</t>
  </si>
  <si>
    <t>2722240202</t>
  </si>
  <si>
    <t>2722240251</t>
  </si>
  <si>
    <t>2722245009</t>
  </si>
  <si>
    <t>2722245501</t>
  </si>
  <si>
    <t>2722245502</t>
  </si>
  <si>
    <t>2744204100</t>
  </si>
  <si>
    <t>2744204101</t>
  </si>
  <si>
    <t>2744204102</t>
  </si>
  <si>
    <t>2744204103</t>
  </si>
  <si>
    <t>2744204104</t>
  </si>
  <si>
    <t>2744204105</t>
  </si>
  <si>
    <t>2744204106</t>
  </si>
  <si>
    <t>2744204107</t>
  </si>
  <si>
    <t>2744204108</t>
  </si>
  <si>
    <t>2744204109</t>
  </si>
  <si>
    <t>2744204110</t>
  </si>
  <si>
    <t>2744204111</t>
  </si>
  <si>
    <t>2744204112</t>
  </si>
  <si>
    <t>2744204114</t>
  </si>
  <si>
    <t>2744204122</t>
  </si>
  <si>
    <t>2744204123</t>
  </si>
  <si>
    <t>2744212094</t>
  </si>
  <si>
    <t>2744212095</t>
  </si>
  <si>
    <t>2744212096</t>
  </si>
  <si>
    <t>2744212097</t>
  </si>
  <si>
    <t>2744212098</t>
  </si>
  <si>
    <t>2744212099</t>
  </si>
  <si>
    <t>2744212100</t>
  </si>
  <si>
    <t>2744212101</t>
  </si>
  <si>
    <t>2744212102</t>
  </si>
  <si>
    <t>2744212103</t>
  </si>
  <si>
    <t>2744212107</t>
  </si>
  <si>
    <t>2744212108</t>
  </si>
  <si>
    <t>2744212109</t>
  </si>
  <si>
    <t>2744212110</t>
  </si>
  <si>
    <t>2744212111</t>
  </si>
  <si>
    <t>2744212112</t>
  </si>
  <si>
    <t>2744212121</t>
  </si>
  <si>
    <t>2744212138</t>
  </si>
  <si>
    <t>2744214100</t>
  </si>
  <si>
    <t>2744214101</t>
  </si>
  <si>
    <t>2744214103</t>
  </si>
  <si>
    <t>2744214105</t>
  </si>
  <si>
    <t>2744214110</t>
  </si>
  <si>
    <t>2744214119</t>
  </si>
  <si>
    <t>2874105026</t>
  </si>
  <si>
    <t>2874105029</t>
  </si>
  <si>
    <t>2874105036</t>
  </si>
  <si>
    <t>2874105040</t>
  </si>
  <si>
    <t>2874105106</t>
  </si>
  <si>
    <t>2874105116</t>
  </si>
  <si>
    <t>2874105117</t>
  </si>
  <si>
    <t>2874112050</t>
  </si>
  <si>
    <t>2874112076</t>
  </si>
  <si>
    <t>2874112099</t>
  </si>
  <si>
    <t>2874112112</t>
  </si>
  <si>
    <t>2874120068</t>
  </si>
  <si>
    <t>2874120087</t>
  </si>
  <si>
    <t>2874120099</t>
  </si>
  <si>
    <t>2874120106</t>
  </si>
  <si>
    <t>2874120109</t>
  </si>
  <si>
    <t>2874120110</t>
  </si>
  <si>
    <t>2874120111</t>
  </si>
  <si>
    <t>2874120112</t>
  </si>
  <si>
    <t>2874120133</t>
  </si>
  <si>
    <t>2874120136</t>
  </si>
  <si>
    <t>2874120142</t>
  </si>
  <si>
    <t>2874120149</t>
  </si>
  <si>
    <t>2874120151</t>
  </si>
  <si>
    <t>2874120152</t>
  </si>
  <si>
    <t>2874120349</t>
  </si>
  <si>
    <t>2874120385</t>
  </si>
  <si>
    <t>2874120590</t>
  </si>
  <si>
    <t>2874120602</t>
  </si>
  <si>
    <t>2874120605</t>
  </si>
  <si>
    <t>2874120637</t>
  </si>
  <si>
    <t>2874120657</t>
  </si>
  <si>
    <t>2874120666</t>
  </si>
  <si>
    <t>2913104003</t>
  </si>
  <si>
    <t>2913104009</t>
  </si>
  <si>
    <t>2913104010</t>
  </si>
  <si>
    <t>2913109002</t>
  </si>
  <si>
    <t>2913109003</t>
  </si>
  <si>
    <t>2913109004</t>
  </si>
  <si>
    <t>2913109007</t>
  </si>
  <si>
    <t>2913109008</t>
  </si>
  <si>
    <t>2913109009</t>
  </si>
  <si>
    <t>2913109021</t>
  </si>
  <si>
    <t>2913109025</t>
  </si>
  <si>
    <t>2913109029</t>
  </si>
  <si>
    <t>2913109030</t>
  </si>
  <si>
    <t>2913109031</t>
  </si>
  <si>
    <t>2913109033</t>
  </si>
  <si>
    <t>2913109036</t>
  </si>
  <si>
    <t>2913109039</t>
  </si>
  <si>
    <t>2913109041</t>
  </si>
  <si>
    <t>2913109047</t>
  </si>
  <si>
    <t>2913109051</t>
  </si>
  <si>
    <t>2913109052</t>
  </si>
  <si>
    <t>2913109054</t>
  </si>
  <si>
    <t>2913110013</t>
  </si>
  <si>
    <t>2913110016</t>
  </si>
  <si>
    <t>2913110017</t>
  </si>
  <si>
    <t>2913110018</t>
  </si>
  <si>
    <t>2913110019</t>
  </si>
  <si>
    <t>2913110020</t>
  </si>
  <si>
    <t>2913113080</t>
  </si>
  <si>
    <t>2913113100</t>
  </si>
  <si>
    <t>2913113128</t>
  </si>
  <si>
    <t>2913113402</t>
  </si>
  <si>
    <t>2913113403</t>
  </si>
  <si>
    <t>2913113605</t>
  </si>
  <si>
    <t>2913113803</t>
  </si>
  <si>
    <t>2913113826</t>
  </si>
  <si>
    <t>2913114003</t>
  </si>
  <si>
    <t>2913114005</t>
  </si>
  <si>
    <t>2913114006</t>
  </si>
  <si>
    <t>2913114502</t>
  </si>
  <si>
    <t>2913115002</t>
  </si>
  <si>
    <t>2913115003</t>
  </si>
  <si>
    <t>2913115005</t>
  </si>
  <si>
    <t>2913119006</t>
  </si>
  <si>
    <t>2913121103</t>
  </si>
  <si>
    <t>2913121107</t>
  </si>
  <si>
    <t>2913128000</t>
  </si>
  <si>
    <t>2913128010</t>
  </si>
  <si>
    <t>2913128013</t>
  </si>
  <si>
    <t>2913128014</t>
  </si>
  <si>
    <t>2913128026</t>
  </si>
  <si>
    <t>2913128037</t>
  </si>
  <si>
    <t>2913128038</t>
  </si>
  <si>
    <t>2913128043</t>
  </si>
  <si>
    <t>2913139002</t>
  </si>
  <si>
    <t>2913139010</t>
  </si>
  <si>
    <t>2913139011</t>
  </si>
  <si>
    <t>2913139013</t>
  </si>
  <si>
    <t>2913139017</t>
  </si>
  <si>
    <t>2913139018</t>
  </si>
  <si>
    <t>2913139020</t>
  </si>
  <si>
    <t>2913139022</t>
  </si>
  <si>
    <t>2913139023</t>
  </si>
  <si>
    <t>2913139027</t>
  </si>
  <si>
    <t>2913139028</t>
  </si>
  <si>
    <t>2913139032</t>
  </si>
  <si>
    <t>2913139033</t>
  </si>
  <si>
    <t>2913139034</t>
  </si>
  <si>
    <t>2913139038</t>
  </si>
  <si>
    <t>2913139040</t>
  </si>
  <si>
    <t>2913139041</t>
  </si>
  <si>
    <t>2913139042</t>
  </si>
  <si>
    <t>2913139044</t>
  </si>
  <si>
    <t>2913139045</t>
  </si>
  <si>
    <t>2913139063</t>
  </si>
  <si>
    <t>2913139080</t>
  </si>
  <si>
    <t>2913139081</t>
  </si>
  <si>
    <t>2913139082</t>
  </si>
  <si>
    <t>2913139084</t>
  </si>
  <si>
    <t>2913139086</t>
  </si>
  <si>
    <t>2913139087</t>
  </si>
  <si>
    <t>2913139088</t>
  </si>
  <si>
    <t>2913139091</t>
  </si>
  <si>
    <t>2913139099</t>
  </si>
  <si>
    <t>2913139100</t>
  </si>
  <si>
    <t>2913139101</t>
  </si>
  <si>
    <t>2913139107</t>
  </si>
  <si>
    <t>2913139110</t>
  </si>
  <si>
    <t>2913139120</t>
  </si>
  <si>
    <t>2913139121</t>
  </si>
  <si>
    <t>2913139122</t>
  </si>
  <si>
    <t>2913139123</t>
  </si>
  <si>
    <t>2913139124</t>
  </si>
  <si>
    <t>2913139125</t>
  </si>
  <si>
    <t>2913139126</t>
  </si>
  <si>
    <t>2913139127</t>
  </si>
  <si>
    <t>2913139128</t>
  </si>
  <si>
    <t>2913139129</t>
  </si>
  <si>
    <t>2913139130</t>
  </si>
  <si>
    <t>2913139131</t>
  </si>
  <si>
    <t>2913139132</t>
  </si>
  <si>
    <t>2913139133</t>
  </si>
  <si>
    <t>2913139134</t>
  </si>
  <si>
    <t>2913139149</t>
  </si>
  <si>
    <t>2913139150</t>
  </si>
  <si>
    <t>2913139154</t>
  </si>
  <si>
    <t>2913139160</t>
  </si>
  <si>
    <t>2913139161</t>
  </si>
  <si>
    <t>2913139162</t>
  </si>
  <si>
    <t>2913139163</t>
  </si>
  <si>
    <t>2913139164</t>
  </si>
  <si>
    <t>2913139166</t>
  </si>
  <si>
    <t>2913139167</t>
  </si>
  <si>
    <t>2913139169</t>
  </si>
  <si>
    <t>2913139171</t>
  </si>
  <si>
    <t>2913139176</t>
  </si>
  <si>
    <t>2913139183</t>
  </si>
  <si>
    <t>2913139184</t>
  </si>
  <si>
    <t>2913139186</t>
  </si>
  <si>
    <t>2913139187</t>
  </si>
  <si>
    <t>2913139189</t>
  </si>
  <si>
    <t>2913139193</t>
  </si>
  <si>
    <t>2913139196</t>
  </si>
  <si>
    <t>2913139197</t>
  </si>
  <si>
    <t>2913139198</t>
  </si>
  <si>
    <t>2913139200</t>
  </si>
  <si>
    <t>2913139201</t>
  </si>
  <si>
    <t>2913139202</t>
  </si>
  <si>
    <t>2913139203</t>
  </si>
  <si>
    <t>2913139204</t>
  </si>
  <si>
    <t>2913139206</t>
  </si>
  <si>
    <t>2913141004</t>
  </si>
  <si>
    <t>2913141007</t>
  </si>
  <si>
    <t>2913141008</t>
  </si>
  <si>
    <t>2913141015</t>
  </si>
  <si>
    <t>2913141016</t>
  </si>
  <si>
    <t>2913141017</t>
  </si>
  <si>
    <t>2913141018</t>
  </si>
  <si>
    <t>2913141028</t>
  </si>
  <si>
    <t>2913141029</t>
  </si>
  <si>
    <t>2913141030</t>
  </si>
  <si>
    <t>2913141032</t>
  </si>
  <si>
    <t>2913141034</t>
  </si>
  <si>
    <t>2913141035</t>
  </si>
  <si>
    <t>2913141036</t>
  </si>
  <si>
    <t>2913141039</t>
  </si>
  <si>
    <t>2913141048</t>
  </si>
  <si>
    <t>2913141049</t>
  </si>
  <si>
    <t>2913141053</t>
  </si>
  <si>
    <t>2913141054</t>
  </si>
  <si>
    <t>2913141055</t>
  </si>
  <si>
    <t>2913141064</t>
  </si>
  <si>
    <t>2913141066</t>
  </si>
  <si>
    <t>2913141067</t>
  </si>
  <si>
    <t>2913141075</t>
  </si>
  <si>
    <t>2913141078</t>
  </si>
  <si>
    <t>2913141081</t>
  </si>
  <si>
    <t>2913141083</t>
  </si>
  <si>
    <t>2913141084</t>
  </si>
  <si>
    <t>2913141087</t>
  </si>
  <si>
    <t>2913141090</t>
  </si>
  <si>
    <t>2913141091</t>
  </si>
  <si>
    <t>2913141092</t>
  </si>
  <si>
    <t>2913141102</t>
  </si>
  <si>
    <t>2913141106</t>
  </si>
  <si>
    <t>2913141108</t>
  </si>
  <si>
    <t>2913141200</t>
  </si>
  <si>
    <t>2913141202</t>
  </si>
  <si>
    <t>2913141209</t>
  </si>
  <si>
    <t>2913141224</t>
  </si>
  <si>
    <t>2913141229</t>
  </si>
  <si>
    <t>2913141230</t>
  </si>
  <si>
    <t>2913141231</t>
  </si>
  <si>
    <t>2913141232</t>
  </si>
  <si>
    <t>2913141234</t>
  </si>
  <si>
    <t>2913141235</t>
  </si>
  <si>
    <t>2913141300</t>
  </si>
  <si>
    <t>2913141304</t>
  </si>
  <si>
    <t>2913141504</t>
  </si>
  <si>
    <t>2913141809</t>
  </si>
  <si>
    <t>2913147002</t>
  </si>
  <si>
    <t>2913148216</t>
  </si>
  <si>
    <t>2913156150</t>
  </si>
  <si>
    <t>2913201001</t>
  </si>
  <si>
    <t>2913201005</t>
  </si>
  <si>
    <t>2913201007</t>
  </si>
  <si>
    <t>2913204001</t>
  </si>
  <si>
    <t>2913204003</t>
  </si>
  <si>
    <t>2913204004</t>
  </si>
  <si>
    <t>2913204007</t>
  </si>
  <si>
    <t>2913204019</t>
  </si>
  <si>
    <t>2913204030</t>
  </si>
  <si>
    <t>2913225028</t>
  </si>
  <si>
    <t>2913239001</t>
  </si>
  <si>
    <t>2913239003</t>
  </si>
  <si>
    <t>Hodinová zúčtovací sazba topenář odborný</t>
  </si>
  <si>
    <t>892233922</t>
  </si>
  <si>
    <t>892273922</t>
  </si>
  <si>
    <t>892353922</t>
  </si>
  <si>
    <t>892383922</t>
  </si>
  <si>
    <t>892423922</t>
  </si>
  <si>
    <t>892443922</t>
  </si>
  <si>
    <t>892473922</t>
  </si>
  <si>
    <t>892493922</t>
  </si>
  <si>
    <t>892513922</t>
  </si>
  <si>
    <t>892523922</t>
  </si>
  <si>
    <t>892553922</t>
  </si>
  <si>
    <t>892563922</t>
  </si>
  <si>
    <t>892273932</t>
  </si>
  <si>
    <t>892383932</t>
  </si>
  <si>
    <t>892443932</t>
  </si>
  <si>
    <t>892493932</t>
  </si>
  <si>
    <t>892563932</t>
  </si>
  <si>
    <t>Laboratorní rozbor pitné vody - chemický (jednoduchý)</t>
  </si>
  <si>
    <t>Laboratorní rozbor pitné vody - mikrobiologický (jednoduchý)</t>
  </si>
  <si>
    <t>997013655</t>
  </si>
  <si>
    <t>Poplatek za uložení na skládce (skládkovné) zeminy a kamení kód odpadu 17 05 04</t>
  </si>
  <si>
    <t>997013601</t>
  </si>
  <si>
    <t>Poplatek za uložení na skládce (skládkovné) stavebního odpadu betonového kód odpadu 17 01 01</t>
  </si>
  <si>
    <t>997013811</t>
  </si>
  <si>
    <t>Poplatek za uložení na skládce (skládkovné) stavebního odpadu dřevěného kód odpadu 17 02 01</t>
  </si>
  <si>
    <t>997013602</t>
  </si>
  <si>
    <t>Poplatek za uložení na skládce (skládkovné) stavebního odpadu železobetonového kód odpadu 17 01 01</t>
  </si>
  <si>
    <t>997013645</t>
  </si>
  <si>
    <t>Poplatek za uložení na skládce (skládkovné) odpadu asfaltového bez dehtu kód odpadu 17 03 02</t>
  </si>
  <si>
    <t>997013875</t>
  </si>
  <si>
    <t>Poplatek za uložení stavebního odpadu na recyklační skládce (skládkovné) asfaltového bez obsahu dehtu zatříděného do Katalogu odpadů pod kódem 17 03 02</t>
  </si>
  <si>
    <t>997013861</t>
  </si>
  <si>
    <t>Poplatek za uložení stavebního odpadu na recyklační skládce (skládkovné) z prostého betonu kód odpadu 17 01 01</t>
  </si>
  <si>
    <t>997013873</t>
  </si>
  <si>
    <t>Poplatek za uložení stavebního odpadu na recyklační skládce (skládkovné) zeminy a kamení zatříděného do Katalogu odpadů pod kódem 17 05 04</t>
  </si>
  <si>
    <t>M729</t>
  </si>
  <si>
    <t>podle skutečnosti - doloženo fakturou</t>
  </si>
  <si>
    <t>Provádění průzkumu na vodovodu</t>
  </si>
  <si>
    <t>564231111</t>
  </si>
  <si>
    <t>Podklad nebo podsyp ze štěrkopísku ŠP plochy přes 100 m2 tl 100 mm</t>
  </si>
  <si>
    <t>564251111</t>
  </si>
  <si>
    <t>Podklad nebo podsyp ze štěrkopísku ŠP plochy přes 100 m2 tl 150 mm</t>
  </si>
  <si>
    <t>564261111</t>
  </si>
  <si>
    <t>Podklad nebo podsyp ze štěrkopísku ŠP plochy přes 100 m2 tl 200 mm</t>
  </si>
  <si>
    <t>564651111</t>
  </si>
  <si>
    <t>Podklad z kameniva hrubého drceného vel. 63-125 mm plochy přes 100 m2 tl 150 mm</t>
  </si>
  <si>
    <t>564661111</t>
  </si>
  <si>
    <t>Podklad z kameniva hrubého drceného vel. 63-125 mm plochy přes 100 m2 tl 200 mm</t>
  </si>
  <si>
    <t>564681111</t>
  </si>
  <si>
    <t>Podklad z kameniva hrubého drceného vel. 63-125 mm plochy přes 100 m2 tl 300 mm</t>
  </si>
  <si>
    <t>564732111</t>
  </si>
  <si>
    <t>564752111</t>
  </si>
  <si>
    <t>564762111</t>
  </si>
  <si>
    <t>564831111</t>
  </si>
  <si>
    <t>Podklad ze štěrkodrtě ŠD plochy přes 100 m2 tl 100 mm</t>
  </si>
  <si>
    <t>564851111</t>
  </si>
  <si>
    <t>Podklad ze štěrkodrtě ŠD plochy přes 100 m2 tl 150 mm</t>
  </si>
  <si>
    <t>564861111</t>
  </si>
  <si>
    <t>Podklad ze štěrkodrtě ŠD plochy přes 100 m2 tl 200 mm</t>
  </si>
  <si>
    <t>564871111</t>
  </si>
  <si>
    <t>Podklad ze štěrkodrtě ŠD plochy přes 100 m2 tl 250 mm</t>
  </si>
  <si>
    <t>564871116</t>
  </si>
  <si>
    <t>Podklad ze štěrkodrtě ŠD plochy přes 100 m2 tl. 300 mm</t>
  </si>
  <si>
    <t>566901121</t>
  </si>
  <si>
    <t>Vyspravení podkladu po překopech inženýrských sítí plochy do 15 m2 štěrkopískem tl. 100 mm</t>
  </si>
  <si>
    <t>566901122</t>
  </si>
  <si>
    <t>Vyspravení podkladu po překopech inženýrských sítí plochy do 15 m2 štěrkopískem tl. 150 mm</t>
  </si>
  <si>
    <t>566901123</t>
  </si>
  <si>
    <t>Vyspravení podkladu po překopech inženýrských sítí plochy do 15 m2 štěrkopískem tl. 200 mm</t>
  </si>
  <si>
    <t>566901124</t>
  </si>
  <si>
    <t>Vyspravení podkladu po překopech inženýrských sítí plochy do 15 m2 štěrkopískem tl. 250 mm</t>
  </si>
  <si>
    <t>566901131</t>
  </si>
  <si>
    <t>Vyspravení podkladu po překopech inženýrských sítí plochy do 15 m2 štěrkodrtí tl. 100 mm</t>
  </si>
  <si>
    <t>566901132</t>
  </si>
  <si>
    <t>Vyspravení podkladu po překopech inženýrských sítí plochy do 15 m2 štěrkodrtí tl. 150 mm</t>
  </si>
  <si>
    <t>566901133</t>
  </si>
  <si>
    <t>Vyspravení podkladu po překopech inženýrských sítí plochy do 15 m2 štěrkodrtí tl. 200 mm</t>
  </si>
  <si>
    <t>566901134</t>
  </si>
  <si>
    <t>Vyspravení podkladu po překopech inženýrských sítí plochy do 15 m2 štěrkodrtí tl. 250 mm</t>
  </si>
  <si>
    <t>566901141</t>
  </si>
  <si>
    <t>Vyspravení podkladu po překopech inženýrských sítí plochy do 15 m2 kamenivem hrubým drceným tl. 100 mm</t>
  </si>
  <si>
    <t>566901142</t>
  </si>
  <si>
    <t>Vyspravení podkladu po překopech inženýrských sítí plochy do 15 m2 kamenivem hrubým drceným tl. 150 mm</t>
  </si>
  <si>
    <t>566901143</t>
  </si>
  <si>
    <t>Vyspravení podkladu po překopech inženýrských sítí plochy do 15 m2 kamenivem hrubým drceným tl. 200 mm</t>
  </si>
  <si>
    <t>566901144</t>
  </si>
  <si>
    <t>Vyspravení podkladu po překopech inženýrských sítí plochy do 15 m2 kamenivem hrubým drceným tl. 250 mm</t>
  </si>
  <si>
    <t>566901151</t>
  </si>
  <si>
    <t>Vyspravení podkladu po překopech inženýrských sítí plochy do 15 m2 recyklátem tl. 100 mm</t>
  </si>
  <si>
    <t>566901152</t>
  </si>
  <si>
    <t>Vyspravení podkladu po překopech inženýrských sítí plochy do 15 m2 recyklátem tl. 150 mm</t>
  </si>
  <si>
    <t>566901153</t>
  </si>
  <si>
    <t>Vyspravení podkladu po překopech inženýrských sítí plochy do 15 m2 recyklátem tl. 200 mm</t>
  </si>
  <si>
    <t>566901154</t>
  </si>
  <si>
    <t>Vyspravení podkladu po překopech inženýrských sítí plochy do 15 m2 recyklátem tl. 250 mm</t>
  </si>
  <si>
    <t>566901161</t>
  </si>
  <si>
    <t>Vyspravení podkladu po překopech inženýrských sítí plochy do 15 m2 obalovaným kamenivem ACP (OK) tl. 100 mm</t>
  </si>
  <si>
    <t>566901162</t>
  </si>
  <si>
    <t>Vyspravení podkladu po překopech inženýrských sítí plochy do 15 m2 obalovaným kamenivem ACP (OK) tl. 150 mm</t>
  </si>
  <si>
    <t>566901171</t>
  </si>
  <si>
    <t>Vyspravení podkladu po překopech inženýrských sítí plochy do 15 m2 směsí stmelenou cementem SC 20/25 tl 100 mm</t>
  </si>
  <si>
    <t>566901172</t>
  </si>
  <si>
    <t>Vyspravení podkladu po překopech inženýrských sítí plochy do 15 m2 směsí stmelenou cementem SC 20/25 tl 150 mm</t>
  </si>
  <si>
    <t>566901173</t>
  </si>
  <si>
    <t>Vyspravení podkladu po překopech inženýrských sítí plochy do 15 m2 směsí stmelenou cementem SC 20/25 tl 200 mm</t>
  </si>
  <si>
    <t>566901221</t>
  </si>
  <si>
    <t>Vyspravení podkladu po překopech inženýrských sítí plochy přes 15 m2 štěrkopískem tl. 100 mm</t>
  </si>
  <si>
    <t>566901222</t>
  </si>
  <si>
    <t>Vyspravení podkladu po překopech inženýrských sítí plochy přes 15 m2 štěrkopískem tl. 150 mm</t>
  </si>
  <si>
    <t>566901223</t>
  </si>
  <si>
    <t>Vyspravení podkladu po překopech inženýrských sítí plochy přes 15 m2 štěrkopískem tl. 200 mm</t>
  </si>
  <si>
    <t>566901224</t>
  </si>
  <si>
    <t>Vyspravení podkladu po překopech inženýrských sítí plochy přes 15 m2 štěrkopískem tl. 250 mm</t>
  </si>
  <si>
    <t>566901231</t>
  </si>
  <si>
    <t>Vyspravení podkladu po překopech inženýrských sítí plochy přes 15 m2 štěrkodrtí tl. 100 mm</t>
  </si>
  <si>
    <t>566901232</t>
  </si>
  <si>
    <t>Vyspravení podkladu po překopech inženýrských sítí plochy přes 15 m2 štěrkodrtí tl. 150 mm</t>
  </si>
  <si>
    <t>566901233</t>
  </si>
  <si>
    <t>Vyspravení podkladu po překopech inženýrských sítí plochy přes 15 m2 štěrkodrtí tl. 200 mm</t>
  </si>
  <si>
    <t>566901234</t>
  </si>
  <si>
    <t>Vyspravení podkladu po překopech inženýrských sítí plochy přes 15 m2 štěrkodrtí tl. 250 mm</t>
  </si>
  <si>
    <t>566901241</t>
  </si>
  <si>
    <t>Vyspravení podkladu po překopech inženýrských sítí plochy přes 15 m2 kamenivem hrubým drceným tl. 100 mm</t>
  </si>
  <si>
    <t>566901242</t>
  </si>
  <si>
    <t>Vyspravení podkladu po překopech inženýrských sítí plochy přes 15 m2 kamenivem hrubým drceným tl. 150 mm</t>
  </si>
  <si>
    <t>566901243</t>
  </si>
  <si>
    <t>Vyspravení podkladu po překopech inženýrských sítí plochy přes 15 m2 kamenivem hrubým drceným tl. 200 mm</t>
  </si>
  <si>
    <t>566901244</t>
  </si>
  <si>
    <t>Vyspravení podkladu po překopech inženýrských sítí plochy přes 15 m2 kamenivem hrubým drceným tl. 250 mm</t>
  </si>
  <si>
    <t>566901251</t>
  </si>
  <si>
    <t>Vyspravení podkladu po překopech inženýrských sítí plochy přes 15 m2 recyklátem tl. 100 mm</t>
  </si>
  <si>
    <t>566901252</t>
  </si>
  <si>
    <t>Vyspravení podkladu po překopech inženýrských sítí plochy přes 15 m2 recyklátem tl. 150 mm</t>
  </si>
  <si>
    <t>566901253</t>
  </si>
  <si>
    <t>Vyspravení podkladu po překopech inženýrských sítí plochy přes 15 m2 recyklátem tl. 200 mm</t>
  </si>
  <si>
    <t>566901254</t>
  </si>
  <si>
    <t>Vyspravení podkladu po překopech inženýrských sítí plochy přes 15 m2 recyklátem tl. 250 mm</t>
  </si>
  <si>
    <t>566901261</t>
  </si>
  <si>
    <t>Vyspravení podkladu po překopech inženýrských sítí plochy přes 15 m2 obalovaným kamenivem ACP (OK) tl. 100 mm</t>
  </si>
  <si>
    <t>566901262</t>
  </si>
  <si>
    <t>Vyspravení podkladu po překopech inženýrských sítí plochy přes 15 m2 obalovaným kamenivem ACP (OK) tl. 150 mm</t>
  </si>
  <si>
    <t>566901271</t>
  </si>
  <si>
    <t>Vyspravení podkladu po překopech inženýrských sítí plochy přes 15 m2 směsí stmelenou cementem SC20/25 tl 100 mm</t>
  </si>
  <si>
    <t>566901272</t>
  </si>
  <si>
    <t>Vyspravení podkladu po překopech inženýrských sítí plochy přes 15 m2 směsí stmelenou cementem SC20/25 tl 150 mm</t>
  </si>
  <si>
    <t>566901273</t>
  </si>
  <si>
    <t>Vyspravení podkladu po překopech inženýrských sítí plochy přes 15 m2 směsí stmelenou cementem SC20/25 tl 200 mm</t>
  </si>
  <si>
    <t>567114111</t>
  </si>
  <si>
    <t>567114113</t>
  </si>
  <si>
    <t>567124111</t>
  </si>
  <si>
    <t>567124113</t>
  </si>
  <si>
    <t>567134111</t>
  </si>
  <si>
    <t>567134113</t>
  </si>
  <si>
    <t>567144113</t>
  </si>
  <si>
    <t>572330111</t>
  </si>
  <si>
    <t>Vyspravení krytu komunikací po překopech pl do 15 m2 obalovaným kamenivem tl přes 20 do 50 mm</t>
  </si>
  <si>
    <t>572331111</t>
  </si>
  <si>
    <t>Vyspravení krytu komunikací po překopech pl přes 15 m2 obalovaným kamenivem tl přes 20 do 50 mm</t>
  </si>
  <si>
    <t>572340111</t>
  </si>
  <si>
    <t>Vyspravení krytu komunikací po překopech pl do 15 m2 asfaltovým betonem ACO (AB) tl přes 30 do 50 mm</t>
  </si>
  <si>
    <t>572340112</t>
  </si>
  <si>
    <t>Vyspravení krytu komunikací po překopech pl do 15 m2 asfaltovým betonem ACO (AB) tl přes 50 do 70 mm</t>
  </si>
  <si>
    <t>572341111</t>
  </si>
  <si>
    <t>Vyspravení krytu komunikací po překopech pl přes 15 m2 asfalt betonem ACO (AB) tl přes 30 do 50 mm</t>
  </si>
  <si>
    <t>572341112</t>
  </si>
  <si>
    <t>Vyspravení krytu komunikací po překopech pl přes 15 m2 asfalt betonem ACO (AB) tl přes 50 do 70 mm</t>
  </si>
  <si>
    <t>572350111</t>
  </si>
  <si>
    <t>Vyspravení krytu komunikací po překopech pl do 15 m2 litým asfaltem MA (LA) tl přes 20 do 40 mm</t>
  </si>
  <si>
    <t>572350112</t>
  </si>
  <si>
    <t>Vyspravení krytu komunikací po překopech pl do 15 m2 litým asfaltem MA (LA) tl přes 40 do 60 mm</t>
  </si>
  <si>
    <t>572351111</t>
  </si>
  <si>
    <t>Vyspravení krytu komunikací po překopech pl přes 15 m2 litým asfaltem MA (LA) tl přes 20 do 40 mm</t>
  </si>
  <si>
    <t>572351112</t>
  </si>
  <si>
    <t>Vyspravení krytu komunikací po překopech pl přes 15 m2 litým asfaltem MA (LA) tl přes 40 do 60 mm</t>
  </si>
  <si>
    <t>572360111</t>
  </si>
  <si>
    <t>Vyspravení krytu komunikací po překopech pl do 15 m2 studenou asfaltovou směsí tl přes 20 do 40 mm</t>
  </si>
  <si>
    <t>572360112</t>
  </si>
  <si>
    <t>Vyspravení krytu komunikací po překopech pl do 15 m2 studenou asfaltovou směsí tl přes 40 do 60 mm</t>
  </si>
  <si>
    <t>572361111</t>
  </si>
  <si>
    <t>Vyspravení krytu komunikací po překopech pl přes 15 m2 studenou asfaltovou směsí tl přes 20 do 40 mm</t>
  </si>
  <si>
    <t>572361112</t>
  </si>
  <si>
    <t>Vyspravení krytu komunikací po překopech pl přes 15 m2 studenou asfaltovou směsí tl přes 40 do 60 mm</t>
  </si>
  <si>
    <t>572370111</t>
  </si>
  <si>
    <t>Vyspravení krytu komunikací po překopech pl do 15 m2 dlažbou velkou do lože z kameniva</t>
  </si>
  <si>
    <t>572370112</t>
  </si>
  <si>
    <t>Vyspravení krytu komunikací po překopech pl do 15 m2 dlažbou drobnou do lože z kameniva</t>
  </si>
  <si>
    <t>572371111</t>
  </si>
  <si>
    <t>Vyspravení krytu komunikací po překopech pl přes 15 m2 dlažbou velkou do lože z kameniva</t>
  </si>
  <si>
    <t>572371112</t>
  </si>
  <si>
    <t>Vyspravení krytu komunikací po překopech pl přes 15 m2 dlažbou drobnou do lože z kameniva</t>
  </si>
  <si>
    <t>573111115</t>
  </si>
  <si>
    <t>573211111</t>
  </si>
  <si>
    <t>573231111</t>
  </si>
  <si>
    <t>573312111</t>
  </si>
  <si>
    <t>577124111</t>
  </si>
  <si>
    <t>577124121</t>
  </si>
  <si>
    <t>577134111</t>
  </si>
  <si>
    <t>577134121</t>
  </si>
  <si>
    <t>577143111</t>
  </si>
  <si>
    <t>577143121</t>
  </si>
  <si>
    <t>577144111</t>
  </si>
  <si>
    <t>577144121</t>
  </si>
  <si>
    <t>577145111</t>
  </si>
  <si>
    <t>577145112</t>
  </si>
  <si>
    <t>577145121</t>
  </si>
  <si>
    <t>577145141</t>
  </si>
  <si>
    <t>577145142</t>
  </si>
  <si>
    <t>577154111</t>
  </si>
  <si>
    <t>577154121</t>
  </si>
  <si>
    <t>577155111</t>
  </si>
  <si>
    <t>578133111</t>
  </si>
  <si>
    <t>578133211</t>
  </si>
  <si>
    <t>578143113</t>
  </si>
  <si>
    <t>578143213</t>
  </si>
  <si>
    <t>578901111</t>
  </si>
  <si>
    <t>578901112</t>
  </si>
  <si>
    <t>578901113</t>
  </si>
  <si>
    <t>578901114</t>
  </si>
  <si>
    <t>578901121</t>
  </si>
  <si>
    <t>Zdrsňovací posyp litého asfaltu v množství 4 kg/m2 plochy do 15 m2 při překopech inženýrských sítí</t>
  </si>
  <si>
    <t>578901122</t>
  </si>
  <si>
    <t>Zdrsňovací posyp litého asfaltu v množství 6 kg/m2 plochy do 15 m2 při překopech inženýrských sítí</t>
  </si>
  <si>
    <t>578901123</t>
  </si>
  <si>
    <t>Zdrsňovací posyp litého asfaltu v množství 8 kg/m2 plochy do 15 m2 při překopech inženýrských sítí</t>
  </si>
  <si>
    <t>578901124</t>
  </si>
  <si>
    <t>Zdrsňovací posyp litého asfaltu v množství 10 kg/m2 plochy do 15 m2 při překopech inženýrských sítí</t>
  </si>
  <si>
    <t>581114113</t>
  </si>
  <si>
    <t>59245013</t>
  </si>
  <si>
    <t>dlažba zámková tvaru I 200x165x80mm přírodní</t>
  </si>
  <si>
    <t>mozaika ze sliveneckého mramoru 6x6x4 (červená, šedá)</t>
  </si>
  <si>
    <t>mramorová mozaika 6x6x4 cm (Supíkovická, Lipovská)</t>
  </si>
  <si>
    <t>mozaika, strana řezaná, hlava štípaná 6x6x4 cm (Nehodivský mramor)</t>
  </si>
  <si>
    <t>mramorová mozaika 6x6x4 cm (světlá, tmavá)</t>
  </si>
  <si>
    <t>řezaná mozaika 6x6x cm řezaná, 4 cm štípaná (Supíkovický mramor, Lipovský mramor)</t>
  </si>
  <si>
    <t>591111111</t>
  </si>
  <si>
    <t>58381008</t>
  </si>
  <si>
    <t>kostka štípaná dlažební žula velká 15/17</t>
  </si>
  <si>
    <t>59245015</t>
  </si>
  <si>
    <t>dlažba zámková tvaru I 200x165x60mm přírodní</t>
  </si>
  <si>
    <t>59245018</t>
  </si>
  <si>
    <t>dlažba tvar obdélník betonová 200x100x60mm přírodní</t>
  </si>
  <si>
    <t>59245012</t>
  </si>
  <si>
    <t>dlažba zámková tvaru I 200x165x60mm barevná</t>
  </si>
  <si>
    <t>28661760</t>
  </si>
  <si>
    <t>poklop šachtový litinový+rám litinový na betonový kónus DN 315 pro třídu zatížení B125</t>
  </si>
  <si>
    <t>59245017</t>
  </si>
  <si>
    <t>dlažba tvar čtverec betonová 100x100x80mm přírodní</t>
  </si>
  <si>
    <t>59245030</t>
  </si>
  <si>
    <t>dlažba tvar čtverec betonová 200x200x80mm přírodní</t>
  </si>
  <si>
    <t>59245006</t>
  </si>
  <si>
    <t>dlažba tvar obdélník betonová pro nevidomé 200x100x60mm barevná</t>
  </si>
  <si>
    <t>59245019</t>
  </si>
  <si>
    <t>dlažba tvar obdélník betonová pro nevidomé 200x100x60mm přírodní</t>
  </si>
  <si>
    <t>59245010</t>
  </si>
  <si>
    <t>dlažba zámková tvaru I 200x165x80mm barevná</t>
  </si>
  <si>
    <t>59245009</t>
  </si>
  <si>
    <t>dlažba tvar čtverec betonová 100x100x80mm barevná</t>
  </si>
  <si>
    <t>59245005</t>
  </si>
  <si>
    <t>dlažba tvar obdélník betonová 200x100x80mm barevná</t>
  </si>
  <si>
    <t>596211111</t>
  </si>
  <si>
    <t>Kladení zámkové dlažby komunikací pro pěší ručně tl 60 mm skupiny A pl přes 50 do 100 m2</t>
  </si>
  <si>
    <t>596211112</t>
  </si>
  <si>
    <t>Kladení zámkové dlažby komunikací pro pěší ručně tl 60 mm skupiny A pl přes 100 do 300 m2</t>
  </si>
  <si>
    <t>59245008</t>
  </si>
  <si>
    <t>dlažba tvar obdélník betonová 200x100x60mm barevná</t>
  </si>
  <si>
    <t>599111111</t>
  </si>
  <si>
    <t>Zálivka živičná spár dlažby z velkých kostek hl 50 mm</t>
  </si>
  <si>
    <t>599121111</t>
  </si>
  <si>
    <t>Zálivka živičná spár dlažby z drobných kostek hl 50 mm</t>
  </si>
  <si>
    <t>916111112</t>
  </si>
  <si>
    <t>916111113</t>
  </si>
  <si>
    <t>916111122</t>
  </si>
  <si>
    <t>916111123</t>
  </si>
  <si>
    <t>916231113</t>
  </si>
  <si>
    <t>59217031</t>
  </si>
  <si>
    <t>obrubník betonový silniční 1000x150x250mm</t>
  </si>
  <si>
    <t>916231213</t>
  </si>
  <si>
    <t>916241113</t>
  </si>
  <si>
    <t>916241213</t>
  </si>
  <si>
    <t>916331112</t>
  </si>
  <si>
    <t>916231212</t>
  </si>
  <si>
    <t>591141111</t>
  </si>
  <si>
    <t>591211111</t>
  </si>
  <si>
    <t>58381007</t>
  </si>
  <si>
    <t>kostka štípaná dlažební žula drobná 8/10</t>
  </si>
  <si>
    <t>591241111</t>
  </si>
  <si>
    <t>591411111</t>
  </si>
  <si>
    <t>58381005</t>
  </si>
  <si>
    <t>kostka štípaná dlažební mozaika žula 4/6 šedá</t>
  </si>
  <si>
    <t>58381004</t>
  </si>
  <si>
    <t>kostka štípaná dlažební mozaika žula 4/6 tř 1</t>
  </si>
  <si>
    <t>58381006</t>
  </si>
  <si>
    <t>kostka dlažební mozaika řezaná mramor 4/6</t>
  </si>
  <si>
    <t>591412111</t>
  </si>
  <si>
    <t>591441111</t>
  </si>
  <si>
    <t>591442111</t>
  </si>
  <si>
    <t>596211110</t>
  </si>
  <si>
    <t>Kladení zámkové dlažby komunikací pro pěší ručně tl 60 mm skupiny A pl do 50 m2</t>
  </si>
  <si>
    <t>59245295</t>
  </si>
  <si>
    <t>dlažba zámková tvaru vlny 225x112x60mm přírodní</t>
  </si>
  <si>
    <t>59245016</t>
  </si>
  <si>
    <t>dlažba tvar čtverec betonová 100x100x60mm přírodní</t>
  </si>
  <si>
    <t>59245278</t>
  </si>
  <si>
    <t>dlažba zámková tvaru vlny 225x112x60mm barevná</t>
  </si>
  <si>
    <t>596211114</t>
  </si>
  <si>
    <t>Příplatek za kombinaci dvou barev u kladení betonových dlažeb komunikací pro pěší ručně tl 60 mm skupiny A</t>
  </si>
  <si>
    <t>596211120</t>
  </si>
  <si>
    <t>Kladení zámkové dlažby komunikací pro pěší ručně tl 60 mm skupiny B pl do 50 m2</t>
  </si>
  <si>
    <t>596211124</t>
  </si>
  <si>
    <t>Příplatek za kombinaci dvou barev u kladení betonových dlažeb komunikací pro pěší ručně tl 60 mm skupiny B</t>
  </si>
  <si>
    <t>596211130</t>
  </si>
  <si>
    <t>Kladení zámkové dlažby komunikací pro pěší ručně tl 60 mm skupiny C pl do 50 m2</t>
  </si>
  <si>
    <t>596211134</t>
  </si>
  <si>
    <t>Příplatek za kombinaci dvou barev u kladení betonových dlažeb komunikací pro pěší ručně tl 60 mm skupiny C</t>
  </si>
  <si>
    <t>596211210</t>
  </si>
  <si>
    <t>Kladení zámkové dlažby komunikací pro pěší ručně tl 80 mm skupiny A pl do 50 m2</t>
  </si>
  <si>
    <t>59245292</t>
  </si>
  <si>
    <t>dlažba zámková tvaru vlny 225x112x80mm přírodní</t>
  </si>
  <si>
    <t>596211211</t>
  </si>
  <si>
    <t>Kladení zámkové dlažby komunikací pro pěší ručně tl 80 mm skupiny A pl přes 50 do 100 m2</t>
  </si>
  <si>
    <t>596211214</t>
  </si>
  <si>
    <t>Příplatek za kombinaci dvou barev u kladení betonových dlažeb komunikací pro pěší ručně tl 80 mm skupiny A</t>
  </si>
  <si>
    <t>596211220</t>
  </si>
  <si>
    <t>Kladení zámkové dlažby komunikací pro pěší ručně tl 80 mm skupiny B pl do 50 m2</t>
  </si>
  <si>
    <t>596211224</t>
  </si>
  <si>
    <t>Příplatek za kombinaci dvou barev u kladení betonových dlažeb komunikací pro pěší ručně tl 80 mm skupiny B</t>
  </si>
  <si>
    <t>596211230</t>
  </si>
  <si>
    <t>Kladení zámkové dlažby komunikací pro pěší ručně tl 80 mm skupiny C pl do 50 m2</t>
  </si>
  <si>
    <t>596211234</t>
  </si>
  <si>
    <t>Příplatek za kombinaci dvou barev u kladení betonových dlažeb komunikací pro pěší ručně tl 80 mm skupiny C</t>
  </si>
  <si>
    <t>596411111</t>
  </si>
  <si>
    <t>596411112</t>
  </si>
  <si>
    <t>Kladení dlažby z vegetačních tvárnic komunikací pro pěší tl 80 mm pl přes 50 do 100 m2</t>
  </si>
  <si>
    <t>599142111</t>
  </si>
  <si>
    <t>Úprava zálivky dilatačních nebo pracovních spár v cementobetonovém krytu hl do 40 mm š přes 20 do 40 mm</t>
  </si>
  <si>
    <t>59245270</t>
  </si>
  <si>
    <t>dlažba tvar čtverec betonová 100x100x60mm barevná</t>
  </si>
  <si>
    <t>59245263</t>
  </si>
  <si>
    <t>dlažba tvar čtverec betonová 200x200x60mm barevná</t>
  </si>
  <si>
    <t>59245275</t>
  </si>
  <si>
    <t>dlažba zámková tvaru vlny 225x112x80mm barevná</t>
  </si>
  <si>
    <t>59217017</t>
  </si>
  <si>
    <t>obrubník betonový chodníkový 1000x100x250mm</t>
  </si>
  <si>
    <t>obrubník kamenný</t>
  </si>
  <si>
    <t>krajník žulový</t>
  </si>
  <si>
    <t>59217001</t>
  </si>
  <si>
    <t>obrubník betonový zahradní 1000x50x250mm</t>
  </si>
  <si>
    <t>593531111</t>
  </si>
  <si>
    <t>Kladení dlažby z plastových vegetačních tvárnic pro pěší se zámkem tl do 30 mm pl do 50 m2</t>
  </si>
  <si>
    <t>593531211</t>
  </si>
  <si>
    <t>Kladení dlažby z plastových vegetačních tvárnic pro pěší bez zámku tl do 60 mm pl do 50 m2</t>
  </si>
  <si>
    <t>56245139</t>
  </si>
  <si>
    <t>panel mřížkový vegetační ze směsových plastů 800x600x60mm</t>
  </si>
  <si>
    <t>593532111</t>
  </si>
  <si>
    <t>Kladení dlažby z plastových vegetačních dlaždic pozemních komunikací se zámkem tl 60 mm pl do 50 m2</t>
  </si>
  <si>
    <t>56245141</t>
  </si>
  <si>
    <t>dlažba zatravňovací recyklovaný PE nosnost 350t/m2 330x330x50mm</t>
  </si>
  <si>
    <t>56245142</t>
  </si>
  <si>
    <t>dlažba zatravňovací recyklovaný PE nosnost 300t/m2 500x500x40mm</t>
  </si>
  <si>
    <t>56245143</t>
  </si>
  <si>
    <t>dlažba zatravňovací recyklovaný PE nosnost 240t/m2 500x500x30mm</t>
  </si>
  <si>
    <t>56245144</t>
  </si>
  <si>
    <t>dlažba zatravňovací recyklovaný PE nosnost 160t/m2 755x116x38mm</t>
  </si>
  <si>
    <t>001TSK001</t>
  </si>
  <si>
    <t>mozaiková dlažba ze syntetického kamene pro umělé vodící linie tloušťky 4cm</t>
  </si>
  <si>
    <t>001TSK002</t>
  </si>
  <si>
    <t>mozaiková dlažba ze syntetického kamene pro umělé vodící linie tloušťky 6cm</t>
  </si>
  <si>
    <t>001TSK003</t>
  </si>
  <si>
    <t>žulové desky pro umělé vodící linie tloušťky 6cm</t>
  </si>
  <si>
    <t>TSK</t>
  </si>
  <si>
    <t>Dodání litinového antiparkovacího sloupku běžného typu vč. nátěru a dopravy</t>
  </si>
  <si>
    <t>001TSK004</t>
  </si>
  <si>
    <t>Kladení žulové desky – pro umělé vodící linie do vápenocementové malty</t>
  </si>
  <si>
    <t>919112223</t>
  </si>
  <si>
    <t>919121122</t>
  </si>
  <si>
    <t>919122131</t>
  </si>
  <si>
    <t>919124121</t>
  </si>
  <si>
    <t>919735111</t>
  </si>
  <si>
    <t>919735112</t>
  </si>
  <si>
    <t>Řezání stávajícího živičného krytu hl přes 50 do 100 mm</t>
  </si>
  <si>
    <t>919735113</t>
  </si>
  <si>
    <t>Řezání stávajícího živičného krytu hl přes 100 do 150 mm</t>
  </si>
  <si>
    <t>919735114</t>
  </si>
  <si>
    <t>Řezání stávajícího živičného krytu hl přes 150 do 200 mm</t>
  </si>
  <si>
    <t>919735115</t>
  </si>
  <si>
    <t>Řezání stávajícího živičného krytu hl přes 200 do 250 mm</t>
  </si>
  <si>
    <t>919735116</t>
  </si>
  <si>
    <t>Řezání stávajícího živičného krytu hl přes 250 do 300 mm</t>
  </si>
  <si>
    <t>919735122</t>
  </si>
  <si>
    <t>Řezání stávajícího betonového krytu hl přes 50 do 100 mm</t>
  </si>
  <si>
    <t>919735123</t>
  </si>
  <si>
    <t>Řezání stávajícího betonového krytu hl přes 100 do 150 mm</t>
  </si>
  <si>
    <t>919735124</t>
  </si>
  <si>
    <t>Řezání stávajícího betonového krytu hl přes 150 do 200 mm</t>
  </si>
  <si>
    <t>919735125</t>
  </si>
  <si>
    <t>Řezání stávajícího betonového krytu hl přes 200 do 250 mm</t>
  </si>
  <si>
    <t>919735126</t>
  </si>
  <si>
    <t>Řezání stávajícího betonového krytu hl přes 250 do 300 mm</t>
  </si>
  <si>
    <t>979021111</t>
  </si>
  <si>
    <t>979021112</t>
  </si>
  <si>
    <t>979021113</t>
  </si>
  <si>
    <t>979024441</t>
  </si>
  <si>
    <t>979024442</t>
  </si>
  <si>
    <t>979024443</t>
  </si>
  <si>
    <t>979051111</t>
  </si>
  <si>
    <t>979051112</t>
  </si>
  <si>
    <t>979051121</t>
  </si>
  <si>
    <t>979054441</t>
  </si>
  <si>
    <t>979054442</t>
  </si>
  <si>
    <t>979054451</t>
  </si>
  <si>
    <t>979071011</t>
  </si>
  <si>
    <t>Očištění dlažebních kostek velkých s původním spárováním kamenivem těženým při překopech inženýrských sítí</t>
  </si>
  <si>
    <t>979071012</t>
  </si>
  <si>
    <t>Očištění dlažebních kostek velkých se spárováním živičnou směsí nebo MC při překopech inženýrských sítí</t>
  </si>
  <si>
    <t>979071021</t>
  </si>
  <si>
    <t>Očištění dlažebních kostek drobných s původním spárováním kamenivem těženým při překopech inženýrských sítí</t>
  </si>
  <si>
    <t>979071022</t>
  </si>
  <si>
    <t>Očištění dlažebních kostek drobných se spárováním živičnou směsí nebo MC při překopech inženýrských sítí</t>
  </si>
  <si>
    <t>979071031</t>
  </si>
  <si>
    <t>Očištění dlažebních kostek mozaikových kamenivem těženým nebo MV při překopech inženýrských sítí</t>
  </si>
  <si>
    <t>979071111</t>
  </si>
  <si>
    <t>979071112</t>
  </si>
  <si>
    <t>979071121</t>
  </si>
  <si>
    <t>979071122</t>
  </si>
  <si>
    <t>979071131</t>
  </si>
  <si>
    <t>979092111</t>
  </si>
  <si>
    <t>979094441</t>
  </si>
  <si>
    <t>912111111</t>
  </si>
  <si>
    <t>Montáž zábrany parkovací sloupku v do 800 mm zabetonovaného</t>
  </si>
  <si>
    <t>912111112</t>
  </si>
  <si>
    <t>Montáž zábrany parkovací sloupku v do 800 mm se zabetonovanou patkou</t>
  </si>
  <si>
    <t>914111111</t>
  </si>
  <si>
    <t>Montáž svislé dopravní značky do velikosti 1 m2 objímkami na sloupek nebo konzolu</t>
  </si>
  <si>
    <t>914511112</t>
  </si>
  <si>
    <t>Montáž sloupku dopravních značek délky do 3,5 m s betonovým základem a patkou D 60 mm</t>
  </si>
  <si>
    <t>998223011</t>
  </si>
  <si>
    <t>998223091</t>
  </si>
  <si>
    <t>998223094</t>
  </si>
  <si>
    <t>998223095</t>
  </si>
  <si>
    <t>998225111</t>
  </si>
  <si>
    <t>998225191</t>
  </si>
  <si>
    <t>998225194</t>
  </si>
  <si>
    <t>998225195</t>
  </si>
  <si>
    <t>997013211</t>
  </si>
  <si>
    <t>997002511</t>
  </si>
  <si>
    <t>997221551</t>
  </si>
  <si>
    <t>997221559</t>
  </si>
  <si>
    <t>997221561</t>
  </si>
  <si>
    <t>997221569</t>
  </si>
  <si>
    <t>997221571</t>
  </si>
  <si>
    <t>997221579</t>
  </si>
  <si>
    <t>997221611</t>
  </si>
  <si>
    <t>997221612</t>
  </si>
  <si>
    <t>997241521</t>
  </si>
  <si>
    <t>997241525</t>
  </si>
  <si>
    <t>997241528</t>
  </si>
  <si>
    <t>111211101</t>
  </si>
  <si>
    <t>Odstranění křovin a stromů průměru kmene do 100 mm i s kořeny sklonu terénu do 1:5 ručně</t>
  </si>
  <si>
    <t>111251101</t>
  </si>
  <si>
    <t>Odstranění křovin a stromů průměru kmene do 100 mm i s kořeny sklonu terénu do 1:5 z celkové plochy do 100 m2 strojně</t>
  </si>
  <si>
    <t>112101101</t>
  </si>
  <si>
    <t>Odstranění stromů listnatých průměru kmene přes 100 do 300 mm</t>
  </si>
  <si>
    <t>112101121</t>
  </si>
  <si>
    <t>Odstranění stromů jehličnatých průměru kmene přes 100 do 300 mm</t>
  </si>
  <si>
    <t>112155115</t>
  </si>
  <si>
    <t>Štěpkování stromků a větví v zapojeném porostu průměru kmene do 300 mm s naložením</t>
  </si>
  <si>
    <t>112155121</t>
  </si>
  <si>
    <t>Štěpkování stromků a větví v zapojeném porostu průměru kmene přes 300 do 500 mm s naložením</t>
  </si>
  <si>
    <t>112155215</t>
  </si>
  <si>
    <t>Štěpkování solitérních stromků a větví průměru kmene do 300 mm s naložením</t>
  </si>
  <si>
    <t>112155221</t>
  </si>
  <si>
    <t>Štěpkování solitérních stromků a větví průměru kmene přes 300 do 500 mm s naložením</t>
  </si>
  <si>
    <t>112155311</t>
  </si>
  <si>
    <t>Štěpkování keřového porostu středně hustého s naložením</t>
  </si>
  <si>
    <t>112155315</t>
  </si>
  <si>
    <t>Štěpkování keřového porostu hustého s naložením</t>
  </si>
  <si>
    <t>112201111</t>
  </si>
  <si>
    <t>Odstranění pařezů D do 0,2 m v rovině a svahu do 1:5 s odklizením do 20 m a zasypáním jámy</t>
  </si>
  <si>
    <t>112201112</t>
  </si>
  <si>
    <t>Odstranění pařezů D přes 0,2 do 0,3 m v rovině a svahu do 1:5 s odklizením do 20 m a zasypáním jámy</t>
  </si>
  <si>
    <t>112201131</t>
  </si>
  <si>
    <t>Odstranění pařezů D do 0,2 m ve svahu přes 1:5 do 1:2 s odklizením do 20 m a zasypáním jámy</t>
  </si>
  <si>
    <t>112201132</t>
  </si>
  <si>
    <t>Odstranění pařezů D přes 0,2 do 0,3 m ve svahu přes 1:5 do 1:2 s odklizením do 20 m a zasypáním jámy</t>
  </si>
  <si>
    <t>113106011</t>
  </si>
  <si>
    <t>113106021</t>
  </si>
  <si>
    <t>113106022</t>
  </si>
  <si>
    <t>113106023</t>
  </si>
  <si>
    <t>113106024</t>
  </si>
  <si>
    <t>113106051</t>
  </si>
  <si>
    <t>113106052</t>
  </si>
  <si>
    <t>113106061</t>
  </si>
  <si>
    <t>113106062</t>
  </si>
  <si>
    <t>113106071</t>
  </si>
  <si>
    <t>113106081</t>
  </si>
  <si>
    <t>113106111</t>
  </si>
  <si>
    <t>113106121</t>
  </si>
  <si>
    <t>113106122</t>
  </si>
  <si>
    <t>113106123</t>
  </si>
  <si>
    <t>113106124</t>
  </si>
  <si>
    <t>Rozebrání dlažeb z plastových nebo pryžových dlaždic komunikací pro ručně</t>
  </si>
  <si>
    <t>113106151</t>
  </si>
  <si>
    <t>113106152</t>
  </si>
  <si>
    <t>113106161</t>
  </si>
  <si>
    <t>113106162</t>
  </si>
  <si>
    <t>113106171</t>
  </si>
  <si>
    <t>113106181</t>
  </si>
  <si>
    <t>113106211</t>
  </si>
  <si>
    <t>113106212</t>
  </si>
  <si>
    <t>113106221</t>
  </si>
  <si>
    <t>113106222</t>
  </si>
  <si>
    <t>113106241</t>
  </si>
  <si>
    <t>113106271</t>
  </si>
  <si>
    <t>113106281</t>
  </si>
  <si>
    <t>Rozebrání dlažeb vozovek z plastových, pryžových dlaždic lože kamenivo strojně pl přes 50 do 200 m2</t>
  </si>
  <si>
    <t>113106522</t>
  </si>
  <si>
    <t>113107011</t>
  </si>
  <si>
    <t>Odstranění podkladu z kameniva těženého tl do 100 mm při překopech ručně</t>
  </si>
  <si>
    <t>113107012</t>
  </si>
  <si>
    <t>Odstranění podkladu z kameniva těženého tl přes 100 do 200 mm při překopech ručně</t>
  </si>
  <si>
    <t>113107013</t>
  </si>
  <si>
    <t>Odstranění podkladu z kameniva těženého tl přes 200 do 300 mm při překopech ručně</t>
  </si>
  <si>
    <t>113107411</t>
  </si>
  <si>
    <t>Odstranění podkladu z kameniva těženého tl do 100 mm při překopech strojně pl do 15 m2</t>
  </si>
  <si>
    <t>113107412</t>
  </si>
  <si>
    <t>Odstranění podkladu z kameniva těženého tl přes 100 do 200 mm při překopech strojně pl do 15 m2</t>
  </si>
  <si>
    <t>113107413</t>
  </si>
  <si>
    <t>Odstranění podkladu z kameniva těženého tl přes 200 do 300 mm při překopech strojně pl do 15 m2</t>
  </si>
  <si>
    <t>113107021</t>
  </si>
  <si>
    <t>Odstranění podkladu z kameniva drceného tl do 100 mm při překopech ručně</t>
  </si>
  <si>
    <t>113107022</t>
  </si>
  <si>
    <t>Odstranění podkladu z kameniva drceného tl přes 100 do 200 mm při překopech ručně</t>
  </si>
  <si>
    <t>113107023</t>
  </si>
  <si>
    <t>Odstranění podkladu z kameniva drceného tl přes 200 do 300 mm při překopech ručně</t>
  </si>
  <si>
    <t>113107024</t>
  </si>
  <si>
    <t>Odstranění podkladu z kameniva drceného tl přes 300 do 400 mm při překopech ručně</t>
  </si>
  <si>
    <t>113107025</t>
  </si>
  <si>
    <t>Odstranění podkladu z kameniva drceného tl přes 400 do 500 mm při překopech ručně</t>
  </si>
  <si>
    <t>113107421</t>
  </si>
  <si>
    <t>Odstranění podkladu z kameniva drceného tl do 100 mm při překopech strojně pl do 15 m2</t>
  </si>
  <si>
    <t>113107422</t>
  </si>
  <si>
    <t>Odstranění podkladu z kameniva drceného tl přes 100 do 200 mm při překopech strojně pl do 15 m2</t>
  </si>
  <si>
    <t>113107423</t>
  </si>
  <si>
    <t>Odstranění podkladu z kameniva drceného tl přes 200 do 300 mm při překopech strojně pl do 15 m2</t>
  </si>
  <si>
    <t>113107424</t>
  </si>
  <si>
    <t>Odstranění podkladu z kameniva drceného tl přes 300 do 400 mm při překopech strojně pl do 15 m2</t>
  </si>
  <si>
    <t>113107425</t>
  </si>
  <si>
    <t>Odstranění podkladu z kameniva drceného tl přes 400 do 500 mm při překopech strojně pl do 15 m2</t>
  </si>
  <si>
    <t>113107026</t>
  </si>
  <si>
    <t>113107030</t>
  </si>
  <si>
    <t>Odstranění podkladu z betonu prostého tl do 100 mm při překopech ručně</t>
  </si>
  <si>
    <t>113107031</t>
  </si>
  <si>
    <t>Odstranění podkladu z betonu prostého tl přes 100 do 150 mm při překopech ručně</t>
  </si>
  <si>
    <t>113107032</t>
  </si>
  <si>
    <t>Odstranění podkladu z betonu prostého tl přes 200 do 300 mm při překopech ručně</t>
  </si>
  <si>
    <t>113107033</t>
  </si>
  <si>
    <t>Odstranění podkladu z betonu prostého tl přes 300 do 400 mm při překopech ručně</t>
  </si>
  <si>
    <t>113107034</t>
  </si>
  <si>
    <t>Odstranění podkladu z betonu prostého tl přes 400 do 500 mm při překopech ručně</t>
  </si>
  <si>
    <t>113107430</t>
  </si>
  <si>
    <t>Odstranění podkladu z betonu prostého tl do 100 mm při překopech strojně pl do 15 m2</t>
  </si>
  <si>
    <t>113107431</t>
  </si>
  <si>
    <t>Odstranění podkladu z betonu prostého tl přes 100 do 150 mm při překopech strojně pl do 15 m2</t>
  </si>
  <si>
    <t>113107432</t>
  </si>
  <si>
    <t>Odstranění podkladu z betonu prostého tl přes 150 do 300 mm při překopech strojně pl do 15 m2</t>
  </si>
  <si>
    <t>113107433</t>
  </si>
  <si>
    <t>Odstranění podkladu z betonu prostého tl přes 300 do 400 mm při překopech strojně pl do 15 m2</t>
  </si>
  <si>
    <t>113107434</t>
  </si>
  <si>
    <t>Odstranění podkladu z betonu prostého tl přes 400 do 500 mm při překopech strojně pl do 15 m2</t>
  </si>
  <si>
    <t>113107035</t>
  </si>
  <si>
    <t>Odstranění podkladu z betonu vyztuženého sítěmi tl do 100 mm při překopech ručně</t>
  </si>
  <si>
    <t>113107036</t>
  </si>
  <si>
    <t>Odstranění podkladu z betonu vyztuženého sítěmi tl přes 100 do 150 mm při překopech ručně</t>
  </si>
  <si>
    <t>113107037</t>
  </si>
  <si>
    <t>Odstranění podkladu z betonu vyztuženého sítěmi tl přes 200 do 300 mm při překopech ručně</t>
  </si>
  <si>
    <t>113107038</t>
  </si>
  <si>
    <t>Odstranění podkladu z betonu vyztuženého sítěmi tl přes 300 do 400 mm při překopech ručně</t>
  </si>
  <si>
    <t>113107039</t>
  </si>
  <si>
    <t>Odstranění podkladu z betonu vyztuženého sítěmi tl přes 400 do 500 mm při překopech ručně</t>
  </si>
  <si>
    <t>113107041</t>
  </si>
  <si>
    <t>Odstranění podkladu živičných tl do 50 mm při překopech ručně</t>
  </si>
  <si>
    <t>113107042</t>
  </si>
  <si>
    <t>Odstranění podkladu živičných tl přes 50 do 100 mm při překopech ručně</t>
  </si>
  <si>
    <t>113107043</t>
  </si>
  <si>
    <t>Odstranění podkladu živičných tl přes 100 do 150 mm při překopech ručně</t>
  </si>
  <si>
    <t>113107044</t>
  </si>
  <si>
    <t>Odstranění podkladu živičných tl přes 100 do 200 mm při překopech ručně</t>
  </si>
  <si>
    <t>113107045</t>
  </si>
  <si>
    <t>Odstranění podkladu živičných tl přes 200 do 250 mm při překopech ručně</t>
  </si>
  <si>
    <t>113107046</t>
  </si>
  <si>
    <t>Odstranění podkladu živičných tl přes 250 do 300 mm při překopech ručně</t>
  </si>
  <si>
    <t>113107441</t>
  </si>
  <si>
    <t>Odstranění podkladu živičných tl do 50 mm při překopech strojně pl do 15 m2</t>
  </si>
  <si>
    <t>113107442</t>
  </si>
  <si>
    <t>Odstranění podkladu živičných tl přes 50 do 100 mm při překopech strojně pl do 15 m2</t>
  </si>
  <si>
    <t>113107443</t>
  </si>
  <si>
    <t>Odstranění podkladu živičných tl přes 100 do 150 mm při překopech strojně pl do 15 m2</t>
  </si>
  <si>
    <t>113107444</t>
  </si>
  <si>
    <t>Odstranění podkladu živičných tl přes 150 do 200 mm při překopech strojně pl do 15 m2</t>
  </si>
  <si>
    <t>113107445</t>
  </si>
  <si>
    <t>Odstranění podkladu živičných tl přes 200 do 250 mm při překopech strojně pl do 15 m2</t>
  </si>
  <si>
    <t>113107446</t>
  </si>
  <si>
    <t>Odstranění podkladu živičných tl přes 250 do 300 mm při překopech strojně pl do 15 m2</t>
  </si>
  <si>
    <t>113107511</t>
  </si>
  <si>
    <t>Odstranění podkladu z kameniva těženého tl do 100 mm při překopech strojně pl přes 15 m2</t>
  </si>
  <si>
    <t>113107512</t>
  </si>
  <si>
    <t>Odstranění podkladu z kameniva těženého tl přes 100 do 200 mm při překopech strojně pl přes 15 m2</t>
  </si>
  <si>
    <t>113107513</t>
  </si>
  <si>
    <t>Odstranění podkladu z kameniva těženého tl přes 200 do 300 mm při překopech strojně pl přes 15 m2</t>
  </si>
  <si>
    <t>113107521</t>
  </si>
  <si>
    <t>Odstranění podkladu z kameniva drceného tl do 100 mm při překopech strojně pl přes 15 m2</t>
  </si>
  <si>
    <t>113107522</t>
  </si>
  <si>
    <t>Odstranění podkladu z kameniva drceného tl přes 100 do 200 mm při překopech strojně pl přes 15 m2</t>
  </si>
  <si>
    <t>113107523</t>
  </si>
  <si>
    <t>Odstranění podkladu z kameniva drceného tl přes 200 do 300 mm při překopech strojně pl přes 15 m2</t>
  </si>
  <si>
    <t>113107524</t>
  </si>
  <si>
    <t>Odstranění podkladu z kameniva drceného tl přes 300 do 400 mm při překopech strojně pl přes 15 m2</t>
  </si>
  <si>
    <t>113107525</t>
  </si>
  <si>
    <t>Odstranění podkladu z kameniva drceného tl přes 400 do 500 mm při překopech strojně pl přes 15 m2</t>
  </si>
  <si>
    <t>113107530</t>
  </si>
  <si>
    <t>Odstranění podkladu z betonu prostého tl do 100 mm při překopech strojně pl přes 15 m2</t>
  </si>
  <si>
    <t>113107531</t>
  </si>
  <si>
    <t>Odstranění podkladu z betonu prostého tl přes 100 do 150 mm při překopech strojně pl přes 15 m2</t>
  </si>
  <si>
    <t>113107532</t>
  </si>
  <si>
    <t>Odstranění podkladu z betonu prostého tl přes 150 do 300 mm při překopech strojně pl přes 15 m2</t>
  </si>
  <si>
    <t>113107533</t>
  </si>
  <si>
    <t>Odstranění podkladu z betonu prostého tl přes 300 do 400 mm při překopech strojně pl přes 15 m2</t>
  </si>
  <si>
    <t>113107534</t>
  </si>
  <si>
    <t>Odstranění podkladu z betonu prostého tl přes 400 do 500 mm při překopech strojně pl přes 15 m2</t>
  </si>
  <si>
    <t>113107541</t>
  </si>
  <si>
    <t>113107542</t>
  </si>
  <si>
    <t>Odstranění podkladu živičných tl přes 50 do 100 mm při překopech strojně pl přes 15 m2</t>
  </si>
  <si>
    <t>113107543</t>
  </si>
  <si>
    <t>Odstranění podkladu živičných tl přes 100 do 150 mm při překopech strojně pl přes 15 m2</t>
  </si>
  <si>
    <t>113107544</t>
  </si>
  <si>
    <t>Odstranění podkladu živičných tl přes 150 do 200 mm při překopech strojně pl přes 15 m2</t>
  </si>
  <si>
    <t>113107545</t>
  </si>
  <si>
    <t>Odstranění podkladu živičných tl přes 200 do 250 mm při překopech strojně pl přes 15 m2</t>
  </si>
  <si>
    <t>113107546</t>
  </si>
  <si>
    <t>Odstranění podkladu živičných tl přes 250 do 300 mm při překopech strojně pl přes 15 m2</t>
  </si>
  <si>
    <t>113107111</t>
  </si>
  <si>
    <t>Odstranění podkladu z kameniva těženého tl do 100 mm ručně</t>
  </si>
  <si>
    <t>113107112</t>
  </si>
  <si>
    <t>Odstranění podkladu z kameniva těženého tl přes 100 do 200 mm ručně</t>
  </si>
  <si>
    <t>113107113</t>
  </si>
  <si>
    <t>Odstranění podkladu z kameniva těženého tl přes 200 do 300 mm ručně</t>
  </si>
  <si>
    <t>113107121</t>
  </si>
  <si>
    <t>Odstranění podkladu z kameniva drceného tl do 100 mm ručně</t>
  </si>
  <si>
    <t>113107122</t>
  </si>
  <si>
    <t>Odstranění podkladu z kameniva drceného tl přes 100 do 200 mm ručně</t>
  </si>
  <si>
    <t>113107123</t>
  </si>
  <si>
    <t>Odstranění podkladu z kameniva drceného tl přes 200 do 300 mm ručně</t>
  </si>
  <si>
    <t>113107124</t>
  </si>
  <si>
    <t>Odstranění podkladu z kameniva drceného tl přes 300 do 400 mm ručně</t>
  </si>
  <si>
    <t>113107125</t>
  </si>
  <si>
    <t>Odstranění podkladu z kameniva drceného tl přes 400 do 500 mm ručně</t>
  </si>
  <si>
    <t>113107126</t>
  </si>
  <si>
    <t>113107130</t>
  </si>
  <si>
    <t>Odstranění podkladu z betonu prostého tl do 100 mm ručně</t>
  </si>
  <si>
    <t>113107131</t>
  </si>
  <si>
    <t>Odstranění podkladu z betonu prostého tl přes 100 do 150 mm ručně</t>
  </si>
  <si>
    <t>113107132</t>
  </si>
  <si>
    <t>Odstranění podkladu z betonu prostého tl přes 150 do 300 mm ručně</t>
  </si>
  <si>
    <t>113107133</t>
  </si>
  <si>
    <t>Odstranění podkladu z betonu prostého tl přes 300 do 400 mm ručně</t>
  </si>
  <si>
    <t>113107134</t>
  </si>
  <si>
    <t>Odstranění podkladu z betonu prostého tl přes 400 do 500 mm ručně</t>
  </si>
  <si>
    <t>113107135</t>
  </si>
  <si>
    <t>Odstranění podkladu z betonu vyztuženého sítěmi tl do 100 mm ručně</t>
  </si>
  <si>
    <t>113107136</t>
  </si>
  <si>
    <t>Odstranění podkladu z betonu vyztuženého sítěmi tl přes 100 do 150 mm ručně</t>
  </si>
  <si>
    <t>113107137</t>
  </si>
  <si>
    <t>Odstranění podkladu z betonu vyztuženého sítěmi tl přes 150 do 300 mm ručně</t>
  </si>
  <si>
    <t>113107138</t>
  </si>
  <si>
    <t>Odstranění podkladu z betonu vyztuženého sítěmi tl přes 300 do 400 mm ručně</t>
  </si>
  <si>
    <t>113107139</t>
  </si>
  <si>
    <t>Odstranění podkladu z betonu vyztuženého sítěmi tl přes 400 do 500 mm ručně</t>
  </si>
  <si>
    <t>113107141</t>
  </si>
  <si>
    <t>113107142</t>
  </si>
  <si>
    <t>Odstranění podkladu živičného tl přes 50 do 100 mm ručně</t>
  </si>
  <si>
    <t>113107143</t>
  </si>
  <si>
    <t>Odstranění podkladu živičného tl přes 100 do 150 mm ručně</t>
  </si>
  <si>
    <t>113107144</t>
  </si>
  <si>
    <t>Odstranění podkladu živičného tl přes 150 do 200 mm ručně</t>
  </si>
  <si>
    <t>113107145</t>
  </si>
  <si>
    <t>Odstranění podkladu živičného tl přes 200 do 250 mm ručně</t>
  </si>
  <si>
    <t>113107146</t>
  </si>
  <si>
    <t>Odstranění podkladu živičného tl přes 250 do 300 mm ručně</t>
  </si>
  <si>
    <t>113107151</t>
  </si>
  <si>
    <t>Odstranění podkladu z kameniva těženého tl do 100 mm strojně pl přes 50 do 200 m2</t>
  </si>
  <si>
    <t>113107152</t>
  </si>
  <si>
    <t>Odstranění podkladu z kameniva těženého tl přes 100 do 200 mm strojně pl přes 50 do 200 m2</t>
  </si>
  <si>
    <t>113107153</t>
  </si>
  <si>
    <t>Odstranění podkladu z kameniva těženého tl přes 200 do 300 mm strojně pl přes 50 do 200 m2</t>
  </si>
  <si>
    <t>113107161</t>
  </si>
  <si>
    <t>Odstranění podkladu z kameniva drceného tl do 100 mm strojně pl přes 50 do 200 m2</t>
  </si>
  <si>
    <t>113107162</t>
  </si>
  <si>
    <t>Odstranění podkladu z kameniva drceného tl přes 100 do 200 mm strojně pl přes 50 do 200 m2</t>
  </si>
  <si>
    <t>113107163</t>
  </si>
  <si>
    <t>Odstranění podkladu z kameniva drceného tl přes 200 do 300 mm strojně pl přes 50 do 200 m2</t>
  </si>
  <si>
    <t>113107164</t>
  </si>
  <si>
    <t>Odstranění podkladu z kameniva drceného tl přes 300 do 400 mm strojně pl přes 50 do 200 m2</t>
  </si>
  <si>
    <t>113107165</t>
  </si>
  <si>
    <t>Odstranění podkladu z kameniva drceného tl přes 400 do 500 mm strojně pl přes 50 do 200 m2</t>
  </si>
  <si>
    <t>113107166</t>
  </si>
  <si>
    <t>Odstranění podkladu z kameniva drceného se štětem tl přes 250 do 450 mm strojně pl přes 50 do 200 m2</t>
  </si>
  <si>
    <t>113107170</t>
  </si>
  <si>
    <t>Odstranění podkladu z betonu prostého tl do 100 mm strojně pl přes 50 do 200 m2</t>
  </si>
  <si>
    <t>113107171</t>
  </si>
  <si>
    <t>Odstranění podkladu z betonu prostého tl přes 100 do 150 mm strojně pl přes 50 do 200 m2</t>
  </si>
  <si>
    <t>113107172</t>
  </si>
  <si>
    <t>Odstranění podkladu z betonu prostého tl přes 150 do 300 mm strojně pl přes 50 do 200 m2</t>
  </si>
  <si>
    <t>113107173</t>
  </si>
  <si>
    <t>Odstranění podkladu z betonu prostého tl přes 300 do 400 mm strojně pl přes 50 do 200 m2</t>
  </si>
  <si>
    <t>113107174</t>
  </si>
  <si>
    <t>Odstranění podkladu z betonu prostého tl přes 400 do 500 mm strojně pl přes 50 do 200 m2</t>
  </si>
  <si>
    <t>113107175</t>
  </si>
  <si>
    <t>Odstranění podkladu z betonu vyztuženého sítěmi tl do 100 mm strojně pl přes 50 do 200 m2</t>
  </si>
  <si>
    <t>113107176</t>
  </si>
  <si>
    <t>Odstranění podkladu z betonu vyztuženého sítěmi tl přes 100 do 150 mm strojně pl přes 50 do 200 m2</t>
  </si>
  <si>
    <t>113107177</t>
  </si>
  <si>
    <t>Odstranění podkladu z betonu vyztuženého sítěmi tl přes 150 do 300 mm strojně pl přes 50 do 200 m2</t>
  </si>
  <si>
    <t>113107178</t>
  </si>
  <si>
    <t>Odstranění podkladu z betonu vyztuženého sítěmi tl přes 300 do 400 mm strojně pl přes 50 do 200 m2</t>
  </si>
  <si>
    <t>113107179</t>
  </si>
  <si>
    <t>Odstranění podkladu z betonu vyztuženého sítěmi tl přes 400 do 500 mm strojně pl přes 50 do 200 m2</t>
  </si>
  <si>
    <t>113107181</t>
  </si>
  <si>
    <t>Odstranění podkladu živičného tl do 50 mm strojně pl přes 50 do 200 m2</t>
  </si>
  <si>
    <t>113107182</t>
  </si>
  <si>
    <t>Odstranění podkladu živičného tl přes 50 do 100 mm strojně pl přes 50 do 200 m2</t>
  </si>
  <si>
    <t>113107183</t>
  </si>
  <si>
    <t>Odstranění podkladu živičného tl přes 100 do 150 mm strojně pl přes 50 do 200 m2</t>
  </si>
  <si>
    <t>113107184</t>
  </si>
  <si>
    <t>Odstranění podkladu živičného tl přes 150 do 200 mm strojně pl přes 50 do 200 m2</t>
  </si>
  <si>
    <t>113107185</t>
  </si>
  <si>
    <t>Odstranění podkladu živičného tl přes 200 do 250 mm strojně pl přes 50 do 200 m2</t>
  </si>
  <si>
    <t>113107186</t>
  </si>
  <si>
    <t>Odstranění podkladu živičného tl přes 250 do 300 mm strojně pl přes 50 do 200 m2</t>
  </si>
  <si>
    <t>113106511</t>
  </si>
  <si>
    <t>113106512</t>
  </si>
  <si>
    <t>113106521</t>
  </si>
  <si>
    <t>113106571</t>
  </si>
  <si>
    <t>113106581</t>
  </si>
  <si>
    <t>113107221</t>
  </si>
  <si>
    <t>Odstranění podkladu z kameniva drceného tl do 100 mm strojně pl přes 200 m2</t>
  </si>
  <si>
    <t>113107222</t>
  </si>
  <si>
    <t>Odstranění podkladu z kameniva drceného tl přes 100 do 200 mm strojně pl přes 200 m2</t>
  </si>
  <si>
    <t>113107223</t>
  </si>
  <si>
    <t>Odstranění podkladu z kameniva drceného tl přes 200 do 300 mm strojně pl přes 200 m2</t>
  </si>
  <si>
    <t>113107224</t>
  </si>
  <si>
    <t>Odstranění podkladu z kameniva drceného tl přes 300 do 400 mm strojně pl přes 200 m2</t>
  </si>
  <si>
    <t>113107225</t>
  </si>
  <si>
    <t>Odstranění podkladu z kameniva drceného tl přes 400 do 500 mm strojně pl přes 200 m2</t>
  </si>
  <si>
    <t>113107230</t>
  </si>
  <si>
    <t>Odstranění podkladu z betonu prostého tl do 100 mm strojně pl přes 200 m2</t>
  </si>
  <si>
    <t>113107231</t>
  </si>
  <si>
    <t>Odstranění podkladu z betonu prostého tl přes 100 do 150 mm strojně pl přes 200 m2</t>
  </si>
  <si>
    <t>113107232</t>
  </si>
  <si>
    <t>Odstranění podkladu z betonu prostého tl přes 150 do 300 mm strojně pl přes 200 m2</t>
  </si>
  <si>
    <t>113107233</t>
  </si>
  <si>
    <t>Odstranění podkladu z betonu prostého tl přes 300 do 400 mm strojně pl přes 200 m2</t>
  </si>
  <si>
    <t>113107234</t>
  </si>
  <si>
    <t>Odstranění podkladu z betonu prostého tl přes 400 do 500 mm strojně pl přes 200 m2</t>
  </si>
  <si>
    <t>113107241</t>
  </si>
  <si>
    <t>113107242</t>
  </si>
  <si>
    <t>Odstranění podkladu živičného tl přes 50 do 100 mm strojně pl přes 200 m2</t>
  </si>
  <si>
    <t>113107243</t>
  </si>
  <si>
    <t>Odstranění podkladu živičného tl přes 100 do 150 mm strojně pl přes 200 m2</t>
  </si>
  <si>
    <t>113107244</t>
  </si>
  <si>
    <t>Odstranění podkladu živičného tl přes 150 do 200 mm strojně pl přes 200 m2</t>
  </si>
  <si>
    <t>113107245</t>
  </si>
  <si>
    <t>Odstranění podkladu živičného tl přes 200 do 250 mm strojně pl přes 200 m2</t>
  </si>
  <si>
    <t>113107246</t>
  </si>
  <si>
    <t>Odstranění podkladu živičného tl přes 250 do 300 mm strojně pl přes 200 m2</t>
  </si>
  <si>
    <t>113154111</t>
  </si>
  <si>
    <t>Frézování živičného krytu tl do 30 mm pruh š 0,5 m pl do 500 m2 bez překážek v trase</t>
  </si>
  <si>
    <t>113154112</t>
  </si>
  <si>
    <t>113154113</t>
  </si>
  <si>
    <t>113154114</t>
  </si>
  <si>
    <t>113154121</t>
  </si>
  <si>
    <t>Frézování živičného krytu tl do 30 mm pruh š přes 0,5 do 1 m pl do 500 m2 bez překážek v trase</t>
  </si>
  <si>
    <t>113154122</t>
  </si>
  <si>
    <t>Frézování živičného krytu tl 40 mm pruh š přes 0,5 do 1 m pl do 500 m2 bez překážek v trase</t>
  </si>
  <si>
    <t>113154123</t>
  </si>
  <si>
    <t>Frézování živičného krytu tl 50 mm pruh š přes 0,5 do 1 m pl do 500 m2 bez překážek v trase</t>
  </si>
  <si>
    <t>113154124</t>
  </si>
  <si>
    <t>Frézování živičného krytu tl 100 mm pruh š přes 0,5 do 1 m pl do 500 m2 bez překážek v trase</t>
  </si>
  <si>
    <t>113155253</t>
  </si>
  <si>
    <t>Frézování betonového krytu tl 50 mm pruh š přes 0,5 do 1 m pl přes 500 do 1000 m2 s překážkami v trase</t>
  </si>
  <si>
    <t>113155254</t>
  </si>
  <si>
    <t>Frézování betonového krytu tl 100 mm pruh š přes 0,5 do 1 m pl přes 500 do 1000 m2 s překážkami v trase</t>
  </si>
  <si>
    <t>113155263</t>
  </si>
  <si>
    <t>Frézování betonového krytu tl 50 mm pruh š přes 1 do 2 m pl přes 500 do 1000 m2 s překážkami v trase</t>
  </si>
  <si>
    <t>113155264</t>
  </si>
  <si>
    <t>Frézování betonového krytu tl 100 mm pruh š přes 1 do 2 m pl přes 500 do 1000 m2 s překážkami v trase</t>
  </si>
  <si>
    <t>113201111</t>
  </si>
  <si>
    <t>113201112</t>
  </si>
  <si>
    <t>113202111</t>
  </si>
  <si>
    <t>113203111</t>
  </si>
  <si>
    <t>113204111</t>
  </si>
  <si>
    <t>115001101</t>
  </si>
  <si>
    <t>115001102</t>
  </si>
  <si>
    <t>Převedení vody potrubím DN přes 100 do 150</t>
  </si>
  <si>
    <t>115101201</t>
  </si>
  <si>
    <t>115101301</t>
  </si>
  <si>
    <t>119001401</t>
  </si>
  <si>
    <t>Dočasné zajištění potrubí ocelového nebo litinového DN do 200 mm</t>
  </si>
  <si>
    <t>119001402</t>
  </si>
  <si>
    <t>Dočasné zajištění potrubí ocelového nebo litinového DN přes 200 do 500 mm</t>
  </si>
  <si>
    <t>119001411</t>
  </si>
  <si>
    <t>Dočasné zajištění potrubí betonového, ŽB nebo kameninového DN do 200 mm</t>
  </si>
  <si>
    <t>119001412</t>
  </si>
  <si>
    <t>Dočasné zajištění potrubí betonového, ŽB nebo kameninového DN přes 200 do 500 mm</t>
  </si>
  <si>
    <t>119001421</t>
  </si>
  <si>
    <t>119001422</t>
  </si>
  <si>
    <t>119001423</t>
  </si>
  <si>
    <t>131113131</t>
  </si>
  <si>
    <t>Hloubení jam do 10 m3 v soudržných horninách třídy těžitelnosti I skupiny 1 a 2 při překopech inženýrských sítí ručně</t>
  </si>
  <si>
    <t>131113132</t>
  </si>
  <si>
    <t>Hloubení jam do 10 m3 v nesoudržných horninách třídy těžitelnosti I skupiny 1 a 2 při překopech inženýrských sítí ručně</t>
  </si>
  <si>
    <t>131113701</t>
  </si>
  <si>
    <t>Hloubení nezapažených jam v soudržných horninách třídy těžitelnosti I skupiny 1 a 2 ručně</t>
  </si>
  <si>
    <t>131113702</t>
  </si>
  <si>
    <t>Hloubení nezapažených jam v nesoudržných horninách třídy těžitelnosti I skupiny 1 a 2 ručně</t>
  </si>
  <si>
    <t>131113711</t>
  </si>
  <si>
    <t>Hloubení zapažených jam v soudržných horninách třídy těžitelnosti I skupiny 1 a 2 ručně</t>
  </si>
  <si>
    <t>131113712</t>
  </si>
  <si>
    <t>Hloubení zapažených jam v nesoudržných horninách třídy těžitelnosti I skupiny 1 a 2 ručně</t>
  </si>
  <si>
    <t>131151021</t>
  </si>
  <si>
    <t>Hloubení jam do 15 m3 zapažených v hornině třídy těžitelnosti I skupiny 1 a 2 při překopech inženýrských sítí strojně</t>
  </si>
  <si>
    <t>131153101</t>
  </si>
  <si>
    <t>Hloubení jam nezapažených v hornině třídy těžitelnosti I skupiny 1 a 2 objem do 20 m3 strojně v omezeném prostoru</t>
  </si>
  <si>
    <t>131153102</t>
  </si>
  <si>
    <t>Hloubení jam nezapažených v hornině třídy těžitelnosti I skupiny 1 a 2 objem do 50 m3 strojně v omezeném prostoru</t>
  </si>
  <si>
    <t>131153103</t>
  </si>
  <si>
    <t>Hloubení jam nezapažených v hornině třídy těžitelnosti I skupiny 1 a 2 objem do 100 m3 strojně v omezeném prostoru</t>
  </si>
  <si>
    <t>131153104</t>
  </si>
  <si>
    <t>Hloubení jam nezapažených v hornině třídy těžitelnosti I skupiny 1 a 2 objem přes 100 m3 strojně v omezeném prostoru</t>
  </si>
  <si>
    <t>131153201</t>
  </si>
  <si>
    <t>Hloubení jam zapažených v hornině třídy těžitelnosti I skupiny 1 a 2 objem do 20 m3 strojně v omezeném prostoru</t>
  </si>
  <si>
    <t>131153202</t>
  </si>
  <si>
    <t>Hloubení jam zapažených v hornině třídy těžitelnosti I skupiny 1 a 2 objem do 50 m3 strojně v omezeném prostoru</t>
  </si>
  <si>
    <t>131153203</t>
  </si>
  <si>
    <t>Hloubení jam zapažených v hornině třídy těžitelnosti I skupiny 1 a 2 objem do 100 m3 strojně v omezeném prostoru</t>
  </si>
  <si>
    <t>131153204</t>
  </si>
  <si>
    <t>Hloubení jam zapažených v hornině třídy těžitelnosti I skupiny 1 a 2 objem přes 100 m3 strojně v omezeném prostoru</t>
  </si>
  <si>
    <t>131157021</t>
  </si>
  <si>
    <t>Hloubení jam do 15 m3 zapažených v hornině třídy těžitelnosti I skupiny 1 a 2 při překopech inženýrských sítí strojně v omezeném prostoru</t>
  </si>
  <si>
    <t>131157121</t>
  </si>
  <si>
    <t>Hloubení jam do 15 m3 nezapažených v hornině třídy těžitelnosti I skupiny 1 a 2 při překopech inženýrských sítí strojně v omezeném prostoru</t>
  </si>
  <si>
    <t>131213701</t>
  </si>
  <si>
    <t>Hloubení nezapažených jam v soudržných horninách třídy těžitelnosti I skupiny 3 ručně</t>
  </si>
  <si>
    <t>131213702</t>
  </si>
  <si>
    <t>Hloubení nezapažených jam v nesoudržných horninách třídy těžitelnosti I skupiny 3 ručně</t>
  </si>
  <si>
    <t>131213711</t>
  </si>
  <si>
    <t>Hloubení zapažených jam v soudržných horninách třídy těžitelnosti I skupiny 3 ručně</t>
  </si>
  <si>
    <t>131213712</t>
  </si>
  <si>
    <t>Hloubení zapažených jam v nesoudržných horninách třídy těžitelnosti I skupiny 3 ručně</t>
  </si>
  <si>
    <t>131251104</t>
  </si>
  <si>
    <t>Hloubení jam nezapažených v hornině třídy těžitelnosti I skupiny 3 objem do 500 m3 strojně</t>
  </si>
  <si>
    <t>131313701</t>
  </si>
  <si>
    <t>Hloubení nezapažených jam v soudržných horninách třídy těžitelnosti II skupiny 4 ručně</t>
  </si>
  <si>
    <t>131313702</t>
  </si>
  <si>
    <t>Hloubení nezapažených jam v nesoudržných horninách třídy těžitelnosti II skupiny 4 ručně</t>
  </si>
  <si>
    <t>131313711</t>
  </si>
  <si>
    <t>Hloubení zapažených jam v soudržných horninách třídy těžitelnosti II skupiny 4 ručně</t>
  </si>
  <si>
    <t>131313712</t>
  </si>
  <si>
    <t>Hloubení zapažených jam v nesoudržných horninách třídy těžitelnosti II skupiny 4 ručně</t>
  </si>
  <si>
    <t>131351301</t>
  </si>
  <si>
    <t>Hloubení jam nezapažených v hornině třídy těžitelnosti II skupiny 4 objem do 20 m3 strojně v omezeném prostoru</t>
  </si>
  <si>
    <t>131351302</t>
  </si>
  <si>
    <t>Hloubení jam nezapažených v hornině třídy těžitelnosti II skupiny 4 objem do 50 m3 strojně v omezeném prostoru</t>
  </si>
  <si>
    <t>131351303</t>
  </si>
  <si>
    <t>Hloubení jam nezapažených v hornině třídy těžitelnosti II skupiny 4 objem do 100 m3 strojně v omezeném prostoru</t>
  </si>
  <si>
    <t>131353104</t>
  </si>
  <si>
    <t>Hloubení jam nezapažených v hornině třídy těžitelnosti II skupiny 4 objem přes 100 m3 strojně v omezeném prostoru</t>
  </si>
  <si>
    <t>131353201</t>
  </si>
  <si>
    <t>Hloubení jam zapažených v hornině třídy těžitelnosti II skupiny 4 objem 20 m3 strojně v omezeném prostoru</t>
  </si>
  <si>
    <t>131353202</t>
  </si>
  <si>
    <t>Hloubení jam zapažených v hornině třídy těžitelnosti II skupiny 4 objem do 50 m3 strojně v omezeném prostoru</t>
  </si>
  <si>
    <t>131353203</t>
  </si>
  <si>
    <t>Hloubení jam zapažených v hornině třídy těžitelnosti II skupiny 4 objem do 100 m3 strojně v omezeném prostoru</t>
  </si>
  <si>
    <t>131353204</t>
  </si>
  <si>
    <t>Hloubení jam zapažených v hornině třídy těžitelnosti II skupiny 4 objem přes 100 m3 strojně v omezeném prostoru</t>
  </si>
  <si>
    <t>131357021</t>
  </si>
  <si>
    <t>Hloubení jam do 15 m3 zapažených v hornině třídy těžitelnosti II skupiny 4 při překopech inženýrských sítí strojně v omezeném prostoru</t>
  </si>
  <si>
    <t>131357121</t>
  </si>
  <si>
    <t>Hloubení jam do 15 m3 nezapažených v hornině třídy těžitelnosti II skupiny 4 při překopech inženýrských sítí strojně v omezeném prostoru</t>
  </si>
  <si>
    <t>132112121</t>
  </si>
  <si>
    <t>Hloubení zapažených rýh šířky do 800 mm v soudržných horninách třídy těžitelnosti I skupiny 1 a 2 ručně</t>
  </si>
  <si>
    <t>132112122</t>
  </si>
  <si>
    <t>Hloubení zapažených rýh šířky do 800 mm v nesoudržných horninách třídy těžitelnosti I skupiny 1 a 2 ručně</t>
  </si>
  <si>
    <t>132112131</t>
  </si>
  <si>
    <t>Hloubení nezapažených rýh šířky do 800 mm v soudržných horninách třídy těžitelnosti I skupiny 1 a 2 ručně</t>
  </si>
  <si>
    <t>132112221</t>
  </si>
  <si>
    <t>Hloubení zapažených rýh šířky do 2000 mm v soudržných horninách třídy těžitelnosti I skupiny 1 a 2 ručně</t>
  </si>
  <si>
    <t>132112222</t>
  </si>
  <si>
    <t>Hloubení zapažených rýh šířky do 2000 mm v nesoudržných horninách třídy těžitelnosti I skupiny 1 a 2 ručně</t>
  </si>
  <si>
    <t>132112231</t>
  </si>
  <si>
    <t>Hloubení rýh š do 2000 mm v soudržných horninách třídy těžitelnosti I skupiny 1 a 2 objemu do 10 m3 při překopech inženýrských sítí ručně</t>
  </si>
  <si>
    <t>132112232</t>
  </si>
  <si>
    <t>Hloubení rýh š do 2000 mm v nesoudržných horninách třídy těžitelnosti I skupiny 1 a 2 objemu do 10 m3 při překopech inženýrských sítí ručně</t>
  </si>
  <si>
    <t>132112331</t>
  </si>
  <si>
    <t>Hloubení nezapažených rýh šířky do 2000 mm v soudržných horninách třídy těžitelnosti I skupiny 1 a 2 ručně</t>
  </si>
  <si>
    <t>132112332</t>
  </si>
  <si>
    <t>Hloubení nezapažených rýh šířky do 2000 mm v nesoudržných horninách třídy těžitelnosti I skupiny 1 a 2 ručně</t>
  </si>
  <si>
    <t>132151031</t>
  </si>
  <si>
    <t>Hloubení rýh zapažených š do 2000 mm v hornině třídy těžitelnosti I skupiny 1 a 2 objemu do 15 m3 při překopech inženýrských sítí strojně</t>
  </si>
  <si>
    <t>132151111</t>
  </si>
  <si>
    <t>Hloubení rýh nezapažených š do 2000 mm v hornině třídy těžitelnosti I skupiny 1 a 2 objemu do 15 m3 při překopech inženýrských sítí strojně</t>
  </si>
  <si>
    <t>132153101</t>
  </si>
  <si>
    <t>Hloubení rýh nezapažených š do 800 mm v hornině třídy těžitelnosti I skupiny 1 a 2 objem do 20 m3 strojně v omezeném prostoru</t>
  </si>
  <si>
    <t>132153102</t>
  </si>
  <si>
    <t>Hloubení rýh nezapažených š do 800 mm v hornině třídy těžitelnosti I skupiny 1 a 2 objem do 50 m3 strojně v omezeném prostoru</t>
  </si>
  <si>
    <t>132153103</t>
  </si>
  <si>
    <t>Hloubení rýh nezapažených š do 800 mm v hornině třídy těžitelnosti I skupiny 1 a 2 objem do 100 m3 strojně v omezeném prostoru</t>
  </si>
  <si>
    <t>132153104</t>
  </si>
  <si>
    <t>Hloubení rýh nezapažených š do 800 mm v hornině třídy těžitelnosti I skupiny 1 a 2 objem přes 100 m3 strojně v omezeném prostoru</t>
  </si>
  <si>
    <t>132155101</t>
  </si>
  <si>
    <t>Hloubení rýh zapažených š do 800 mm v hornině třídy těžitelnosti I skupiny 1 a 2 objem do 20 m3 strojně v omezeném prostoru</t>
  </si>
  <si>
    <t>132155102</t>
  </si>
  <si>
    <t>Hloubení rýh zapažených š do 800 mm v hornině třídy těžitelnosti I skupiny 1 a 2 objem do 50 m3 strojně v omezeném prostoru</t>
  </si>
  <si>
    <t>132155103</t>
  </si>
  <si>
    <t>Hloubení rýh zapažených š do 800 mm v hornině třídy těžitelnosti I skupiny 1 a 2 objem do 100 m3 strojně v omezeném prostoru</t>
  </si>
  <si>
    <t>132155104</t>
  </si>
  <si>
    <t>Hloubení rýh zapažených š do 800 mm v hornině třídy těžitelnosti I skupiny 1 a 2 objem přes 100 m3 strojně v omezeném prostoru</t>
  </si>
  <si>
    <t>132157031</t>
  </si>
  <si>
    <t>Hloubení rýh zapažených š do 2000 mm v hornině třídy těžitelnosti I skupiny 1 a 2 objemu do 15 m3 při překopech inženýrských sítí strojně v omezeném prostoru</t>
  </si>
  <si>
    <t>132157111</t>
  </si>
  <si>
    <t>Hloubení rýh nezapažených š do 2000 mm v hornině třídy těžitelnosti I skupiny 1 a 2 objemu do 15 m3 při překopech inženýrských sítí strojně v omezeném prostoru</t>
  </si>
  <si>
    <t>132212121</t>
  </si>
  <si>
    <t>Hloubení zapažených rýh šířky do 800 mm v soudržných horninách třídy těžitelnosti I skupiny 3 ručně</t>
  </si>
  <si>
    <t>132212122</t>
  </si>
  <si>
    <t>Hloubení zapažených rýh šířky do 800 mm v nesoudržných horninách třídy těžitelnosti I skupiny 3 ručně</t>
  </si>
  <si>
    <t>132212131</t>
  </si>
  <si>
    <t>Hloubení nezapažených rýh šířky do 800 mm v soudržných horninách třídy těžitelnosti I skupiny 3 ručně</t>
  </si>
  <si>
    <t>132212132</t>
  </si>
  <si>
    <t>Hloubení nezapažených rýh šířky do 800 mm v nesoudržných horninách třídy těžitelnosti I skupiny 3 ručně</t>
  </si>
  <si>
    <t>132212221</t>
  </si>
  <si>
    <t>Hloubení zapažených rýh šířky do 2000 mm v soudržných horninách třídy těžitelnosti I skupiny 3 ručně</t>
  </si>
  <si>
    <t>132212222</t>
  </si>
  <si>
    <t>Hloubení zapažených rýh šířky do 2000 mm v nesoudržných horninách třídy těžitelnosti I skupiny 3 ručně</t>
  </si>
  <si>
    <t>132212331</t>
  </si>
  <si>
    <t>Hloubení nezapažených rýh šířky do 2000 mm v soudržných horninách třídy těžitelnosti I skupiny 3 ručně</t>
  </si>
  <si>
    <t>132212332</t>
  </si>
  <si>
    <t>Hloubení nezapažených rýh šířky do 2000 mm v nesoudržných horninách třídy těžitelnosti I skupiny 3 ručně</t>
  </si>
  <si>
    <t>132251251</t>
  </si>
  <si>
    <t>Hloubení rýh nezapažených š do 2000 mm v hornině třídy těžitelnosti I skupiny 3 objem do 20 m3 strojně</t>
  </si>
  <si>
    <t>132253101</t>
  </si>
  <si>
    <t>Hloubení rýh nezapažených š do 800 mm v hornině třídy těžitelnosti I skupiny 3 objem do 20 m3 strojně v omezeném prostoru</t>
  </si>
  <si>
    <t>132253102</t>
  </si>
  <si>
    <t>Hloubení rýh nezapažených š do 800 mm v hornině třídy těžitelnosti I skupiny 3 objem do 50 m3 strojně v omezeném prostoru</t>
  </si>
  <si>
    <t>132253103</t>
  </si>
  <si>
    <t>Hloubení rýh nezapažených š do 800 mm v hornině třídy těžitelnosti I skupiny 3 objem do 100 m3 strojně v omezeném prostoru</t>
  </si>
  <si>
    <t>132253104</t>
  </si>
  <si>
    <t>Hloubení rýh nezapažených š do 800 mm v hornině třídy těžitelnosti I skupiny 3 objem přes 100 m3 strojně v omezeném prostoru</t>
  </si>
  <si>
    <t>132254201</t>
  </si>
  <si>
    <t>Hloubení zapažených rýh š do 2000 mm v hornině třídy těžitelnosti I skupiny 3 objem do 20 m3</t>
  </si>
  <si>
    <t>132255101</t>
  </si>
  <si>
    <t>Hloubení rýh zapažených š do 800 mm v hornině třídy těžitelnosti I skupiny 3 objem do 20 m3 strojně v omezeném prostoru</t>
  </si>
  <si>
    <t>132255102</t>
  </si>
  <si>
    <t>Hloubení rýh zapažených š do 800 mm v hornině třídy těžitelnosti I skupiny 3 objem do 50 m3 strojně v omezeném prostoru</t>
  </si>
  <si>
    <t>132255103</t>
  </si>
  <si>
    <t>Hloubení rýh zapažených š do 800 mm v hornině třídy těžitelnosti I skupiny 3 objem do 100 m3 strojně v omezeném prostoru</t>
  </si>
  <si>
    <t>132255104</t>
  </si>
  <si>
    <t>Hloubení rýh zapažených š do 800 mm v hornině třídy těžitelnosti I skupiny 3 objem přes 100 m3 strojně v omezeném prostoru</t>
  </si>
  <si>
    <t>132257031</t>
  </si>
  <si>
    <t>Hloubení rýh zapažených š do 2000 mm v hornině třídy těžitelnosti I skupiny 3 objemu do 15 m3 při překopech inženýrských sítí strojně v omezeném prostoru</t>
  </si>
  <si>
    <t>132257111</t>
  </si>
  <si>
    <t>Hloubení rýh nezapažených š do 2000 mm v hornině třídy těžitelnosti I skupiny 3 objemu do 15 m3 při překopech inženýrských sítí strojně v omezeném prostoru</t>
  </si>
  <si>
    <t>132312121</t>
  </si>
  <si>
    <t>Hloubení zapažených rýh šířky do 800 mm v soudržných horninách třídy těžitelnosti II skupiny 4 ručně</t>
  </si>
  <si>
    <t>132312122</t>
  </si>
  <si>
    <t>Hloubení zapažených rýh šířky do 800 mm v nesoudržných horninách třídy těžitelnosti II skupiny 4 ručně</t>
  </si>
  <si>
    <t>132312131</t>
  </si>
  <si>
    <t>Hloubení nezapažených rýh šířky do 800 mm v soudržných horninách třídy těžitelnosti II skupiny 4 ručně</t>
  </si>
  <si>
    <t>132312132</t>
  </si>
  <si>
    <t>Hloubení nezapažených rýh šířky do 800 mm v nesoudržných horninách třídy těžitelnosti II skupiny 4 ručně</t>
  </si>
  <si>
    <t>132312221</t>
  </si>
  <si>
    <t>Hloubení zapažených rýh šířky do 2000 mm v soudržných horninách třídy těžitelnosti II skupiny 4 ručně</t>
  </si>
  <si>
    <t>132312222</t>
  </si>
  <si>
    <t>Hloubení zapažených rýh šířky do 2000 mm v nesoudržných horninách třídy těžitelnosti II skupiny 4 ručně</t>
  </si>
  <si>
    <t>132312331</t>
  </si>
  <si>
    <t>Hloubení nezapažených rýh šířky do 2000 mm v soudržných horninách třídy těžitelnosti II skupiny 4 ručně</t>
  </si>
  <si>
    <t>132312332</t>
  </si>
  <si>
    <t>Hloubení nezapažených rýh šířky do 2000 mm v nesoudržných horninách třídy těžitelnosti II skupiny 4 ručně</t>
  </si>
  <si>
    <t>132351251</t>
  </si>
  <si>
    <t>Hloubení rýh nezapažených š do 2000 mm v hornině třídy těžitelnosti II skupiny 4 objem do 20 m3 strojně</t>
  </si>
  <si>
    <t>132353101</t>
  </si>
  <si>
    <t>Hloubení rýh nezapažených š do 800 mm v hornině třídy těžitelnosti II skupiny 4 objem do 20 m3 strojně v omezeném prostoru</t>
  </si>
  <si>
    <t>132353102</t>
  </si>
  <si>
    <t>Hloubení rýh nezapažených š do 800 mm v hornině třídy těžitelnosti II skupiny 4 objem do 50 m3 strojně v omezeném prostoru</t>
  </si>
  <si>
    <t>132353103</t>
  </si>
  <si>
    <t>Hloubení rýh nezapažených š do 800 mm v hornině třídy těžitelnosti II skupiny 4 objem do 100 m3 strojně v omezeném prostoru</t>
  </si>
  <si>
    <t>132353104</t>
  </si>
  <si>
    <t>Hloubení rýh nezapažených š do 800 mm v hornině třídy těžitelnosti II skupiny 4 objem přes 100 m3 strojně v omezeném prostoru</t>
  </si>
  <si>
    <t>132353251</t>
  </si>
  <si>
    <t>Hloubení rýh nezapažených š do 2000 mm v hornině třídy těžitelnosti II skupiny 4 objem do 20 m3 strojně v omezeném prostoru</t>
  </si>
  <si>
    <t>132353252</t>
  </si>
  <si>
    <t>Hloubení rýh nezapažených š do 2000 mm v hornině třídy těžitelnosti II skupiny 4 objem do 50 m3 strojně v omezeném prostoru</t>
  </si>
  <si>
    <t>132353253</t>
  </si>
  <si>
    <t>Hloubení rýh nezapažených š do 2000 mm v hornině třídy těžitelnosti II skupiny 4 objem do 100 m3 strojně v omezeném prostoru</t>
  </si>
  <si>
    <t>132353254</t>
  </si>
  <si>
    <t>Hloubení rýh nezapažených š do 2000 mm v hornině třídy těžitelnosti II skupiny 4 objem přes 100 m3 strojně v omezeném prostoru</t>
  </si>
  <si>
    <t>132354201</t>
  </si>
  <si>
    <t>Hloubení zapažených rýh š do 2000 mm v hornině třídy těžitelnosti II skupiny 4 objem do 20 m3</t>
  </si>
  <si>
    <t>132355101</t>
  </si>
  <si>
    <t>Hloubení rýh zapažených š do 800 mm v hornině třídy těžitelnosti II skupiny 4 objem do 20 m3 strojně v omezeném prostoru</t>
  </si>
  <si>
    <t>132355102</t>
  </si>
  <si>
    <t>Hloubení rýh zapažených š do 800 mm v hornině třídy těžitelnosti II skupiny 4 objem do 50 m3 strojně v omezeném prostoru</t>
  </si>
  <si>
    <t>132355103</t>
  </si>
  <si>
    <t>Hloubení rýh zapažených š do 800 mm v hornině třídy těžitelnosti II skupiny 4 objem do 100 m3 strojně v omezeném prostoru</t>
  </si>
  <si>
    <t>132355104</t>
  </si>
  <si>
    <t>Hloubení rýh zapažených š do 800 mm v hornině třídy těžitelnosti II skupiny 4 objem přes 100 m3 strojně v omezeném prostoru</t>
  </si>
  <si>
    <t>132355201</t>
  </si>
  <si>
    <t>Hloubení zapažených rýh š do 2000 mm v hornině třídy těžitelnosti II skupiny 4 objem do 20 m3 v omezeném prostoru</t>
  </si>
  <si>
    <t>132355202</t>
  </si>
  <si>
    <t>Hloubení zapažených rýh š do 2000 mm v hornině třídy těžitelnosti II skupiny 4 objem do 50 m3 v omezeném prostoru</t>
  </si>
  <si>
    <t>132355203</t>
  </si>
  <si>
    <t>Hloubení zapažených rýh š do 2000 mm v hornině třídy těžitelnosti II skupiny 4 objem do 100 m3 v omezeném prostoru</t>
  </si>
  <si>
    <t>132355204</t>
  </si>
  <si>
    <t>Hloubení zapažených rýh š do 2000 mm v hornině třídy těžitelnosti II skupiny 4 objem přes 100 m3 v omezeném prostoru</t>
  </si>
  <si>
    <t>132357031</t>
  </si>
  <si>
    <t>Hloubení rýh zapažených š do 2000 mm v hornině třídy těžitelnosti II skupiny 4 objemu do 15 m3 při překopech inženýrských sítí strojně v omezeném prostoru</t>
  </si>
  <si>
    <t>132357111</t>
  </si>
  <si>
    <t>Hloubení rýh nezapažených š do 2000 mm v hornině třídy těžitelnosti II skupiny 4 objemu do 15 m3 při překopech inženýrských sítí strojně v omezeném prostoru</t>
  </si>
  <si>
    <t>133111011</t>
  </si>
  <si>
    <t>Hloubení šachet v soudržných horninách třídy těžitelnosti I skupiny 1 a 2 při překopech inženýrských sítí objemu do 10 m3 ručně</t>
  </si>
  <si>
    <t>133111012</t>
  </si>
  <si>
    <t>Hloubení šachet v nesoudržných horninách třídy těžitelnosti I skupiny 1 a 2 při překopech inženýrských sítí objemu do 10 m3 ručně</t>
  </si>
  <si>
    <t>133112811</t>
  </si>
  <si>
    <t>Hloubení nezapažených šachet v hornině třídy těžitelnosti I skupiny 1 a 2 plocha výkopu do 4 m2 ručně</t>
  </si>
  <si>
    <t>133112812</t>
  </si>
  <si>
    <t>Hloubení nezapažených šachet v hornině třídy těžitelnosti I skupiny 1 a 2 plocha výkopu přes 4 do 20 m2 ručně</t>
  </si>
  <si>
    <t>133112821</t>
  </si>
  <si>
    <t>Hloubení zapažených šachet v hornině třídy těžitelnosti I skupiny 1 a 2 plocha výkopu do 4 m2 ručně</t>
  </si>
  <si>
    <t>133112822</t>
  </si>
  <si>
    <t>Hloubení zapažených šachet v hornině třídy těžitelnosti I skupiny 1 a 2 plocha výkopu přes 4 do 20 m2 ručně</t>
  </si>
  <si>
    <t>133151031</t>
  </si>
  <si>
    <t>Hloubení šachet v hornině třídy těžitelnosti I skupiny 1 a 2 objemu do 15 m3 při překopech inženýrských sítí strojně</t>
  </si>
  <si>
    <t>133153101</t>
  </si>
  <si>
    <t>Hloubení šachet nezapažených v hornině třídy těžitelnosti I skupiny 1 a 2 objem do 20 m3 v omezeném prostoru</t>
  </si>
  <si>
    <t>133153102</t>
  </si>
  <si>
    <t>Hloubení šachet nezapažených v hornině třídy těžitelnosti I skupiny 1 a 2 objem do 50 m3 v omezeném prostoru</t>
  </si>
  <si>
    <t>133153103</t>
  </si>
  <si>
    <t>Hloubení šachet nezapažených v hornině třídy těžitelnosti I skupiny 1 a 2 objem do 100 m3 v omezeném prostoru</t>
  </si>
  <si>
    <t>133153104</t>
  </si>
  <si>
    <t>Hloubení šachet nezapažených v hornině třídy těžitelnosti I skupiny 1 a 2 objem přes 100 m3 v omezeném prostoru</t>
  </si>
  <si>
    <t>133155101</t>
  </si>
  <si>
    <t>Hloubení šachet zapažených v hornině třídy těžitelnosti I skupiny 1 a 2 objem do 20 m3 v omezeném prostoru</t>
  </si>
  <si>
    <t>133155102</t>
  </si>
  <si>
    <t>Hloubení šachet zapažených v hornině třídy těžitelnosti I skupiny 1 a 2 objem do 50 m3 v omezeném prostoru</t>
  </si>
  <si>
    <t>133155103</t>
  </si>
  <si>
    <t>Hloubení šachet zapažených v hornině třídy těžitelnosti I skupiny 1 a 2 objem do 100 m3 v omezeném prostoru</t>
  </si>
  <si>
    <t>133155104</t>
  </si>
  <si>
    <t>Hloubení šachet zapažených v hornině třídy těžitelnosti I skupiny 1 a 2 objem přes 100 m3 v omezeném prostoru</t>
  </si>
  <si>
    <t>133157031</t>
  </si>
  <si>
    <t>Hloubení šachet v hornině třídy těžitelnosti I skupiny 1 a 2 objemu do 15 m3 při překopech inženýrských sítí strojně v omezeném prostoru</t>
  </si>
  <si>
    <t>133212811</t>
  </si>
  <si>
    <t>Hloubení nezapažených šachet v hornině třídy těžitelnosti I skupiny 3 plocha výkopu do 4 m2 ručně</t>
  </si>
  <si>
    <t>133212812</t>
  </si>
  <si>
    <t>Hloubení nezapažených šachet v hornině třídy těžitelnosti I skupiny 3 plocha výkopu přes 4 do 20 m2 ručně</t>
  </si>
  <si>
    <t>133212821</t>
  </si>
  <si>
    <t>Hloubení zapažených šachet v hornině třídy těžitelnosti I skupiny 3 plocha výkopu do 4 m2 ručně</t>
  </si>
  <si>
    <t>133212822</t>
  </si>
  <si>
    <t>Hloubení zapažených šachet v hornině třídy těžitelnosti I skupiny 3 plocha výkopu přes 4 do 20 m2 ručně</t>
  </si>
  <si>
    <t>133253101</t>
  </si>
  <si>
    <t>Hloubení šachet nezapažených v hornině třídy těžitelnosti I skupiny 3 objem do 20 m3 v omezeném prostoru</t>
  </si>
  <si>
    <t>133253102</t>
  </si>
  <si>
    <t>Hloubení šachet nezapažených v hornině třídy těžitelnosti I skupiny 3 objem do 50 m3 v omezeném prostoru</t>
  </si>
  <si>
    <t>133253103</t>
  </si>
  <si>
    <t>Hloubení šachet nezapažených v hornině třídy těžitelnosti I skupiny 3 objem do 100 m3 v omezeném prostoru</t>
  </si>
  <si>
    <t>133253104</t>
  </si>
  <si>
    <t>Hloubení šachet nezapažených v hornině třídy těžitelnosti I skupiny 3 objem přes 100 m3 v omezeném prostoru</t>
  </si>
  <si>
    <t>133257031</t>
  </si>
  <si>
    <t>Hloubení šachet v hornině třídy těžitelnosti I skupiny 3 objemu do 15 m3 při překopech inženýrských sítí strojně v omezeném prostoru</t>
  </si>
  <si>
    <t>133311011</t>
  </si>
  <si>
    <t>Hloubení šachet v soudržných horninách třídy těžitelnosti II skupiny 4 při překopech inženýrských sítí objemu do 10 m3 ručně</t>
  </si>
  <si>
    <t>133311012</t>
  </si>
  <si>
    <t>Hloubení šachet v nesoudržných horninách třídy těžitelnosti II skupiny 4 při překopech inženýrských sítí objemu do 10 m3 ručně</t>
  </si>
  <si>
    <t>133312811</t>
  </si>
  <si>
    <t>Hloubení nezapažených šachet v hornině třídy těžitelnosti II skupiny 4 plocha výkopu do 4 m2 ručně</t>
  </si>
  <si>
    <t>133312812</t>
  </si>
  <si>
    <t>Hloubení nezapažených šachet v hornině třídy těžitelnosti II skupiny 4 plocha výkopu přes 4 do 20 m2 ručně</t>
  </si>
  <si>
    <t>133312821</t>
  </si>
  <si>
    <t>Hloubení zapažených šachet v hornině třídy těžitelnosti II skupiny 4 plocha výkopu do 4 m2 ručně</t>
  </si>
  <si>
    <t>133312822</t>
  </si>
  <si>
    <t>Hloubení zapažených šachet v hornině třídy těžitelnosti II skupiny 4 plocha výkopu přes 4 do 20 m2 ručně</t>
  </si>
  <si>
    <t>133353101</t>
  </si>
  <si>
    <t>Hloubení šachet nezapažených v hornině třídy těžitelnosti II skupiny 4 objem do 20 m3 v omezeném prostoru</t>
  </si>
  <si>
    <t>133353102</t>
  </si>
  <si>
    <t>Hloubení šachet nezapažených v hornině třídy těžitelnosti II skupiny 4 objem do 50 m3 v omezeném prostoru</t>
  </si>
  <si>
    <t>133353103</t>
  </si>
  <si>
    <t>Hloubení šachet nezapažených v hornině třídy těžitelnosti II skupiny 4 objem do 100 m3 v omezeném prostoru</t>
  </si>
  <si>
    <t>133353104</t>
  </si>
  <si>
    <t>Hloubení šachet nezapažených v hornině třídy těžitelnosti II skupiny 4 objem přes 100 m3 v omezeném prostoru</t>
  </si>
  <si>
    <t>133355101</t>
  </si>
  <si>
    <t>Hloubení šachet zapažených v hornině třídy těžitelnosti II skupiny 4 objem do 20 m3 v omezeném prostoru</t>
  </si>
  <si>
    <t>133355102</t>
  </si>
  <si>
    <t>Hloubení šachet zapažených v hornině třídy těžitelnosti II skupiny 4 objem do 50 m3 v omezeném prostoru</t>
  </si>
  <si>
    <t>133355103</t>
  </si>
  <si>
    <t>Hloubení šachet zapažených v hornině třídy těžitelnosti II skupiny 4 objem do 100 m3 v omezeném prostoru</t>
  </si>
  <si>
    <t>133355104</t>
  </si>
  <si>
    <t>Hloubení šachet zapažených v hornině třídy těžitelnosti II skupiny 4 objem přes 100 m3 v omezeném prostoru</t>
  </si>
  <si>
    <t>133357031</t>
  </si>
  <si>
    <t>Hloubení šachet v hornině třídy těžitelnosti II skupiny 4 objemu do 15 m3 při překopech inženýrských sítí strojně v omezeném prostoru</t>
  </si>
  <si>
    <t>139001101</t>
  </si>
  <si>
    <t>122151101</t>
  </si>
  <si>
    <t>Odkopávky a prokopávky nezapažené v hornině třídy těžitelnosti I skupiny 1 a 2 objem do 20 m3 strojně</t>
  </si>
  <si>
    <t>122151103</t>
  </si>
  <si>
    <t>Odkopávky a prokopávky nezapažené v hornině třídy těžitelnosti I skupiny 1 a 2 objem do 100 m3 strojně</t>
  </si>
  <si>
    <t>122251101</t>
  </si>
  <si>
    <t>Odkopávky a prokopávky nezapažené v hornině třídy těžitelnosti I skupiny 3 objem do 20 m3 strojně</t>
  </si>
  <si>
    <t>122251102</t>
  </si>
  <si>
    <t>Odkopávky a prokopávky nezapažené v hornině třídy těžitelnosti I skupiny 3 objem do 50 m3 strojně</t>
  </si>
  <si>
    <t>122251103</t>
  </si>
  <si>
    <t>Odkopávky a prokopávky nezapažené v hornině třídy těžitelnosti I skupiny 3 objem do 100 m3 strojně</t>
  </si>
  <si>
    <t>122251104</t>
  </si>
  <si>
    <t>Odkopávky a prokopávky nezapažené v hornině třídy těžitelnosti I skupiny 3 objem do 500 m3 strojně</t>
  </si>
  <si>
    <t>122251105</t>
  </si>
  <si>
    <t>Odkopávky a prokopávky nezapažené v hornině třídy těžitelnosti I skupiny 3 objem do 1000 m3 strojně</t>
  </si>
  <si>
    <t>122351101</t>
  </si>
  <si>
    <t>Odkopávky a prokopávky nezapažené v hornině třídy těžitelnosti II skupiny 4 objem do 20 m3 strojně</t>
  </si>
  <si>
    <t>122351102</t>
  </si>
  <si>
    <t>Odkopávky a prokopávky nezapažené v hornině třídy těžitelnosti II skupiny 4 objem do 50 m3 strojně</t>
  </si>
  <si>
    <t>122351103</t>
  </si>
  <si>
    <t>Odkopávky a prokopávky nezapažené v hornině třídy těžitelnosti II skupiny 4 objem do 100 m3 strojně</t>
  </si>
  <si>
    <t>122351104</t>
  </si>
  <si>
    <t>Odkopávky a prokopávky nezapažené v hornině třídy těžitelnosti II skupiny 4 objem do 500 m3 strojně</t>
  </si>
  <si>
    <t>122351105</t>
  </si>
  <si>
    <t>Odkopávky a prokopávky nezapažené v hornině třídy těžitelnosti II skupiny 4 objem do 1000 m3 strojně</t>
  </si>
  <si>
    <t>130001101</t>
  </si>
  <si>
    <t>130901103</t>
  </si>
  <si>
    <t>Bourání kcí v hloubených vykopávkách ze zdiva cihelného nebo smíšeného na MC ručně</t>
  </si>
  <si>
    <t>130901121</t>
  </si>
  <si>
    <t>130901123</t>
  </si>
  <si>
    <t>131151121</t>
  </si>
  <si>
    <t>Hloubení jam do 15 m3 nezapažených v hornině třídy těžitelnosti I skupiny 1 a 2 při překopech inženýrských sítí strojně</t>
  </si>
  <si>
    <t>131213131</t>
  </si>
  <si>
    <t>Hloubení jam do 10 m3 v soudržných horninách třídy těžitelnosti I skupiny 3 při překopech inženýrských sítí ručně</t>
  </si>
  <si>
    <t>131213132</t>
  </si>
  <si>
    <t>Hloubení jam do 10 m3 v nesoudržných horninách třídy těžitelnosti I skupiny 3 při překopech inženýrských sítí ručně</t>
  </si>
  <si>
    <t>131251021</t>
  </si>
  <si>
    <t>Hloubení jam do 15 m3 zapažených v hornině třídy těžitelnosti I skupiny 3 při překopech inženýrských sítí strojně</t>
  </si>
  <si>
    <t>131251100</t>
  </si>
  <si>
    <t>Hloubení jam nezapažených v hornině třídy těžitelnosti I skupiny 3 objem do 20 m3 strojně</t>
  </si>
  <si>
    <t>131251102</t>
  </si>
  <si>
    <t>Hloubení jam nezapažených v hornině třídy těžitelnosti I skupiny 3 objem do 50 m3 strojně</t>
  </si>
  <si>
    <t>131251103</t>
  </si>
  <si>
    <t>Hloubení jam nezapažených v hornině třídy těžitelnosti I skupiny 3 objem do 100 m3 strojně</t>
  </si>
  <si>
    <t>131251105</t>
  </si>
  <si>
    <t>Hloubení jam nezapažených v hornině třídy těžitelnosti I skupiny 3 objemu do 1000 m3 strojně</t>
  </si>
  <si>
    <t>131251106</t>
  </si>
  <si>
    <t>Hloubení jam nezapažených v hornině třídy těžitelnosti I skupiny 3 objem do 5000 m3 strojně</t>
  </si>
  <si>
    <t>131251121</t>
  </si>
  <si>
    <t>Hloubení jam do 15 m3 nezapažených v hornině třídy těžitelnosti I skupiny 3 při překopech inženýrských sítí strojně</t>
  </si>
  <si>
    <t>131251201</t>
  </si>
  <si>
    <t>Hloubení jam zapažených v hornině třídy těžitelnosti I skupiny 3 objem do 20 m3 strojně</t>
  </si>
  <si>
    <t>131251202</t>
  </si>
  <si>
    <t>Hloubení jam zapažených v hornině třídy těžitelnosti I skupiny 3 objem do 50 m3 strojně</t>
  </si>
  <si>
    <t>131251203</t>
  </si>
  <si>
    <t>Hloubení jam zapažených v hornině třídy těžitelnosti I skupiny 3 objem do 100 m3 strojně</t>
  </si>
  <si>
    <t>131251204</t>
  </si>
  <si>
    <t>Hloubení jam zapažených v hornině třídy těžitelnosti I skupiny 3 objem do 500 m3 strojně</t>
  </si>
  <si>
    <t>131251205</t>
  </si>
  <si>
    <t>Hloubení jam zapažených v hornině třídy těžitelnosti I skupiny 3 objem do 1000 m3 strojně</t>
  </si>
  <si>
    <t>131253101</t>
  </si>
  <si>
    <t>Hloubení jam nezapažených v hornině třídy těžitelnosti I skupiny 3 objem do 20 m3 strojně v omezeném prostoru</t>
  </si>
  <si>
    <t>131253102</t>
  </si>
  <si>
    <t>Hloubení jam nezapažených v hornině třídy těžitelnosti I skupiny 3 objem do 50 m3 strojně v omezeném prostoru</t>
  </si>
  <si>
    <t>131253103</t>
  </si>
  <si>
    <t>Hloubení jam nezapažených v hornině třídy těžitelnosti I skupiny 3 objem do 100 m3 strojně v omezeném prostoru</t>
  </si>
  <si>
    <t>131253104</t>
  </si>
  <si>
    <t>Hloubení jam nezapažených v hornině třídy těžitelnosti I skupiny 3 objem přes 100 m3 strojně v omezeném prostoru</t>
  </si>
  <si>
    <t>131253201</t>
  </si>
  <si>
    <t>Hloubení jam zapažených v hornině třídy těžitelnosti I skupiny 3 objem do 20 m3 strojně v omezeném prostoru</t>
  </si>
  <si>
    <t>131253202</t>
  </si>
  <si>
    <t>Hloubení jam zapažených v hornině třídy těžitelnosti I skupiny 3 objem do 50 m3 strojně v omezeném prostoru</t>
  </si>
  <si>
    <t>131253203</t>
  </si>
  <si>
    <t>Hloubení jam zapažených v hornině třídy těžitelnosti I skupiny 3 objem do 100 m3 strojně v omezeném prostoru</t>
  </si>
  <si>
    <t>131253204</t>
  </si>
  <si>
    <t>Hloubení jam zapažených v hornině třídy těžitelnosti I skupiny 3 objem přes 100 m3 strojně v omezeném prostoru</t>
  </si>
  <si>
    <t>131257021</t>
  </si>
  <si>
    <t>Hloubení jam do 15 m3 zapažených v hornině třídy těžitelnosti I skupiny 3 při překopech inženýrských sítí strojně v omezeném prostoru</t>
  </si>
  <si>
    <t>131257121</t>
  </si>
  <si>
    <t>Hloubení jam do 15 m3 nezapažených v hornině třídy těžitelnosti I skupiny 3 při překopech inženýrských sítí strojně v omezeném prostoru</t>
  </si>
  <si>
    <t>131313131</t>
  </si>
  <si>
    <t>Hloubení jam do 10 m3 v soudržných horninách třídy těžitelnosti II skupiny 4 při překopech inženýrských sítí ručně</t>
  </si>
  <si>
    <t>131313132</t>
  </si>
  <si>
    <t>Hloubení jam do 10 m3 v nesoudržných horninách třídy těžitelnosti II skupiny 4 při překopech inženýrských sítí ručně</t>
  </si>
  <si>
    <t>131351021</t>
  </si>
  <si>
    <t>Hloubení jam do 15 m3 zapažených v hornině třídy těžitelnosti II skupiny 4 při překopech inženýrských sítí strojně</t>
  </si>
  <si>
    <t>131351102</t>
  </si>
  <si>
    <t>Hloubení jam nezapažených v hornině třídy těžitelnosti II skupiny 4 objem do 50 m3 strojně</t>
  </si>
  <si>
    <t>131351103</t>
  </si>
  <si>
    <t>Hloubení jam nezapažených v hornině třídy těžitelnosti II skupiny 4 objem do 100 m3 strojně</t>
  </si>
  <si>
    <t>131351104</t>
  </si>
  <si>
    <t>Hloubení jam nezapažených v hornině třídy těžitelnosti II skupiny 4 objem do 500 m3 strojně</t>
  </si>
  <si>
    <t>131351105</t>
  </si>
  <si>
    <t>Hloubení jam nezapažených v hornině třídy těžitelnosti II skupiny 4 objem do 1000 m3 strojně</t>
  </si>
  <si>
    <t>131351106</t>
  </si>
  <si>
    <t>Hloubení jam nezapažených v hornině třídy těžitelnosti II skupiny 4 objem do 5000 m3 strojně</t>
  </si>
  <si>
    <t>131351121</t>
  </si>
  <si>
    <t>Hloubení jam do 15 m3 nezapažených v hornině třídy těžitelnosti II skupiny 4 při překopech inženýrských sítí strojně</t>
  </si>
  <si>
    <t>131351202</t>
  </si>
  <si>
    <t>Hloubení jam zapažených v hornině třídy těžitelnosti II skupiny 4 objem do 50 m3 strojně</t>
  </si>
  <si>
    <t>131351203</t>
  </si>
  <si>
    <t>Hloubení jam zapažených v hornině třídy těžitelnosti II skupiny 4 objem do 100 m3 strojně</t>
  </si>
  <si>
    <t>131351204</t>
  </si>
  <si>
    <t>Hloubení jam zapažených v hornině třídy těžitelnosti II skupiny 4 objem do 500 m3 strojně</t>
  </si>
  <si>
    <t>131351205</t>
  </si>
  <si>
    <t>Hloubení jam zapažených v hornině třídy těžitelnosti II skupiny 4 objem do 1000 m3 strojně</t>
  </si>
  <si>
    <t>131351206</t>
  </si>
  <si>
    <t>Hloubení jam zapažených v hornině třídy těžitelnosti II skupiny 4 objem do 5000 m3 strojně</t>
  </si>
  <si>
    <t>131451021</t>
  </si>
  <si>
    <t>Hloubení jam do 15 m3 zapažených v hornině třídy těžitelnosti II skupiny 5 při překopech inženýrských sítí strojně</t>
  </si>
  <si>
    <t>132151252</t>
  </si>
  <si>
    <t>Hloubení rýh nezapažených š do 2000 mm v hornině třídy těžitelnosti I skupiny 1 a 2 objem do 50 m3 strojně</t>
  </si>
  <si>
    <t>132151253</t>
  </si>
  <si>
    <t>Hloubení rýh nezapažených š do 2000 mm v hornině třídy těžitelnosti I skupiny 1 a 2 objem do 100 m3 strojně</t>
  </si>
  <si>
    <t>132153251</t>
  </si>
  <si>
    <t>Hloubení rýh nezapažených š do 2000 mm v hornině třídy těžitelnosti I skupiny 1 a 2 objem do 20 m3 strojně v omezeném prostoru</t>
  </si>
  <si>
    <t>132153252</t>
  </si>
  <si>
    <t>Hloubení rýh nezapažených š do 2000 mm v hornině třídy těžitelnosti I skupiny 1 a 2 objem do 50 m3 strojně v omezeném prostoru</t>
  </si>
  <si>
    <t>132153253</t>
  </si>
  <si>
    <t>Hloubení rýh nezapažených š do 2000 mm v hornině třídy těžitelnosti I skupiny 1 a 2 objem do 100 m3 strojně v omezeném prostoru</t>
  </si>
  <si>
    <t>132153254</t>
  </si>
  <si>
    <t>Hloubení rýh nezapažených š do 2000 mm v hornině třídy těžitelnosti I skupiny 1 a 2 objem přes 100 m3 strojně v omezeném prostoru</t>
  </si>
  <si>
    <t>132155201</t>
  </si>
  <si>
    <t>Hloubení zapažených rýh š do 2000 mm v hornině třídy těžitelnosti I skupiny 1 a 2 objem do 20 m3 v omezeném prostoru</t>
  </si>
  <si>
    <t>132155202</t>
  </si>
  <si>
    <t>Hloubení zapažených rýh š do 2000 mm v hornině třídy těžitelnosti I skupiny 1 a 2 objem do 50 m3 v omezeném prostoru</t>
  </si>
  <si>
    <t>132155203</t>
  </si>
  <si>
    <t>Hloubení zapažených rýh š do 2000 mm v hornině třídy těžitelnosti I skupiny 1 a 2 objem do 100 m3 v omezeném prostoru</t>
  </si>
  <si>
    <t>132155204</t>
  </si>
  <si>
    <t>Hloubení zapažených rýh š do 2000 mm v hornině třídy těžitelnosti I skupiny 1 a 2 objem přes 100 m3 v omezeném prostoru</t>
  </si>
  <si>
    <t>132212231</t>
  </si>
  <si>
    <t>Hloubení rýh š do 2000 mm v soudržných horninách třídy těžitelnosti I skupiny 3 objemu do 10 m3 při překopech inženýrských sítí ručně</t>
  </si>
  <si>
    <t>132212232</t>
  </si>
  <si>
    <t>Hloubení rýh š do 2000 mm v nesoudržných horninách třídy těžitelnosti I skupiny 3 objemu do 10 m3 při překopech inženýrských sítí ručně</t>
  </si>
  <si>
    <t>132251031</t>
  </si>
  <si>
    <t>Hloubení rýh zapažených š do 2000 mm v hornině třídy těžitelnosti I skupiny 3 objemu do 15 m3 při překopech inženýrských sítí strojně</t>
  </si>
  <si>
    <t>132251111</t>
  </si>
  <si>
    <t>Hloubení rýh nezapažených š do 2000 mm v hornině třídy těžitelnosti I skupiny 3 objemu do 15 m3 při překopech inženýrských sítí strojně</t>
  </si>
  <si>
    <t>132251252</t>
  </si>
  <si>
    <t>Hloubení rýh nezapažených š do 2000 mm v hornině třídy těžitelnosti I skupiny 3 objem do 50 m3 strojně</t>
  </si>
  <si>
    <t>132251253</t>
  </si>
  <si>
    <t>Hloubení rýh nezapažených š do 2000 mm v hornině třídy těžitelnosti I skupiny 3 objem do 100 m3 strojně</t>
  </si>
  <si>
    <t>132251254</t>
  </si>
  <si>
    <t>Hloubení rýh nezapažených š do 2000 mm v hornině třídy těžitelnosti I skupiny 3 objem do 500 m3 strojně</t>
  </si>
  <si>
    <t>132251255</t>
  </si>
  <si>
    <t>Hloubení rýh nezapažených š do 2000 mm v hornině třídy těžitelnosti I skupiny 3 objem do 1000 m3 strojně</t>
  </si>
  <si>
    <t>132253251</t>
  </si>
  <si>
    <t>Hloubení rýh nezapažených š do 2000 mm v hornině třídy těžitelnosti I skupiny 3 objem do 20 m3 strojně v omezeném prostoru</t>
  </si>
  <si>
    <t>132253252</t>
  </si>
  <si>
    <t>Hloubení rýh nezapažených š do 2000 mm v hornině třídy těžitelnosti I skupiny 3 objem do 50 m3 strojně v omezeném prostoru</t>
  </si>
  <si>
    <t>132253253</t>
  </si>
  <si>
    <t>Hloubení rýh nezapažených š do 2000 mm v hornině třídy těžitelnosti I skupiny 3 objem do 100 m3 strojně v omezeném prostoru</t>
  </si>
  <si>
    <t>132253254</t>
  </si>
  <si>
    <t>Hloubení rýh nezapažených š do 2000 mm v hornině třídy těžitelnosti I skupiny 3 objem přes 100 m3 strojně v omezeném prostoru</t>
  </si>
  <si>
    <t>132254202</t>
  </si>
  <si>
    <t>Hloubení zapažených rýh š do 2000 mm v hornině třídy těžitelnosti I skupiny 3 objem do 50 m3</t>
  </si>
  <si>
    <t>132254203</t>
  </si>
  <si>
    <t>Hloubení zapažených rýh š do 2000 mm v hornině třídy těžitelnosti I skupiny 3 objem do 100 m3</t>
  </si>
  <si>
    <t>132254204</t>
  </si>
  <si>
    <t>Hloubení zapažených rýh š do 2000 mm v hornině třídy těžitelnosti I skupiny 3 objem do 500 m3</t>
  </si>
  <si>
    <t>132254205</t>
  </si>
  <si>
    <t>Hloubení zapažených rýh š do 2000 mm v hornině třídy těžitelnosti I skupiny 3 objem do 1000 m3</t>
  </si>
  <si>
    <t>132255201</t>
  </si>
  <si>
    <t>Hloubení zapažených rýh š do 2000 mm v hornině třídy těžitelnosti I skupiny 3 objem do 20 m3 v omezeném prostoru</t>
  </si>
  <si>
    <t>132255202</t>
  </si>
  <si>
    <t>Hloubení zapažených rýh š do 2000 mm v hornině třídy těžitelnosti I skupiny 3 objem do 50 m3 v omezeném prostoru</t>
  </si>
  <si>
    <t>132255203</t>
  </si>
  <si>
    <t>Hloubení zapažených rýh š do 2000 mm v hornině třídy těžitelnosti I skupiny 3 objem do 100 m3 v omezeném prostoru</t>
  </si>
  <si>
    <t>132255204</t>
  </si>
  <si>
    <t>Hloubení zapažených rýh š do 2000 mm v hornině třídy těžitelnosti I skupiny 3 objem přes 100 m3 v omezeném prostoru</t>
  </si>
  <si>
    <t>132312231</t>
  </si>
  <si>
    <t>Hloubení rýh š do 2000 mm v soudržných horninách třídy těžitelnosti II skupiny 4 objemu do 10 m3 při překopech inženýrských sítí ručně</t>
  </si>
  <si>
    <t>132312232</t>
  </si>
  <si>
    <t>Hloubení rýh š do 2000 mm v nesoudržných horninách třídy těžitelnosti II skupiny 4 objemu do 10 m3 při překopech inženýrských sítí ručně</t>
  </si>
  <si>
    <t>132351031</t>
  </si>
  <si>
    <t>Hloubení rýh zapažených š do 2000 mm v hornině třídy těžitelnosti II skupiny 4 objemu do 15 m3 při překopech inženýrských sítí strojně</t>
  </si>
  <si>
    <t>132351111</t>
  </si>
  <si>
    <t>Hloubení rýh nezapažených š do 2000 mm v hornině třídy těžitelnosti II skupiny 4 objemu do 15 m3 při překopech inženýrských sítí strojně</t>
  </si>
  <si>
    <t>132351252</t>
  </si>
  <si>
    <t>Hloubení rýh nezapažených š do 2000 mm v hornině třídy těžitelnosti II skupiny 4 objem do 50 m3 strojně</t>
  </si>
  <si>
    <t>132351253</t>
  </si>
  <si>
    <t>Hloubení rýh nezapažených š do 2000 mm v hornině třídy těžitelnosti II skupiny 4 objem do 100 m3 strojně</t>
  </si>
  <si>
    <t>132351254</t>
  </si>
  <si>
    <t>Hloubení rýh nezapažených š do 2000 mm v hornině třídy těžitelnosti II skupiny 4 objem do 500 m3 strojně</t>
  </si>
  <si>
    <t>132351255</t>
  </si>
  <si>
    <t>Hloubení rýh nezapažených š do 2000 mm v hornině třídy těžitelnosti II skupiny 4 objem do 1000 m3 strojně</t>
  </si>
  <si>
    <t>132351256</t>
  </si>
  <si>
    <t>Hloubení rýh nezapažených š do 2000 mm v hornině třídy těžitelnosti II skupiny 4 objem do 5000 m3 strojně</t>
  </si>
  <si>
    <t>132354202</t>
  </si>
  <si>
    <t>Hloubení zapažených rýh š do 2000 mm v hornině třídy těžitelnosti II skupiny 4 objem do 50 m3</t>
  </si>
  <si>
    <t>132354203</t>
  </si>
  <si>
    <t>Hloubení zapažených rýh š do 2000 mm v hornině třídy těžitelnosti II skupiny 4 objem do 100 m3</t>
  </si>
  <si>
    <t>132354204</t>
  </si>
  <si>
    <t>Hloubení zapažených rýh š do 2000 mm v hornině třídy těžitelnosti II skupiny 4 objem do 500 m3</t>
  </si>
  <si>
    <t>132354205</t>
  </si>
  <si>
    <t>Hloubení zapažených rýh š do 2000 mm v hornině třídy těžitelnosti II skupiny 4 objem do 1000 m3</t>
  </si>
  <si>
    <t>132354206</t>
  </si>
  <si>
    <t>Hloubení zapažených rýh š do 2000 mm v hornině třídy těžitelnosti II skupiny 4 objem do 5000 m3</t>
  </si>
  <si>
    <t>133211011</t>
  </si>
  <si>
    <t>Hloubení šachet v soudržných horninách třídy těžitelnosti I skupiny 3 při překopech inženýrských sítí objemu do 10 m3 ručně</t>
  </si>
  <si>
    <t>133211012</t>
  </si>
  <si>
    <t>Hloubení šachet v nesoudržných horninách třídy těžitelnosti I skupiny 3 při překopech inženýrských sítí objemu do 10 m3 ručně</t>
  </si>
  <si>
    <t>133251031</t>
  </si>
  <si>
    <t>Hloubení šachet v hornině třídy těžitelnosti I skupiny 3 objemu do 15 m3 při překopech inženýrských sítí strojně</t>
  </si>
  <si>
    <t>133251101</t>
  </si>
  <si>
    <t>Hloubení šachet nezapažených v hornině třídy těžitelnosti I skupiny 3 objem do 20 m3</t>
  </si>
  <si>
    <t>133251102</t>
  </si>
  <si>
    <t>Hloubení šachet nezapažených v hornině třídy těžitelnosti I skupiny 3 objem do 50 m3</t>
  </si>
  <si>
    <t>133251103</t>
  </si>
  <si>
    <t>Hloubení šachet nezapažených v hornině třídy těžitelnosti I skupiny 3 objem do 100 m3</t>
  </si>
  <si>
    <t>133254101</t>
  </si>
  <si>
    <t>Hloubení šachet zapažených v hornině třídy těžitelnosti I skupiny 3 objem do 20 m3</t>
  </si>
  <si>
    <t>133254102</t>
  </si>
  <si>
    <t>Hloubení šachet zapažených v hornině třídy těžitelnosti I skupiny 3 objem do 50 m3</t>
  </si>
  <si>
    <t>133254103</t>
  </si>
  <si>
    <t>Hloubení šachet zapažených v hornině třídy těžitelnosti I skupiny 3 objem do 100 m3</t>
  </si>
  <si>
    <t>133255101</t>
  </si>
  <si>
    <t>Hloubení šachet zapažených v hornině třídy těžitelnosti I skupiny 3 objem do 20 m3 v omezeném prostoru</t>
  </si>
  <si>
    <t>133255102</t>
  </si>
  <si>
    <t>Hloubení šachet zapažených v hornině třídy těžitelnosti I skupiny 3 objem do 50 m3 v omezeném prostoru</t>
  </si>
  <si>
    <t>133255103</t>
  </si>
  <si>
    <t>Hloubení šachet zapažených v hornině třídy těžitelnosti I skupiny 3 objem do 100 m3 v omezeném prostoru</t>
  </si>
  <si>
    <t>133255104</t>
  </si>
  <si>
    <t>Hloubení šachet zapažených v hornině třídy těžitelnosti I skupiny 3 objem přes 100 m3 v omezeném prostoru</t>
  </si>
  <si>
    <t>133351031</t>
  </si>
  <si>
    <t>Hloubení šachet v hornině třídy těžitelnosti II skupiny 4 objemu do 15 m3 při překopech inženýrských sítí strojně</t>
  </si>
  <si>
    <t>133351101</t>
  </si>
  <si>
    <t>Hloubení šachet nezapažených v hornině třídy těžitelnosti II skupiny 4 objem do 20 m3</t>
  </si>
  <si>
    <t>133351102</t>
  </si>
  <si>
    <t>Hloubení šachet nezapažených v hornině třídy těžitelnosti II skupiny 4 objem do 50 m3</t>
  </si>
  <si>
    <t>133351103</t>
  </si>
  <si>
    <t>Hloubení šachet nezapažených v hornině třídy těžitelnosti II skupiny 4 objem do 100 m3</t>
  </si>
  <si>
    <t>133354101</t>
  </si>
  <si>
    <t>Hloubení šachet zapažených v hornině třídy těžitelnosti II skupiny 4 objem do 20 m3</t>
  </si>
  <si>
    <t>133354102</t>
  </si>
  <si>
    <t>Hloubení šachet zapažených v hornině třídy těžitelnosti II skupiny 4 objem do 50 m3</t>
  </si>
  <si>
    <t>133354103</t>
  </si>
  <si>
    <t>Hloubení šachet zapažených v hornině třídy těžitelnosti II skupiny 4 objem do 100 m3</t>
  </si>
  <si>
    <t>141721211</t>
  </si>
  <si>
    <t>Řízený zemní protlak délky do 50 m hl do 6 m s protlačením potrubí průměru vrtu do 90 mm v hornině třídy těžitelnosti I a II skupiny 1 až 4</t>
  </si>
  <si>
    <t>141721212</t>
  </si>
  <si>
    <t>Řízený zemní protlak délky do 50 m hl do 6 m s protlačením potrubí průměru vrtu přes 90 do 110 mm v hornině třídy těžitelnosti I a II skupiny 1 až 4</t>
  </si>
  <si>
    <t>141721213</t>
  </si>
  <si>
    <t>Řízený zemní protlak délky do 50 m hl do 6 m s protlačením potrubí průměru vrtu přes 110 do 140 mm v hornině třídy těžitelnosti I a II skupiny 1 až 4</t>
  </si>
  <si>
    <t>141721214</t>
  </si>
  <si>
    <t>Řízený zemní protlak délky do 50 m hl do 6 m s protlačením potrubí průměru vrtu přes 140 do 180 mm v hornině třídy těžitelnosti I a II skupiny 1 až 4</t>
  </si>
  <si>
    <t>144161111</t>
  </si>
  <si>
    <t>144161112</t>
  </si>
  <si>
    <t>Ražení šachet svislých hl do 15 m I stupeň ražnosti suchá průřez přes 10 do 40 m2</t>
  </si>
  <si>
    <t>144171111</t>
  </si>
  <si>
    <t>144171112</t>
  </si>
  <si>
    <t>Ražení šachet svislých hl do 15 m I stupeň ražnosti mokrá průřez přes 10 do 40 m2</t>
  </si>
  <si>
    <t>144261111</t>
  </si>
  <si>
    <t>144261112</t>
  </si>
  <si>
    <t>Ražení šachet svislých hl do 15 m II stupeň ražnosti suchá průřez přes 10 do 40 m2</t>
  </si>
  <si>
    <t>144271111</t>
  </si>
  <si>
    <t>144271112</t>
  </si>
  <si>
    <t>Ražení šachet svislých hl do 15 m II stupeň ražnosti mokrá průřez přes 10 do 40 m2</t>
  </si>
  <si>
    <t>151101101</t>
  </si>
  <si>
    <t>151101102</t>
  </si>
  <si>
    <t>Zřízení příložného pažení a rozepření stěn rýh hl přes 2 do 4 m</t>
  </si>
  <si>
    <t>151101111</t>
  </si>
  <si>
    <t>151101112</t>
  </si>
  <si>
    <t>Odstranění příložného pažení a rozepření stěn rýh hl přes 2 do 4 m</t>
  </si>
  <si>
    <t>151101201</t>
  </si>
  <si>
    <t>151101202</t>
  </si>
  <si>
    <t>Zřízení příložného pažení stěn výkopu hl přes 4 do 8 m</t>
  </si>
  <si>
    <t>151101211</t>
  </si>
  <si>
    <t>151101212</t>
  </si>
  <si>
    <t>Odstranění příložného pažení stěn hl přes 4 do 8 m</t>
  </si>
  <si>
    <t>151101301</t>
  </si>
  <si>
    <t>151101302</t>
  </si>
  <si>
    <t>Zřízení rozepření stěn při pažení příložném hl přes 4 do 8 m</t>
  </si>
  <si>
    <t>151101311</t>
  </si>
  <si>
    <t>151101312</t>
  </si>
  <si>
    <t>Odstranění rozepření stěn při pažení příložném hl přes 4 do 8 m</t>
  </si>
  <si>
    <t>151102101</t>
  </si>
  <si>
    <t>151102102</t>
  </si>
  <si>
    <t>Zřízení příložného pažení a rozepření stěn rýh do 20 m2 hl přes 2 do 4 m při překopech inženýrských sítí</t>
  </si>
  <si>
    <t>151102103</t>
  </si>
  <si>
    <t>Zřízení příložného pažení a rozepření stěn rýh do 20 m2 hl přes 4 do 8 m při překopech inženýrských sítí</t>
  </si>
  <si>
    <t>151102111</t>
  </si>
  <si>
    <t>151102112</t>
  </si>
  <si>
    <t>Odstranění příložného pažení a rozepření stěn rýh do 20 m2 hl přes 2 do 4 m při překopech inženýrských sítí</t>
  </si>
  <si>
    <t>151102113</t>
  </si>
  <si>
    <t>Odstranění příložného pažení a rozepření stěn rýh do 20 m2 hl přes 4 do 8 m při překopech inženýrských sítí</t>
  </si>
  <si>
    <t>151102201</t>
  </si>
  <si>
    <t>151102202</t>
  </si>
  <si>
    <t>Zřízení příložného pažení stěn do 30 m2 výkopu hl přes 4 do 8 m pro překopy inženýrských sítí</t>
  </si>
  <si>
    <t>151102211</t>
  </si>
  <si>
    <t>151102212</t>
  </si>
  <si>
    <t>Odstranění příložného pažení stěn do 30 m2 hl přes 4 do 8 m při překopech inženýrských sítí</t>
  </si>
  <si>
    <t>151102301</t>
  </si>
  <si>
    <t>151102302</t>
  </si>
  <si>
    <t>Zřízení rozepření stěn do 30 m3 při pažení příložném hl přes 4 do 8 m při překopech inženýrských sítí</t>
  </si>
  <si>
    <t>151102311</t>
  </si>
  <si>
    <t>Odstranění rozepření stěn do 30 m3 při pažení příložném hl do 4 m při překopech inženýrských sítí</t>
  </si>
  <si>
    <t>151102312</t>
  </si>
  <si>
    <t>Odstranění rozepření stěn do 30 m3 při pažení příložném hl přes 4 do 8 m při překopech inženýrských sítí</t>
  </si>
  <si>
    <t>151102901</t>
  </si>
  <si>
    <t>151102902</t>
  </si>
  <si>
    <t>Zřízení příložného pažení stěn do 30 m2 s ponecháním pažin ve výkopu hl přes 4 do 8 m pro překopy inž sítí</t>
  </si>
  <si>
    <t>151201101</t>
  </si>
  <si>
    <t>151201102</t>
  </si>
  <si>
    <t>Zřízení zátažného pažení a rozepření stěn rýh hl přes 2 do 4 m</t>
  </si>
  <si>
    <t>151201111</t>
  </si>
  <si>
    <t>151201112</t>
  </si>
  <si>
    <t>Odstranění zátažného pažení a rozepření stěn rýh hl přes 2 do 4 m</t>
  </si>
  <si>
    <t>151201201</t>
  </si>
  <si>
    <t>151201211</t>
  </si>
  <si>
    <t>151201301</t>
  </si>
  <si>
    <t>151201311</t>
  </si>
  <si>
    <t>151202101</t>
  </si>
  <si>
    <t>151202102</t>
  </si>
  <si>
    <t>Zřízení zátažného pažení a rozepření stěn rýh do 20 m2 hl přes 2 do 4 m při překopech inženýrských sítí</t>
  </si>
  <si>
    <t>151202103</t>
  </si>
  <si>
    <t>Zřízení zátažného pažení a rozepření stěn rýh do 20 m2 hl přes 4 do 8 m při překopech inženýrských sítí</t>
  </si>
  <si>
    <t>151202111</t>
  </si>
  <si>
    <t>151202112</t>
  </si>
  <si>
    <t>Odstranění zátažného pažení a rozepření stěn rýh do 20 m2 hl přes 2 do 4 m při překopech inženýrských sítí</t>
  </si>
  <si>
    <t>151202113</t>
  </si>
  <si>
    <t>Odstranění zátažného pažení a rozepření stěn rýh do 20 m2 hl přes 4 do 8 m při překopech inženýrských sítí</t>
  </si>
  <si>
    <t>151202201</t>
  </si>
  <si>
    <t>151202202</t>
  </si>
  <si>
    <t>Zřízení zátažného pažení stěn do 30 m2 výkopu hl přes 4 do 8 m pro překopy inženýrských sítí</t>
  </si>
  <si>
    <t>151202211</t>
  </si>
  <si>
    <t>151202212</t>
  </si>
  <si>
    <t>Odstranění pažení stěn zátažného do 30 m2 hl přes 4 do 8 m při překopech inženýrských sítí</t>
  </si>
  <si>
    <t>151202301</t>
  </si>
  <si>
    <t>151202302</t>
  </si>
  <si>
    <t>Zřízení rozepření stěn do 30 m3 při pažení zátažném hl přes 4 do 8 m při překopech inženýrských sítí</t>
  </si>
  <si>
    <t>151202311</t>
  </si>
  <si>
    <t>Odstranění rozepření stěn do 30 m3 při pažení zátažném hl do 4 m při překopech inženýrských sítí</t>
  </si>
  <si>
    <t>151202312</t>
  </si>
  <si>
    <t>Odstranění rozepření stěn do 30 m3 při pažení zátažném hl přes 4 do 8 m při překopech inženýrských sítí</t>
  </si>
  <si>
    <t>151202901</t>
  </si>
  <si>
    <t>151202902</t>
  </si>
  <si>
    <t>Zřízení zátažného pažení stěn do 30 m2 s ponecháním pažin ve výkopu hl přes 4 do 8 m pro překopy inž sítí</t>
  </si>
  <si>
    <t>151301101</t>
  </si>
  <si>
    <t>151301102</t>
  </si>
  <si>
    <t>Zřízení hnaného pažení a rozepření stěn rýh hl přes 2 do 4 m</t>
  </si>
  <si>
    <t>151301111</t>
  </si>
  <si>
    <t>151301112</t>
  </si>
  <si>
    <t>Odstranění hnaného pažení a rozepření stěn rýh hl přes 2 do 4 m</t>
  </si>
  <si>
    <t>151301201</t>
  </si>
  <si>
    <t>151301211</t>
  </si>
  <si>
    <t>151301301</t>
  </si>
  <si>
    <t>151301311</t>
  </si>
  <si>
    <t>151302101</t>
  </si>
  <si>
    <t>151302102</t>
  </si>
  <si>
    <t>Zřízení hnaného pažení a rozepření stěn rýh do 20 m2 hl přes 2 do 4 m při překopech inženýrských sítí</t>
  </si>
  <si>
    <t>151302103</t>
  </si>
  <si>
    <t>Zřízení hnaného pažení a rozepření stěn rýh do 20 m2 hl přes 4 do 8 m při překopech inženýrských sítí</t>
  </si>
  <si>
    <t>151302111</t>
  </si>
  <si>
    <t>151302112</t>
  </si>
  <si>
    <t>Odstranění hnaného pažení a rozepření stěn rýh do 20 m2 hl přes 2 do 4 m při překopech inženýrských sítí</t>
  </si>
  <si>
    <t>151302113</t>
  </si>
  <si>
    <t>Odstranění hnaného pažení a rozepření stěn rýh do 20 m2 hl přes 4 do 8 m při překopech inženýrských sítí</t>
  </si>
  <si>
    <t>151302201</t>
  </si>
  <si>
    <t>151302202</t>
  </si>
  <si>
    <t>Zřízení hnaného pažení stěn do 30 m2 výkopu hl přes 4 do 8 m pro překopy inženýrských sítí</t>
  </si>
  <si>
    <t>151302211</t>
  </si>
  <si>
    <t>151302212</t>
  </si>
  <si>
    <t>Odstranění pažení stěn hnaného do 30 m2 hl přes 4 do 8 m při překopech inženýrských sítí</t>
  </si>
  <si>
    <t>151302301</t>
  </si>
  <si>
    <t>151302302</t>
  </si>
  <si>
    <t>Zřízení rozepření stěn do 30 m3 při pažení hnaném hl přes 4 do 8 m při překopech inženýrských sítí</t>
  </si>
  <si>
    <t>151302311</t>
  </si>
  <si>
    <t>Odstranění rozepření stěn do 30 m3 pažení hnaném hl do 4 m při překopech inženýrských sítí</t>
  </si>
  <si>
    <t>151302312</t>
  </si>
  <si>
    <t>Odstranění rozepření stěn do 30 m3 pažení hnaném hl přes 4 do 8 m při překopech inženýrských sítí</t>
  </si>
  <si>
    <t>151302901</t>
  </si>
  <si>
    <t>151302902</t>
  </si>
  <si>
    <t>Zřízení hnaného pažení stěn do 30 m2 s ponecháním pažin ve výkopu hl přes 4 do 8 mm pro překopy inž sítí</t>
  </si>
  <si>
    <t>151811131</t>
  </si>
  <si>
    <t>151811132</t>
  </si>
  <si>
    <t>Osazení pažicího boxu hl výkopu do 4 m š přes 1,2 do 2,5 m</t>
  </si>
  <si>
    <t>151811133</t>
  </si>
  <si>
    <t>Osazení pažicího boxu hl výkopu do 4 m š přes 2,5 do 5 m</t>
  </si>
  <si>
    <t>151811141</t>
  </si>
  <si>
    <t>151811142</t>
  </si>
  <si>
    <t>Osazení pažicího boxu hl výkopu do 6 m š přes 1,2 do 2,5 m</t>
  </si>
  <si>
    <t>151811143</t>
  </si>
  <si>
    <t>Osazení pažicího boxu hl výkopu do 6 m š přes 2,5 do 5 m</t>
  </si>
  <si>
    <t>151811231</t>
  </si>
  <si>
    <t>151811232</t>
  </si>
  <si>
    <t>Odstranění pažicího boxu hl výkopu do 4 m š přes 1,2 do 2,5 m</t>
  </si>
  <si>
    <t>151811233</t>
  </si>
  <si>
    <t>Odstranění pažicího boxu hl výkopu do 4 m š přes 2,5 do 5 m</t>
  </si>
  <si>
    <t>151811241</t>
  </si>
  <si>
    <t>151811242</t>
  </si>
  <si>
    <t>Odstranění pažicího boxu hl výkopu do 6 m š přes 1,2 do 2,5 m</t>
  </si>
  <si>
    <t>151811243</t>
  </si>
  <si>
    <t>Odstranění pažicího boxu hl výkopu do 6 m š přes 2,5 do 5 m</t>
  </si>
  <si>
    <t>153191111</t>
  </si>
  <si>
    <t>Zřízení variabilního pažení výkopu ocelovým ohlubňovým rámem se štětovnicemi plochy do 30 m2</t>
  </si>
  <si>
    <t>153191112</t>
  </si>
  <si>
    <t>Zřízení variabilního pažení výkopu ocelovým ohlubňovým rámem se štětovnicemi plochy přes 30 m2</t>
  </si>
  <si>
    <t>153191221</t>
  </si>
  <si>
    <t>Odstranění variabilního pažení výkopu ocelovým ohlubňovým rámem se štětovnicemi plochy do 30 m2</t>
  </si>
  <si>
    <t>153191222</t>
  </si>
  <si>
    <t>Odstranění variabilního pažení výkopu ocelovým ohlubňovým rámem se štětovnicemi plochy přes 30 m2</t>
  </si>
  <si>
    <t>154065421</t>
  </si>
  <si>
    <t>154065423</t>
  </si>
  <si>
    <t>154065521</t>
  </si>
  <si>
    <t>154067141</t>
  </si>
  <si>
    <t>154067242</t>
  </si>
  <si>
    <t>154067341</t>
  </si>
  <si>
    <t>154067342</t>
  </si>
  <si>
    <t>154075421</t>
  </si>
  <si>
    <t>154075423</t>
  </si>
  <si>
    <t>154075521</t>
  </si>
  <si>
    <t>154077141</t>
  </si>
  <si>
    <t>154077242</t>
  </si>
  <si>
    <t>154077341</t>
  </si>
  <si>
    <t>154077342</t>
  </si>
  <si>
    <t>161151103</t>
  </si>
  <si>
    <t>Svislé přemístění výkopku z horniny třídy těžitelnosti I skupiny 1 až 3 hl výkopu přes 4 do 8 m</t>
  </si>
  <si>
    <t>161151113</t>
  </si>
  <si>
    <t>Svislé přemístění výkopku z horniny třídy těžitelnosti II skupiny 4 a 5 hl výkopu přes 4 do 8 m</t>
  </si>
  <si>
    <t>162201401</t>
  </si>
  <si>
    <t>Vodorovné přemístění větví stromů listnatých do 1 km D kmene přes 100 do 300 mm</t>
  </si>
  <si>
    <t>162201405</t>
  </si>
  <si>
    <t>Vodorovné přemístění větví stromů jehličnatých do 1 km D kmene přes 100 do 300 mm</t>
  </si>
  <si>
    <t>162201411</t>
  </si>
  <si>
    <t>Vodorovné přemístění kmenů stromů listnatých do 1 km D kmene přes 100 do 300 mm</t>
  </si>
  <si>
    <t>162201415</t>
  </si>
  <si>
    <t>Vodorovné přemístění kmenů stromů jehličnatých do 1 km D kmene přes 100 do 300 mm</t>
  </si>
  <si>
    <t>162201421</t>
  </si>
  <si>
    <t>Vodorovné přemístění pařezů do 1 km D přes 100 do 300 mm</t>
  </si>
  <si>
    <t>162251101</t>
  </si>
  <si>
    <t>Vodorovné přemístění do 20 m výkopku/sypaniny z horniny třídy těžitelnosti I skupiny 1 až 3</t>
  </si>
  <si>
    <t>162251102</t>
  </si>
  <si>
    <t>Vodorovné přemístění přes 20 do 50 m výkopku/sypaniny z horniny třídy těžitelnosti I skupiny 1 až 3</t>
  </si>
  <si>
    <t>162251121</t>
  </si>
  <si>
    <t>Vodorovné přemístění do 20 m výkopku/sypaniny z horniny třídy těžitelnosti II skupiny 4 a 5</t>
  </si>
  <si>
    <t>162251122</t>
  </si>
  <si>
    <t>Vodorovné přemístění přes 20 do 50 m výkopku/sypaniny z horniny třídy těžitelnosti II skupiny 4 a 5</t>
  </si>
  <si>
    <t>162301501</t>
  </si>
  <si>
    <t>162301931</t>
  </si>
  <si>
    <t>Příplatek k vodorovnému přemístění větví stromů listnatých D kmene přes 100 do 300 mm ZKD 1 km</t>
  </si>
  <si>
    <t>162301941</t>
  </si>
  <si>
    <t>Příplatek k vodorovnému přemístění větví stromů jehličnatých D kmene přes 100 do 300 mm ZKD 1 km</t>
  </si>
  <si>
    <t>162301951</t>
  </si>
  <si>
    <t>Příplatek k vodorovnému přemístění kmenů stromů listnatých D kmene přes 100 do 300 mm ZKD 1 km</t>
  </si>
  <si>
    <t>162301961</t>
  </si>
  <si>
    <t>Příplatek k vodorovnému přemístění kmenů stromů jehličnatých D kmene přes 100 do 300 mm ZKD 1 km</t>
  </si>
  <si>
    <t>162301971</t>
  </si>
  <si>
    <t>Příplatek k vodorovnému přemístění pařezů D přes 100 do 300 mm ZKD 1 km</t>
  </si>
  <si>
    <t>162351103</t>
  </si>
  <si>
    <t>Vodorovné přemístění přes 50 do 500 m výkopku/sypaniny z horniny třídy těžitelnosti I skupiny 1 až 3</t>
  </si>
  <si>
    <t>162351104</t>
  </si>
  <si>
    <t>Vodorovné přemístění přes 500 do 1000 m výkopku/sypaniny z horniny třídy těžitelnosti I skupiny 1 až 3</t>
  </si>
  <si>
    <t>162351123</t>
  </si>
  <si>
    <t>Vodorovné přemístění přes 50 do 500 m výkopku/sypaniny z hornin třídy těžitelnosti II skupiny 4 a 5</t>
  </si>
  <si>
    <t>162351124</t>
  </si>
  <si>
    <t>Vodorovné přemístění přes 500 do 1000 m výkopku/sypaniny z hornin třídy těžitelnosti II skupiny 4 a 5</t>
  </si>
  <si>
    <t>162451105</t>
  </si>
  <si>
    <t>Vodorovné přemístění přes 1 000 do 1500 m výkopku/sypaniny z horniny třídy těžitelnosti I skupiny 1 až 3</t>
  </si>
  <si>
    <t>162451106</t>
  </si>
  <si>
    <t>Vodorovné přemístění přes 1 500 do 2000 m výkopku/sypaniny z horniny třídy těžitelnosti I skupiny 1 až 3</t>
  </si>
  <si>
    <t>162451125</t>
  </si>
  <si>
    <t>Vodorovné přemístění přes 1 000 do 1500 m výkopku/sypaniny z horniny třídy těžitelnosti II skupiny 4 a 5</t>
  </si>
  <si>
    <t>162451126</t>
  </si>
  <si>
    <t>Vodorovné přemístění přes 1 500 do 2000 m výkopku/sypaniny z horniny třídy těžitelnosti II skupiny 4 a 5</t>
  </si>
  <si>
    <t>162551107</t>
  </si>
  <si>
    <t>Vodorovné přemístění přes 2 000 do 2500 m výkopku/sypaniny z horniny třídy těžitelnosti I skupiny 1 až 3</t>
  </si>
  <si>
    <t>162551108</t>
  </si>
  <si>
    <t>Vodorovné přemístění přes 2 500 do 3000 m výkopku/sypaniny z horniny třídy těžitelnosti I skupiny 1 až 3</t>
  </si>
  <si>
    <t>162551127</t>
  </si>
  <si>
    <t>Vodorovné přemístění přes 2 000 do 2500 m výkopku/sypaniny z horniny třídy těžitelnosti II skupiny 4 a 5</t>
  </si>
  <si>
    <t>162551128</t>
  </si>
  <si>
    <t>Vodorovné přemístění přes 2 500 do 3000 m výkopku/sypaniny z horniny třídy těžitelnosti II skupiny 4 a 5</t>
  </si>
  <si>
    <t>162651111</t>
  </si>
  <si>
    <t>Vodorovné přemístění přes 3 000 do 4000 m výkopku/sypaniny z horniny třídy těžitelnosti I skupiny 1 až 3</t>
  </si>
  <si>
    <t>162651112</t>
  </si>
  <si>
    <t>Vodorovné přemístění přes 4 000 do 5000 m výkopku/sypaniny z horniny třídy těžitelnosti I skupiny 1 až 3</t>
  </si>
  <si>
    <t>162651131</t>
  </si>
  <si>
    <t>Vodorovné přemístění přes 3 000 do 4000 m výkopku/sypaniny z horniny třídy těžitelnosti II skupiny 4 a 5</t>
  </si>
  <si>
    <t>162651132</t>
  </si>
  <si>
    <t>Vodorovné přemístění přes 4 000 do 5000 m výkopku/sypaniny z horniny třídy těžitelnosti II skupiny 4 a 5</t>
  </si>
  <si>
    <t>162751113</t>
  </si>
  <si>
    <t>Vodorovné přemístění přes 5 000 do 6000 m výkopku/sypaniny z horniny třídy těžitelnosti I skupiny 1 až 3</t>
  </si>
  <si>
    <t>162751114</t>
  </si>
  <si>
    <t>Vodorovné přemístění přes 6 000 do 7000 m výkopku/sypaniny z horniny třídy těžitelnosti I skupiny 1 až 3</t>
  </si>
  <si>
    <t>162751115</t>
  </si>
  <si>
    <t>Vodorovné přemístění přes 7 000 do 8000 m výkopku/sypaniny z horniny třídy těžitelnosti I skupiny 1 až 3</t>
  </si>
  <si>
    <t>162751116</t>
  </si>
  <si>
    <t>Vodorovné přemístění přes 8 000 do 9000 m výkopku/sypaniny z horniny třídy těžitelnosti I skupiny 1 až 3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</si>
  <si>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</si>
  <si>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</si>
  <si>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</si>
  <si>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</t>
  </si>
  <si>
    <t>162751133</t>
  </si>
  <si>
    <t>Vodorovné přemístění přes 5 000 do 6000 m výkopku/sypaniny z horniny třídy těžitelnosti II skupiny 4 a 5</t>
  </si>
  <si>
    <t>162751134</t>
  </si>
  <si>
    <t>Vodorovné přemístění přes 6 000 do 7000 m výkopku/sypaniny z horniny třídy těžitelnosti II skupiny 4 a 5</t>
  </si>
  <si>
    <t>162751135</t>
  </si>
  <si>
    <t>Vodorovné přemístění přes 7 000 do 8000 m výkopku/sypaniny z horniny třídy těžitelnosti II skupiny 4 a 5</t>
  </si>
  <si>
    <t>162751136</t>
  </si>
  <si>
    <t>Vodorovné přemístění přes 8 000 do 9000 m výkopku/sypaniny z horniny třídy těžitelnosti II skupiny 4 a 5</t>
  </si>
  <si>
    <t>162751137</t>
  </si>
  <si>
    <t>Vodorovné přemístění přes 9 000 do 10000 m výkopku/sypaniny z horniny třídy těžitelnosti II skupiny 4 a 5</t>
  </si>
  <si>
    <t>162751139</t>
  </si>
  <si>
    <t>Příplatek k vodorovnému přemístění výkopku/sypaniny z horniny třídy těžitelnosti II skupiny 4 a 5 ZKD 1000 m přes 10000 m</t>
  </si>
  <si>
    <t>167111101</t>
  </si>
  <si>
    <t>Nakládání výkopku z hornin třídy těžitelnosti I skupiny 1 až 3 ručně</t>
  </si>
  <si>
    <t>167111121</t>
  </si>
  <si>
    <t>Skládání nebo překládání výkopku z horniny třídy těžitelnosti I skupiny 1 až 3 ručně</t>
  </si>
  <si>
    <t>167151101</t>
  </si>
  <si>
    <t>Nakládání výkopku z hornin třídy těžitelnosti I skupiny 1 až 3 do 100 m3</t>
  </si>
  <si>
    <t>167151102</t>
  </si>
  <si>
    <t>Nakládání výkopku z hornin třídy těžitelnosti II skupiny 4 a 5 do 100 m3</t>
  </si>
  <si>
    <t>167151111</t>
  </si>
  <si>
    <t>Nakládání výkopku z hornin třídy těžitelnosti I skupiny 1 až 3 přes 100 m3</t>
  </si>
  <si>
    <t>167151112</t>
  </si>
  <si>
    <t>Nakládání výkopku z hornin třídy těžitelnosti II skupiny 4 a 5 přes 100 m3</t>
  </si>
  <si>
    <t>171151103</t>
  </si>
  <si>
    <t>Uložení sypaniny z hornin soudržných do násypů zhutněných strojně</t>
  </si>
  <si>
    <t>171201201</t>
  </si>
  <si>
    <t>Uložení sypaniny na skládky nebo meziskládky</t>
  </si>
  <si>
    <t>171251101</t>
  </si>
  <si>
    <t>Uložení sypaniny do násypů nezhutněných strojně</t>
  </si>
  <si>
    <t>174151101</t>
  </si>
  <si>
    <t>174102101</t>
  </si>
  <si>
    <t>174102102</t>
  </si>
  <si>
    <t>174102103</t>
  </si>
  <si>
    <t>174201101</t>
  </si>
  <si>
    <t>174202101</t>
  </si>
  <si>
    <t>174202103</t>
  </si>
  <si>
    <t>58337308</t>
  </si>
  <si>
    <t>štěrkopísek frakce 0/2</t>
  </si>
  <si>
    <t>58337303</t>
  </si>
  <si>
    <t>štěrkopísek frakce 0/8</t>
  </si>
  <si>
    <t>58337302</t>
  </si>
  <si>
    <t>štěrkopísek frakce 0/16</t>
  </si>
  <si>
    <t>58337310</t>
  </si>
  <si>
    <t>štěrkopísek frakce 0/4</t>
  </si>
  <si>
    <t>58344171</t>
  </si>
  <si>
    <t>štěrkodrť frakce 0/32</t>
  </si>
  <si>
    <t>58344199</t>
  </si>
  <si>
    <t>štěrkodrť frakce 0/63</t>
  </si>
  <si>
    <t>58344155</t>
  </si>
  <si>
    <t>štěrkodrť frakce 0/22</t>
  </si>
  <si>
    <t>58344197</t>
  </si>
  <si>
    <t>58344121</t>
  </si>
  <si>
    <t>štěrkodrť frakce 0/8</t>
  </si>
  <si>
    <t>58981100</t>
  </si>
  <si>
    <t>recyklát směsný frakce 0/16</t>
  </si>
  <si>
    <t>58981120</t>
  </si>
  <si>
    <t>recyklát betonový frakce 0/16</t>
  </si>
  <si>
    <t>58981152</t>
  </si>
  <si>
    <t>recyklát asfaltový frakce 0/8 R-materiál</t>
  </si>
  <si>
    <t>175102101</t>
  </si>
  <si>
    <t>Obsypání potrubí ručně sypaninou bez prohození, uloženou do 3 m</t>
  </si>
  <si>
    <t>175102109</t>
  </si>
  <si>
    <t>Příplatek k obsypání potrubí za ruční prohození sypaniny, uložené do 3 m</t>
  </si>
  <si>
    <t>175112101</t>
  </si>
  <si>
    <t>Obsypání potrubí při překopech inženýrských sítí ručně objem do 10 m3</t>
  </si>
  <si>
    <t>175151101</t>
  </si>
  <si>
    <t>181111111</t>
  </si>
  <si>
    <t>Plošná úprava terénu do 500 m2 zemina skupiny 1 až 4 nerovnosti přes 50 do 100 mm v rovinně a svahu do 1:5</t>
  </si>
  <si>
    <t>181111112</t>
  </si>
  <si>
    <t>Plošná úprava terénu do 500 m2 zemina skupiny 1 až 4 nerovnosti přes 50 do 100 mm ve svahu přes 1:5 do 1:2</t>
  </si>
  <si>
    <t>181111113</t>
  </si>
  <si>
    <t>Plošná úprava terénu do 500 m2 zemina skupiny 1 až 4 nerovnosti přes 50 do 100 mm ve svahu přes 1:2 do 1:1</t>
  </si>
  <si>
    <t>181111114</t>
  </si>
  <si>
    <t>Plošná úprava terénu do 500 m2 zemina skupiny 1 až 4 nerovnosti přes 50 do 100 mm ve svahu přes 1:1</t>
  </si>
  <si>
    <t>181111121</t>
  </si>
  <si>
    <t>Plošná úprava terénu do 500 m2 zemina skupiny 1 až 4 nerovnosti přes 100 do 150 mm v rovinně a svahu do 1:5</t>
  </si>
  <si>
    <t>181111122</t>
  </si>
  <si>
    <t>Plošná úprava terénu do 500 m2 zemina skupiny 1 až 4 nerovnosti přes 100 do 150 mm ve svahu přes 1:5 do 1:2</t>
  </si>
  <si>
    <t>181111123</t>
  </si>
  <si>
    <t>Plošná úprava terénu do 500 m2 zemina skupiny 1 až 4 nerovnosti přes 100 do 150 mm ve svahu přes 1:2 do 1:1</t>
  </si>
  <si>
    <t>181111124</t>
  </si>
  <si>
    <t>Plošná úprava terénu do 500 m2 zemina skupiny 1 až 4 nerovnosti přes 100 do 150 mm ve svahu přes 1:1</t>
  </si>
  <si>
    <t>181111131</t>
  </si>
  <si>
    <t>Plošná úprava terénu do 500 m2 zemina skupiny 1 až 4 nerovnosti přes 150 do 200 mm v rovinně a svahu do 1:5</t>
  </si>
  <si>
    <t>181111132</t>
  </si>
  <si>
    <t>Plošná úprava terénu do 500 m2 zemina skupiny 1 až 4 nerovnosti přes 150 do 200 mm ve svahu přes 1:5 do 1:2</t>
  </si>
  <si>
    <t>181111133</t>
  </si>
  <si>
    <t>Plošná úprava terénu do 500 m2 zemina skupiny 1 až 4 nerovnosti přes 150 do 200 mm ve svahu přes 1:2 do 1:1</t>
  </si>
  <si>
    <t>181111134</t>
  </si>
  <si>
    <t>Plošná úprava terénu do 500 m2 zemina skupiny 1 až 4 nerovnosti přes 150 do 200 mm ve svahu přes 1:1</t>
  </si>
  <si>
    <t>181151311</t>
  </si>
  <si>
    <t>Plošná úprava terénu přes 500 m2 zemina skupiny 1 až 4 nerovnosti přes 50 do 100 mm v rovinně a svahu do 1:5</t>
  </si>
  <si>
    <t>181151312</t>
  </si>
  <si>
    <t>Plošná úprava terénu přes 500 m2 zemina skupiny 1 až 4 nerovnosti přes 50 do 100 mm ve svahu přes 1:5 do 1:2</t>
  </si>
  <si>
    <t>181151313</t>
  </si>
  <si>
    <t>Plošná úprava terénu přes 500 m2 zemina skupiny 1 až 4 nerovnosti přes 50 do 100 mm ve svahu přes 1:2 do 1:1</t>
  </si>
  <si>
    <t>181151314</t>
  </si>
  <si>
    <t>Plošná úprava terénu přes 500 m2 zemina skupiny 1 až 4 nerovnosti přes 50 do 100 mm ve svahu přes 1:1</t>
  </si>
  <si>
    <t>181151321</t>
  </si>
  <si>
    <t>Plošná úprava terénu přes 500 m2 zemina skupiny 1 až 4 nerovnosti přes 100 do 150 mm v rovinně a svahu do 1:5</t>
  </si>
  <si>
    <t>181151322</t>
  </si>
  <si>
    <t>Plošná úprava terénu přes 500 m2 zemina skupiny 1 až 4 nerovnosti přes 100 do 150 mm ve svahu přes 1:5 do 1:2</t>
  </si>
  <si>
    <t>181151323</t>
  </si>
  <si>
    <t>Plošná úprava terénu přes 500 m2 zemina skupiny 1 až 4 nerovnosti přes 100 do 150 mm ve svahu přes 1:2 do 1:1</t>
  </si>
  <si>
    <t>181151324</t>
  </si>
  <si>
    <t>Plošná úprava terénu přes 500 m2 zemina skupiny 1 až 4 nerovnosti přes 100 do 150 mm ve svahu přes 1:1</t>
  </si>
  <si>
    <t>181151331</t>
  </si>
  <si>
    <t>Plošná úprava terénu přes 500 m2 zemina skupiny 1 až 4 nerovnosti přes 150 do 200 mm v rovinně a svahu do 1:5</t>
  </si>
  <si>
    <t>181151332</t>
  </si>
  <si>
    <t>Plošná úprava terénu přes 500 m2 zemina skupiny 1 až 4 nerovnosti přes 150 do 200 mm ve svahu přes 1:5 do 1:2</t>
  </si>
  <si>
    <t>181151333</t>
  </si>
  <si>
    <t>Plošná úprava terénu přes 500 m2 zemina skupiny 1 až 4 nerovnosti přes 150 do 200 mm ve svahu přes 1:2 do 1:1</t>
  </si>
  <si>
    <t>181151334</t>
  </si>
  <si>
    <t>Plošná úprava terénu přes 500 m2 zemina skupiny 1 až 4 nerovnosti přes 150 do 200 mm ve svahu přes 1:1</t>
  </si>
  <si>
    <t>10311100</t>
  </si>
  <si>
    <t>rašelina zahradnická VL</t>
  </si>
  <si>
    <t>10364100</t>
  </si>
  <si>
    <t>zemina pro terénní úpravy - tříděná</t>
  </si>
  <si>
    <t>10364101</t>
  </si>
  <si>
    <t>zemina pro terénní úpravy - ornice</t>
  </si>
  <si>
    <t>181351003</t>
  </si>
  <si>
    <t>Rozprostření ornice tl vrstvy do 200 mm pl do 100 m2 v rovině nebo ve svahu do 1:5 strojně</t>
  </si>
  <si>
    <t>181351004</t>
  </si>
  <si>
    <t>Rozprostření ornice tl vrstvy přes 200 do 250 mm pl do 100 m2 v rovině nebo ve svahu do 1:5 strojně</t>
  </si>
  <si>
    <t>181351005</t>
  </si>
  <si>
    <t>Rozprostření ornice tl vrstvy přes 250 do 300 mm pl do 100 m2 v rovině nebo ve svahu do 1:5 strojně</t>
  </si>
  <si>
    <t>181351006</t>
  </si>
  <si>
    <t>Rozprostření ornice tl vrstvy přes 300 do 400 mm pl do 100 m2 v rovině nebo ve svahu do 1:5 strojně</t>
  </si>
  <si>
    <t>181351007</t>
  </si>
  <si>
    <t>Rozprostření ornice tl vrstvy přes 400 do 500 mm pl do 100 m2 v rovině nebo ve svahu do 1:5 strojně</t>
  </si>
  <si>
    <t>181351103</t>
  </si>
  <si>
    <t>Rozprostření ornice tl vrstvy do 200 mm pl přes 100 do 500 m2 v rovině nebo ve svahu do 1:5 strojně</t>
  </si>
  <si>
    <t>181351104</t>
  </si>
  <si>
    <t>Rozprostření ornice tl vrstvy přes 200 do 250 mm pl přes 100 do 500 m2 v rovině nebo ve svahu do 1:5 strojně</t>
  </si>
  <si>
    <t>181351105</t>
  </si>
  <si>
    <t>Rozprostření ornice tl vrstvy přes 250 do 300 mm pl přes 100 do 500 m2 v rovině nebo ve svahu do 1:5 strojně</t>
  </si>
  <si>
    <t>181351106</t>
  </si>
  <si>
    <t>Rozprostření ornice tl vrstvy přes 300 do 400 mm pl přes 100 do 500 m2 v rovině nebo ve svahu do 1:5 strojně</t>
  </si>
  <si>
    <t>181351107</t>
  </si>
  <si>
    <t>Rozprostření ornice tl vrstvy přes 400 do 500 mm pl přes 100 do 500 m2 v rovině nebo ve svahu do 1:5 strojně</t>
  </si>
  <si>
    <t>181351113</t>
  </si>
  <si>
    <t>Rozprostření ornice tl vrstvy do 200 mm pl přes 500 m2 v rovině nebo ve svahu do 1:5 strojně</t>
  </si>
  <si>
    <t>181351114</t>
  </si>
  <si>
    <t>Rozprostření ornice tl vrstvy přes 200 do 250 mm pl přes 500 m2 v rovině nebo ve svahu do 1:5 strojně</t>
  </si>
  <si>
    <t>181351115</t>
  </si>
  <si>
    <t>Rozprostření ornice tl vrstvy přes 250 do 300 mm pl přes 500 m2 v rovině nebo ve svahu do 1:5 strojně</t>
  </si>
  <si>
    <t>181351116</t>
  </si>
  <si>
    <t>Rozprostření ornice tl vrstvy přes 300 do 400 mm pl přes 500 m2 v rovině nebo ve svahu do 1:5 strojně</t>
  </si>
  <si>
    <t>181351117</t>
  </si>
  <si>
    <t>Rozprostření ornice tl vrstvy přes 400 do 500 mm pl přes 500 m2 v rovině nebo ve svahu do 1:5 strojně</t>
  </si>
  <si>
    <t>181411131</t>
  </si>
  <si>
    <t>Založení parkového trávníku výsevem pl do 1000 m2 v rovině a ve svahu do 1:5</t>
  </si>
  <si>
    <t>00572410</t>
  </si>
  <si>
    <t>osivo směs travní parková</t>
  </si>
  <si>
    <t>181451131</t>
  </si>
  <si>
    <t>Založení parkového trávníku výsevem pl přes 1000 m2 v rovině a ve svahu do 1:5</t>
  </si>
  <si>
    <t>181951111</t>
  </si>
  <si>
    <t>Úprava pláně v hornině třídy těžitelnosti I skupiny 1 až 3 bez zhutnění strojně</t>
  </si>
  <si>
    <t>181951112</t>
  </si>
  <si>
    <t>Úprava pláně v hornině třídy těžitelnosti I skupiny 1 až 3 se zhutněním strojně</t>
  </si>
  <si>
    <t>181951113</t>
  </si>
  <si>
    <t>Úprava pláně v hornině třídy těžitelnosti II skupiny 4 a 5 bez zhutnění strojně</t>
  </si>
  <si>
    <t>181951114</t>
  </si>
  <si>
    <t>Úprava pláně v hornině třídy těžitelnosti II skupiny 4 a 5 se zhutněním strojně</t>
  </si>
  <si>
    <t>183402121</t>
  </si>
  <si>
    <t>Rozrušení půdy souvislé pl přes 100 do 500 m2 hl přes 50 do 150 mm v rovině a svahu do 1:5</t>
  </si>
  <si>
    <t>183402131</t>
  </si>
  <si>
    <t>Rozrušení půdy souvislé pl přes 500 m2 hl přes 50 do 150 mm v rovině a svahu do 1:5</t>
  </si>
  <si>
    <t>185803111</t>
  </si>
  <si>
    <t>185851121</t>
  </si>
  <si>
    <t>185851129</t>
  </si>
  <si>
    <t>216905111</t>
  </si>
  <si>
    <t>216906111</t>
  </si>
  <si>
    <t>359901111</t>
  </si>
  <si>
    <t>388381121</t>
  </si>
  <si>
    <t>451317777</t>
  </si>
  <si>
    <t>Podklad nebo lože pod dlažbu vodorovný nebo do sklonu 1:5 z betonu prostého tl přes 50 do 100 mm</t>
  </si>
  <si>
    <t>451457777</t>
  </si>
  <si>
    <t>Podklad nebo lože pod dlažbu vodorovný nebo do sklonu 1:5 z MC tl přes 30 do 50 mm</t>
  </si>
  <si>
    <t>451597977</t>
  </si>
  <si>
    <t>Podklad nebo lože pod dlažbu vodorovný nebo do sklonu 1:5 z betonového recyklátu tl přes 30 do 100 mm</t>
  </si>
  <si>
    <t>451573111</t>
  </si>
  <si>
    <t>451577777</t>
  </si>
  <si>
    <t>Podklad nebo lože pod dlažbu vodorovný nebo do sklonu 1:5 z kameniva těženého tl přes 30 do 100 mm</t>
  </si>
  <si>
    <t>451577877</t>
  </si>
  <si>
    <t>Podklad nebo lože pod dlažbu vodorovný nebo do sklonu 1:5 ze štěrkopísku tl přes 30 do 100 mm</t>
  </si>
  <si>
    <t>452273151</t>
  </si>
  <si>
    <t>452313131</t>
  </si>
  <si>
    <t>452351101</t>
  </si>
  <si>
    <t>452353101</t>
  </si>
  <si>
    <t>898121111</t>
  </si>
  <si>
    <t>898121112</t>
  </si>
  <si>
    <t>898121113</t>
  </si>
  <si>
    <t>898121114</t>
  </si>
  <si>
    <t>898121115</t>
  </si>
  <si>
    <t>898121116</t>
  </si>
  <si>
    <t>898121117</t>
  </si>
  <si>
    <t>898121118</t>
  </si>
  <si>
    <t>898121119</t>
  </si>
  <si>
    <t>898121122</t>
  </si>
  <si>
    <t>898121123</t>
  </si>
  <si>
    <t>898121124</t>
  </si>
  <si>
    <t>898121125</t>
  </si>
  <si>
    <t>898121126</t>
  </si>
  <si>
    <t>898121127</t>
  </si>
  <si>
    <t>898121128</t>
  </si>
  <si>
    <t>898121129</t>
  </si>
  <si>
    <t>898121131</t>
  </si>
  <si>
    <t>898121132</t>
  </si>
  <si>
    <t>898121133</t>
  </si>
  <si>
    <t>898121134</t>
  </si>
  <si>
    <t>898121135</t>
  </si>
  <si>
    <t>898121136</t>
  </si>
  <si>
    <t>898121138</t>
  </si>
  <si>
    <t>898121139</t>
  </si>
  <si>
    <t>898121141</t>
  </si>
  <si>
    <t>898121142</t>
  </si>
  <si>
    <t>898121143</t>
  </si>
  <si>
    <t>898121144</t>
  </si>
  <si>
    <t>898121145</t>
  </si>
  <si>
    <t>898121146</t>
  </si>
  <si>
    <t>898121147</t>
  </si>
  <si>
    <t>898121148</t>
  </si>
  <si>
    <t>898121149</t>
  </si>
  <si>
    <t>898121151</t>
  </si>
  <si>
    <t>898121152</t>
  </si>
  <si>
    <t>898121153</t>
  </si>
  <si>
    <t>898121154</t>
  </si>
  <si>
    <t>898121155</t>
  </si>
  <si>
    <t>898121156</t>
  </si>
  <si>
    <t>898121157</t>
  </si>
  <si>
    <t>898121158</t>
  </si>
  <si>
    <t>898121159</t>
  </si>
  <si>
    <t>898131111</t>
  </si>
  <si>
    <t>Sanace vodovodního potrubí relining PE 100 SDR11 potrubím DN 110</t>
  </si>
  <si>
    <t>898131112</t>
  </si>
  <si>
    <t>Sanace vodovodního potrubí relining PE 100 SDR11 potrubím DN 125</t>
  </si>
  <si>
    <t>898131113</t>
  </si>
  <si>
    <t>Sanace vodovodního potrubí relining PE 100 SDR11 potrubím DN 140</t>
  </si>
  <si>
    <t>898131114</t>
  </si>
  <si>
    <t>Sanace vodovodního potrubí relining PE 100 SDR11 potrubím DN 160</t>
  </si>
  <si>
    <t>898131115</t>
  </si>
  <si>
    <t>Sanace vodovodního potrubí relining PE 100 SDR11 potrubím DN 180</t>
  </si>
  <si>
    <t>898131116</t>
  </si>
  <si>
    <t>Sanace vodovodního potrubí relining PE 100 SDR11 potrubím DN 200</t>
  </si>
  <si>
    <t>898131117</t>
  </si>
  <si>
    <t>Sanace vodovodního potrubí relining PE 100 SDR11 potrubím DN 225</t>
  </si>
  <si>
    <t>898131118</t>
  </si>
  <si>
    <t>Sanace vodovodního potrubí relining PE 100 SDR11 potrubím DN 250</t>
  </si>
  <si>
    <t>898131119</t>
  </si>
  <si>
    <t>Sanace vodovodního potrubí relining PE 100 SDR11 potrubím DN 315</t>
  </si>
  <si>
    <t>898131120</t>
  </si>
  <si>
    <t>Sanace vodovodního potrubí relining PE 100 SDR11 potrubím DN 355</t>
  </si>
  <si>
    <t>898131121</t>
  </si>
  <si>
    <t>Sanace vodovodního potrubí relining PE 100 SDR11 potrubím DN 400</t>
  </si>
  <si>
    <t>898133112</t>
  </si>
  <si>
    <t>898133114</t>
  </si>
  <si>
    <t>898133115</t>
  </si>
  <si>
    <t>898133116</t>
  </si>
  <si>
    <t>898133117</t>
  </si>
  <si>
    <t>898133119</t>
  </si>
  <si>
    <t>898133120</t>
  </si>
  <si>
    <t>898133121</t>
  </si>
  <si>
    <t>898133122</t>
  </si>
  <si>
    <t>898134101</t>
  </si>
  <si>
    <t>Připojení zatahovací hlavy vodovodního potrubí DN od 80 do DN 180</t>
  </si>
  <si>
    <t>898134102</t>
  </si>
  <si>
    <t>Připojení zatahovací hlavy vodovodního potrubí DN od 200 do DN 600</t>
  </si>
  <si>
    <t>898151111</t>
  </si>
  <si>
    <t>Sanace vodovodního potrubí berstlining PE 100 SDR11 potrubím DN 110</t>
  </si>
  <si>
    <t>898151112</t>
  </si>
  <si>
    <t>Sanace vodovodního potrubí berstlining PE 100 SDR11 potrubím DN 125</t>
  </si>
  <si>
    <t>898151113</t>
  </si>
  <si>
    <t>Sanace vodovodního potrubí berstlining PE 100 SDR11 potrubím DN 140</t>
  </si>
  <si>
    <t>898151114</t>
  </si>
  <si>
    <t>Sanace vodovodního potrubí berstlining PE 100 SDR11 potrubím DN 160</t>
  </si>
  <si>
    <t>898151115</t>
  </si>
  <si>
    <t>Sanace vodovodního potrubí berstlining PE 100 SDR11 potrubím DN 180</t>
  </si>
  <si>
    <t>898151116</t>
  </si>
  <si>
    <t>Sanace vodovodního potrubí berstlining PE 100 SDR11 potrubím DN 200</t>
  </si>
  <si>
    <t>898151117</t>
  </si>
  <si>
    <t>Sanace vodovodního potrubí berstlining PE 100 SDR11 potrubím DN 225</t>
  </si>
  <si>
    <t>898151118</t>
  </si>
  <si>
    <t>Sanace vodovodního potrubí berstlining PE 100 SDR11 potrubím DN 250</t>
  </si>
  <si>
    <t>898151119</t>
  </si>
  <si>
    <t>Sanace vodovodního potrubí berstlining PE 100 SDR11 potrubím DN 315</t>
  </si>
  <si>
    <t>898151120</t>
  </si>
  <si>
    <t>Sanace vodovodního potrubí berstlining PE 100 SDR11 potrubím DN 355</t>
  </si>
  <si>
    <t>898151121</t>
  </si>
  <si>
    <t>Sanace vodovodního potrubí berstlining PE 100 SDR11 potrubím DN 400</t>
  </si>
  <si>
    <t>898153112</t>
  </si>
  <si>
    <t>898153114</t>
  </si>
  <si>
    <t>898153115</t>
  </si>
  <si>
    <t>898153116</t>
  </si>
  <si>
    <t>898153117</t>
  </si>
  <si>
    <t>898153119</t>
  </si>
  <si>
    <t>898153120</t>
  </si>
  <si>
    <t>898153121</t>
  </si>
  <si>
    <t>898153122</t>
  </si>
  <si>
    <t>898153123</t>
  </si>
  <si>
    <t>898153124</t>
  </si>
  <si>
    <t>898153125</t>
  </si>
  <si>
    <t>898153126</t>
  </si>
  <si>
    <t>898153127</t>
  </si>
  <si>
    <t>898153129</t>
  </si>
  <si>
    <t>898153130</t>
  </si>
  <si>
    <t>898153131</t>
  </si>
  <si>
    <t>898153132</t>
  </si>
  <si>
    <t>899401112</t>
  </si>
  <si>
    <t>899401113</t>
  </si>
  <si>
    <t>899121102</t>
  </si>
  <si>
    <t>899121103</t>
  </si>
  <si>
    <t>899101113</t>
  </si>
  <si>
    <t>899101211</t>
  </si>
  <si>
    <t>899102112</t>
  </si>
  <si>
    <t>899102113</t>
  </si>
  <si>
    <t>Osazení poklopů litinových nebo ocelových bez rámů přes 50 kg do 100 kg</t>
  </si>
  <si>
    <t>899102211</t>
  </si>
  <si>
    <t>899103112</t>
  </si>
  <si>
    <t>899103113</t>
  </si>
  <si>
    <t>Osazení poklopů litinových nebo ocelových bez rámů přes 100 kg do 150 kg</t>
  </si>
  <si>
    <t>899103211</t>
  </si>
  <si>
    <t>899104112</t>
  </si>
  <si>
    <t>899104113</t>
  </si>
  <si>
    <t>Osazení poklopů litinových nebo ocelových bez rámů přes 150 kg</t>
  </si>
  <si>
    <t>899431111</t>
  </si>
  <si>
    <t>899432111</t>
  </si>
  <si>
    <t>899623141</t>
  </si>
  <si>
    <t>Obetonování potrubí nebo zdiva stok betonem prostým tř. C 12/15 v otevřeném výkopu</t>
  </si>
  <si>
    <t>952902221</t>
  </si>
  <si>
    <t>998273102</t>
  </si>
  <si>
    <t>998273125</t>
  </si>
  <si>
    <t>Příplatek k přesunu hmot pro trubní vedení z trub litinových za zvětšený přesun hmot přes 500 do 1000 m</t>
  </si>
  <si>
    <t>998273126</t>
  </si>
  <si>
    <t>Příplatek k přesunu hmot pro trubní vedení z trub litinových za zvětšený přesun hmot přes 1000 do 2000 m</t>
  </si>
  <si>
    <t>998273127</t>
  </si>
  <si>
    <t>Příplatek k přesunu hmot pro trubní vedení z trub litinových za zvětšený přesun hmot přes 2000 do 3000 m</t>
  </si>
  <si>
    <t>998273128</t>
  </si>
  <si>
    <t>Příplatek k přesunu hmot pro trubní vedení z trub litinových za zvětšený přesun hmot přes 3000 do 5000 m</t>
  </si>
  <si>
    <t>998273129</t>
  </si>
  <si>
    <t>998276101</t>
  </si>
  <si>
    <t>998276125</t>
  </si>
  <si>
    <t>Příplatek k přesunu hmot pro trubní vedení z trub z plastických hmot za zvětšený přesun přes 500 do 1000 m</t>
  </si>
  <si>
    <t>998276128</t>
  </si>
  <si>
    <t>Příplatek k přesunu hmot pro trubní vedení z trub z plastických hmot za zvětšený přesun přes 3000 do 5000 m</t>
  </si>
  <si>
    <t>998276129</t>
  </si>
  <si>
    <t>451597777</t>
  </si>
  <si>
    <t>Podklad nebo lože pod dlažbu vodorovný nebo do sklonu 1:5 z prohozené zeminy tl přes 30 do 100 mm</t>
  </si>
  <si>
    <t>451597877</t>
  </si>
  <si>
    <t>Podklad nebo lože pod dlažbu vodorovný nebo do sklonu 1:5 z cihelného recyklátu tl přes 30 do 100 mm</t>
  </si>
  <si>
    <t>Kontrola součtů</t>
  </si>
  <si>
    <t xml:space="preserve">Dodavatel:                        </t>
  </si>
  <si>
    <t/>
  </si>
  <si>
    <t>1</t>
  </si>
  <si>
    <t>M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</si>
  <si>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</si>
  <si>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</si>
  <si>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</si>
  <si>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</si>
  <si>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</si>
  <si>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</si>
  <si>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</si>
  <si>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</si>
  <si>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</si>
  <si>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</si>
  <si>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</si>
  <si>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</si>
  <si>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</si>
  <si>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</si>
  <si>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</si>
  <si>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</si>
  <si>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</si>
  <si>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</si>
  <si>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</si>
  <si>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</si>
  <si>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</si>
  <si>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</si>
  <si>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</si>
  <si>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</si>
  <si>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</si>
  <si>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</si>
  <si>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</si>
  <si>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</si>
  <si>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</si>
  <si>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</si>
  <si>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</si>
  <si>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</si>
  <si>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</si>
  <si>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</si>
  <si>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</si>
  <si>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</si>
  <si>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</si>
  <si>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</si>
  <si>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</si>
  <si>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</si>
  <si>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</si>
  <si>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</si>
  <si>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</si>
  <si>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</si>
  <si>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</si>
  <si>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</si>
  <si>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</si>
  <si>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</si>
  <si>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</si>
  <si>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</si>
  <si>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</si>
  <si>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</si>
  <si>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</si>
  <si>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</si>
  <si>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</si>
  <si>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</si>
  <si>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</si>
  <si>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</si>
  <si>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</si>
  <si>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</si>
  <si>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</si>
  <si>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</si>
  <si>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</si>
  <si>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K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</si>
  <si>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</si>
  <si>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</si>
  <si>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</si>
  <si>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</si>
  <si>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</si>
  <si>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</si>
  <si>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</si>
  <si>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</si>
  <si>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</si>
  <si>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</si>
  <si>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</si>
  <si>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</si>
  <si>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</si>
  <si>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</si>
  <si>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</si>
  <si>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</si>
  <si>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</si>
  <si>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</si>
  <si>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</si>
  <si>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</si>
  <si>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</si>
  <si>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</si>
  <si>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</si>
  <si>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</si>
  <si>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</si>
  <si>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</si>
  <si>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</si>
  <si>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</si>
  <si>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</si>
  <si>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</si>
  <si>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</si>
  <si>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</si>
  <si>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</si>
  <si>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</si>
  <si>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</si>
  <si>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</si>
  <si>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</si>
  <si>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</si>
  <si>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</si>
  <si>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</si>
  <si>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</si>
  <si>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</si>
  <si>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</si>
  <si>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</si>
  <si>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</si>
  <si>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</si>
  <si>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</si>
  <si>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</si>
  <si>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</si>
  <si>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</si>
  <si>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</si>
  <si>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</si>
  <si>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</si>
  <si>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</si>
  <si>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</si>
  <si>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</si>
  <si>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</si>
  <si>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</si>
  <si>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</si>
  <si>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</si>
  <si>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</si>
  <si>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</si>
  <si>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</si>
  <si>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</si>
  <si>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</si>
  <si>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</si>
  <si>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</si>
  <si>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</si>
  <si>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</si>
  <si>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</si>
  <si>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</si>
  <si>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</si>
  <si>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</si>
  <si>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</si>
  <si>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</si>
  <si>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</si>
  <si>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</si>
  <si>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</si>
  <si>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</si>
  <si>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</si>
  <si>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</si>
  <si>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</si>
  <si>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</si>
  <si>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</si>
  <si>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</si>
  <si>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</si>
  <si>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</si>
  <si>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</si>
  <si>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</si>
  <si>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</si>
  <si>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</si>
  <si>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</si>
  <si>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</si>
  <si>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</si>
  <si>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</si>
  <si>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</si>
  <si>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</si>
  <si>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</si>
  <si>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</si>
  <si>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</si>
  <si>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</si>
  <si>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</si>
  <si>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</si>
  <si>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</si>
  <si>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</si>
  <si>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</si>
  <si>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</si>
  <si>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</si>
  <si>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</si>
  <si>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</si>
  <si>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</si>
  <si>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</si>
  <si>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</si>
  <si>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</si>
  <si>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</si>
  <si>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</si>
  <si>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</si>
  <si>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</si>
  <si>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</si>
  <si>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</si>
  <si>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</si>
  <si>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</si>
  <si>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</si>
  <si>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</si>
  <si>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</si>
  <si>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</si>
  <si>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</si>
  <si>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</si>
  <si>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</si>
  <si>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</si>
  <si>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</si>
  <si>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</si>
  <si>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</si>
  <si>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</si>
  <si>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</si>
  <si>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</si>
  <si>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</si>
  <si>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</si>
  <si>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</si>
  <si>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</si>
  <si>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</si>
  <si>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</si>
  <si>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</si>
  <si>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</si>
  <si>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</si>
  <si>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</si>
  <si>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</si>
  <si>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</si>
  <si>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</si>
  <si>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</si>
  <si>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</si>
  <si>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</si>
  <si>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</si>
  <si>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</si>
  <si>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</si>
  <si>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</si>
  <si>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</si>
  <si>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</si>
  <si>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</si>
  <si>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</si>
  <si>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</si>
  <si>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</si>
  <si>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</si>
  <si>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</si>
  <si>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</si>
  <si>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</si>
  <si>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</si>
  <si>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</si>
  <si>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</si>
  <si>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</si>
  <si>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</si>
  <si>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</si>
  <si>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</si>
  <si>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</si>
  <si>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</si>
  <si>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</si>
  <si>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</si>
  <si>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</si>
  <si>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</si>
  <si>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</si>
  <si>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</si>
  <si>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</si>
  <si>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</si>
  <si>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</si>
  <si>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</si>
  <si>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</si>
  <si>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</si>
  <si>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</si>
  <si>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</si>
  <si>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</si>
  <si>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</si>
  <si>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</si>
  <si>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</si>
  <si>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</si>
  <si>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</si>
  <si>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</si>
  <si>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</si>
  <si>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</si>
  <si>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</si>
  <si>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</si>
  <si>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</si>
  <si>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</si>
  <si>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</si>
  <si>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</si>
  <si>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</si>
  <si>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</si>
  <si>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</si>
  <si>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</si>
  <si>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</si>
  <si>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</si>
  <si>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</si>
  <si>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</si>
  <si>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</si>
  <si>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</si>
  <si>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</si>
  <si>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</si>
  <si>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</si>
  <si>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</si>
  <si>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</si>
  <si>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</si>
  <si>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</si>
  <si>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</si>
  <si>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</si>
  <si>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</si>
  <si>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</si>
  <si>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</si>
  <si>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</si>
  <si>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</si>
  <si>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</si>
  <si>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</si>
  <si>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</si>
  <si>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</si>
  <si>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</si>
  <si>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</si>
  <si>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</si>
  <si>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</si>
  <si>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</si>
  <si>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</si>
  <si>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</si>
  <si>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</si>
  <si>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</si>
  <si>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</si>
  <si>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</si>
  <si>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</si>
  <si>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</si>
  <si>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</si>
  <si>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</si>
  <si>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</si>
  <si>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</si>
  <si>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</si>
  <si>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</si>
  <si>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</si>
  <si>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</si>
  <si>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</si>
  <si>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</si>
  <si>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</si>
  <si>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</si>
  <si>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</si>
  <si>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</si>
  <si>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</si>
  <si>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</si>
  <si>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</si>
  <si>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</si>
  <si>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</si>
  <si>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</si>
  <si>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</si>
  <si>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</si>
  <si>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</si>
  <si>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</si>
  <si>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</si>
  <si>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</si>
  <si>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</si>
  <si>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</si>
  <si>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</si>
  <si>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</si>
  <si>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</si>
  <si>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</si>
  <si>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</si>
  <si>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</si>
  <si>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</si>
  <si>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</si>
  <si>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</si>
  <si>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</si>
  <si>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</si>
  <si>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</si>
  <si>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</si>
  <si>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</si>
  <si>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</si>
  <si>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</si>
  <si>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</si>
  <si>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</si>
  <si>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</si>
  <si>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</si>
  <si>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</si>
  <si>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</si>
  <si>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</si>
  <si>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</si>
  <si>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</si>
  <si>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</si>
  <si>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</si>
  <si>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</si>
  <si>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</si>
  <si>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</si>
  <si>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</si>
  <si>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</si>
  <si>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</si>
  <si>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</si>
  <si>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</si>
  <si>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</si>
  <si>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</si>
  <si>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</si>
  <si>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</si>
  <si>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</si>
  <si>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</si>
  <si>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</si>
  <si>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</si>
  <si>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</si>
  <si>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</si>
  <si>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</si>
  <si>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</si>
  <si>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</si>
  <si>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</si>
  <si>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</si>
  <si>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</si>
  <si>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</si>
  <si>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</si>
  <si>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</si>
  <si>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</si>
  <si>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</si>
  <si>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</si>
  <si>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</si>
  <si>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</si>
  <si>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</si>
  <si>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</si>
  <si>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</si>
  <si>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</si>
  <si>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</si>
  <si>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</si>
  <si>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</si>
  <si>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</si>
  <si>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</si>
  <si>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</si>
  <si>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</si>
  <si>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</si>
  <si>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</si>
  <si>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</si>
  <si>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</si>
  <si>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</si>
  <si>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</si>
  <si>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</si>
  <si>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</si>
  <si>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</si>
  <si>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</si>
  <si>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</si>
  <si>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</si>
  <si>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</si>
  <si>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</si>
  <si>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</si>
  <si>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</si>
  <si>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</si>
  <si>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</si>
  <si>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</si>
  <si>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</si>
  <si>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</si>
  <si>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</si>
  <si>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</si>
  <si>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</si>
  <si>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</si>
  <si>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</si>
  <si>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</si>
  <si>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</si>
  <si>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</si>
  <si>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</si>
  <si>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</si>
  <si>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</si>
  <si>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</si>
  <si>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</si>
  <si>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</si>
  <si>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</si>
  <si>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</si>
  <si>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</si>
  <si>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</si>
  <si>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</si>
  <si>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</si>
  <si>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</si>
  <si>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</si>
  <si>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</si>
  <si>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</si>
  <si>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</si>
  <si>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</si>
  <si>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</si>
  <si>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</si>
  <si>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</si>
  <si>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</si>
  <si>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</si>
  <si>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</si>
  <si>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</si>
  <si>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</si>
  <si>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</si>
  <si>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</si>
  <si>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</si>
  <si>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</si>
  <si>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</si>
  <si>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</si>
  <si>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</si>
  <si>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</si>
  <si>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</si>
  <si>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</si>
  <si>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</si>
  <si>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</si>
  <si>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</si>
  <si>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</si>
  <si>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</si>
  <si>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</si>
  <si>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</si>
  <si>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</si>
  <si>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</si>
  <si>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</si>
  <si>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</si>
  <si>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</si>
  <si>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</si>
  <si>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</si>
  <si>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</si>
  <si>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</si>
  <si>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</si>
  <si>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</si>
  <si>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</si>
  <si>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</si>
  <si>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</si>
  <si>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</si>
  <si>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</si>
  <si>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</si>
  <si>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</si>
  <si>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</si>
  <si>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</si>
  <si>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</si>
  <si>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</si>
  <si>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</si>
  <si>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</si>
  <si>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</si>
  <si>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</si>
  <si>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</si>
  <si>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</si>
  <si>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</si>
  <si>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</si>
  <si>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</si>
  <si>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</si>
  <si>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</si>
  <si>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</si>
  <si>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</si>
  <si>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</si>
  <si>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</si>
  <si>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</si>
  <si>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</si>
  <si>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</si>
  <si>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</si>
  <si>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</si>
  <si>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</si>
  <si>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</si>
  <si>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</si>
  <si>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</si>
  <si>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</si>
  <si>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</si>
  <si>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</si>
  <si>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</si>
  <si>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</si>
  <si>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</si>
  <si>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</si>
  <si>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</si>
  <si>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</si>
  <si>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</si>
  <si>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</si>
  <si>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</si>
  <si>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</si>
  <si>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</si>
  <si>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</si>
  <si>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</si>
  <si>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</si>
  <si>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</si>
  <si>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</si>
  <si>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</si>
  <si>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</si>
  <si>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</si>
  <si>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</si>
  <si>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</si>
  <si>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</si>
  <si>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</si>
  <si>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</si>
  <si>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</si>
  <si>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</si>
  <si>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</si>
  <si>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</si>
  <si>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</si>
  <si>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</si>
  <si>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</si>
  <si>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</si>
  <si>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</si>
  <si>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</si>
  <si>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</si>
  <si>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</si>
  <si>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</si>
  <si>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</si>
  <si>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</si>
  <si>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</si>
  <si>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</si>
  <si>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</si>
  <si>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</si>
  <si>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</si>
  <si>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</si>
  <si>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</si>
  <si>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</si>
  <si>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</si>
  <si>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</si>
  <si>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</si>
  <si>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</si>
  <si>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</si>
  <si>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</si>
  <si>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</si>
  <si>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</si>
  <si>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</si>
  <si>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</si>
  <si>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</si>
  <si>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</si>
  <si>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</si>
  <si>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</si>
  <si>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</si>
  <si>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</si>
  <si>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</si>
  <si>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</si>
  <si>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</si>
  <si>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</si>
  <si>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</si>
  <si>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</si>
  <si>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</si>
  <si>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</si>
  <si>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</si>
  <si>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</si>
  <si>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</si>
  <si>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</si>
  <si>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</si>
  <si>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</si>
  <si>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</si>
  <si>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</si>
  <si>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</si>
  <si>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</si>
  <si>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</si>
  <si>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</si>
  <si>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</si>
  <si>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</si>
  <si>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</si>
  <si>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</si>
  <si>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</si>
  <si>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</si>
  <si>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</si>
  <si>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</si>
  <si>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</si>
  <si>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</si>
  <si>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</si>
  <si>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</si>
  <si>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</si>
  <si>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</si>
  <si>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</si>
  <si>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</si>
  <si>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</si>
  <si>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</si>
  <si>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</si>
  <si>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</si>
  <si>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</si>
  <si>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</si>
  <si>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</si>
  <si>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</si>
  <si>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</si>
  <si>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</si>
  <si>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</si>
  <si>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</si>
  <si>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</si>
  <si>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</si>
  <si>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</si>
  <si>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</si>
  <si>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</si>
  <si>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</si>
  <si>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</si>
  <si>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</si>
  <si>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</si>
  <si>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</si>
  <si>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</si>
  <si>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</si>
  <si>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</si>
  <si>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</si>
  <si>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</si>
  <si>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</si>
  <si>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</si>
  <si>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</si>
  <si>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</si>
  <si>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</si>
  <si>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</si>
  <si>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</si>
  <si>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</si>
  <si>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</si>
  <si>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</si>
  <si>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</si>
  <si>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</si>
  <si>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</si>
  <si>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</si>
  <si>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</si>
  <si>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</si>
  <si>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</si>
  <si>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</si>
  <si>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</si>
  <si>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</si>
  <si>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</si>
  <si>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</si>
  <si>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</si>
  <si>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</si>
  <si>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</si>
  <si>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</si>
  <si>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</si>
  <si>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</si>
  <si>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</si>
  <si>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</si>
  <si>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</si>
  <si>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</si>
  <si>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</si>
  <si>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</si>
  <si>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</si>
  <si>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</si>
  <si>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</si>
  <si>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</si>
  <si>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</si>
  <si>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</si>
  <si>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</si>
  <si>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</si>
  <si>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</si>
  <si>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</si>
  <si>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</si>
  <si>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</si>
  <si>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</si>
  <si>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</si>
  <si>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</si>
  <si>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</si>
  <si>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</si>
  <si>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</si>
  <si>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</si>
  <si>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</si>
  <si>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</si>
  <si>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</si>
  <si>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</si>
  <si>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</si>
  <si>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</si>
  <si>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</si>
  <si>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</si>
  <si>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</si>
  <si>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</si>
  <si>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</si>
  <si>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</si>
  <si>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</si>
  <si>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</si>
  <si>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</si>
  <si>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</si>
  <si>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</si>
  <si>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</si>
  <si>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</si>
  <si>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</si>
  <si>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</si>
  <si>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</si>
  <si>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</si>
  <si>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</si>
  <si>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</si>
  <si>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</si>
  <si>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</si>
  <si>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</si>
  <si>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</si>
  <si>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</si>
  <si>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</si>
  <si>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</si>
  <si>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</si>
  <si>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</si>
  <si>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</si>
  <si>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</si>
  <si>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</si>
  <si>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</si>
  <si>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</si>
  <si>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</si>
  <si>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</si>
  <si>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</si>
  <si>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</si>
  <si>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</si>
  <si>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</si>
  <si>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</si>
  <si>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</si>
  <si>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</si>
  <si>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</si>
  <si>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</si>
  <si>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</si>
  <si>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</si>
  <si>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</si>
  <si>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</si>
  <si>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</si>
  <si>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</si>
  <si>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</si>
  <si>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</si>
  <si>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</si>
  <si>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</si>
  <si>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</si>
  <si>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</si>
  <si>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</si>
  <si>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</si>
  <si>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</si>
  <si>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</si>
  <si>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</si>
  <si>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</si>
  <si>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</si>
  <si>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</si>
  <si>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</si>
  <si>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</si>
  <si>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</si>
  <si>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</si>
  <si>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</si>
  <si>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</si>
  <si>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</si>
  <si>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</si>
  <si>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</si>
  <si>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</si>
  <si>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</si>
  <si>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</si>
  <si>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</si>
  <si>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</si>
  <si>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</si>
  <si>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</si>
  <si>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</si>
  <si>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</si>
  <si>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</si>
  <si>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</si>
  <si>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</si>
  <si>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</si>
  <si>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</si>
  <si>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</si>
  <si>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</si>
  <si>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</si>
  <si>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</si>
  <si>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</si>
  <si>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</si>
  <si>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</si>
  <si>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</si>
  <si>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</si>
  <si>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</si>
  <si>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</si>
  <si>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</si>
  <si>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</si>
  <si>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</si>
  <si>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</si>
  <si>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</si>
  <si>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</si>
  <si>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</si>
  <si>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</si>
  <si>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</si>
  <si>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</si>
  <si>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</si>
  <si>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</si>
  <si>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</si>
  <si>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</si>
  <si>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</si>
  <si>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</si>
  <si>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</si>
  <si>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</si>
  <si>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</si>
  <si>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</si>
  <si>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</si>
  <si>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</si>
  <si>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</si>
  <si>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</si>
  <si>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</si>
  <si>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</si>
  <si>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</si>
  <si>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</si>
  <si>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</si>
  <si>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</si>
  <si>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</si>
  <si>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</si>
  <si>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</si>
  <si>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</si>
  <si>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</si>
  <si>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</si>
  <si>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</si>
  <si>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</si>
  <si>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</si>
  <si>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</si>
  <si>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</si>
  <si>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</si>
  <si>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</si>
  <si>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</si>
  <si>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</si>
  <si>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</si>
  <si>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</si>
  <si>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</si>
  <si>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</si>
  <si>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</si>
  <si>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</si>
  <si>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</si>
  <si>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</si>
  <si>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</si>
  <si>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</si>
  <si>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</si>
  <si>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</si>
  <si>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</si>
  <si>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</si>
  <si>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</si>
  <si>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</si>
  <si>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</si>
  <si>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</si>
  <si>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</si>
  <si>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</si>
  <si>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</si>
  <si>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</si>
  <si>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</si>
  <si>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</si>
  <si>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</si>
  <si>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</si>
  <si>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</si>
  <si>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</si>
  <si>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</si>
  <si>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</si>
  <si>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</si>
  <si>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</si>
  <si>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</si>
  <si>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 xml:space="preserve">Název subjektu: </t>
  </si>
  <si>
    <t xml:space="preserve">IČO: </t>
  </si>
  <si>
    <t xml:space="preserve">Sídlo: </t>
  </si>
  <si>
    <t>Poznámka: *) Hodnota VRN a KKČ je závazná po celou dobu platnosti uzavřené smlouvy. Dodavatel stanoví pouze hodnoty v modře označených kolonkách s přesností nejvýše na 2 desetinná místa do maximální zadavatelem povolené výše.
Pásma pro účely stanovení vedlejších rozpočtových nákladů vyjadřují náročnost prováděné opravy s ohledem na místní podmínky, viz Rámcová smlouva, Příloha I – Uličník.</t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</si>
  <si>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Hodnota indexu závazná po celou dobu platnosti smlouvy. Dodavatel vyplňuje pouze barevně označené kolonky. Dodavatel stanoví hodnoty indexu v modře označených kolonkách nejvýše do hodnoty 1,00. Výše hodnoty indexu stanovená dodavatelem v hnědě označených kolonkách není omezena. Dodavatel může stanovit hodnotu indexu max. na 2 desetinná místa.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</si>
</sst>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vertAlign val="superscript"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name val="Arial CE"/>
    </font>
    <font>
      <i/>
      <sz val="9"/>
      <color rgb="FF0000FF"/>
      <name val="Arial CE"/>
    </font>
    <font>
      <sz val="10"/>
      <name val="Arial CE"/>
      <charset val="238"/>
    </font>
    <font>
      <i/>
      <sz val="10"/>
      <color rgb="FF0000FF"/>
      <name val="Arial CE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FF3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rgb="FF969696"/>
      </left>
      <right style="hair">
        <color rgb="FF969696"/>
      </right>
      <top style="thin">
        <color indexed="64"/>
      </top>
      <bottom style="thin">
        <color rgb="FF969696"/>
      </bottom>
      <diagonal/>
    </border>
    <border>
      <left style="hair">
        <color rgb="FF969696"/>
      </left>
      <right/>
      <top style="thin">
        <color indexed="64"/>
      </top>
      <bottom style="thin">
        <color rgb="FF969696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969696"/>
      </bottom>
      <diagonal/>
    </border>
    <border>
      <left style="hair">
        <color auto="1"/>
      </left>
      <right/>
      <top style="hair">
        <color auto="1"/>
      </top>
      <bottom style="thin">
        <color rgb="FF969696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0" xfId="0" applyAlignment="1">
      <alignment horizontal="right"/>
    </xf>
    <xf numFmtId="0" fontId="4" fillId="0" borderId="4" xfId="0" applyFont="1" applyBorder="1"/>
    <xf numFmtId="4" fontId="3" fillId="0" borderId="4" xfId="0" applyNumberFormat="1" applyFont="1" applyBorder="1" applyAlignment="1">
      <alignment horizontal="right" wrapText="1"/>
    </xf>
    <xf numFmtId="4" fontId="3" fillId="0" borderId="8" xfId="0" applyNumberFormat="1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4" fillId="0" borderId="4" xfId="0" applyNumberFormat="1" applyFont="1" applyBorder="1"/>
    <xf numFmtId="4" fontId="3" fillId="0" borderId="1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3" fillId="0" borderId="17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/>
    </xf>
    <xf numFmtId="0" fontId="3" fillId="0" borderId="4" xfId="0" applyFont="1" applyBorder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7" fillId="0" borderId="0" xfId="0" applyFont="1"/>
    <xf numFmtId="0" fontId="3" fillId="2" borderId="13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vertical="top"/>
    </xf>
    <xf numFmtId="4" fontId="3" fillId="2" borderId="11" xfId="0" applyNumberFormat="1" applyFont="1" applyFill="1" applyBorder="1" applyAlignment="1">
      <alignment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164" fontId="3" fillId="2" borderId="12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left"/>
    </xf>
    <xf numFmtId="0" fontId="0" fillId="0" borderId="5" xfId="0" applyBorder="1" applyAlignment="1">
      <alignment vertical="center"/>
    </xf>
    <xf numFmtId="0" fontId="3" fillId="2" borderId="11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1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" fontId="0" fillId="0" borderId="5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49" fontId="3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/>
    </xf>
    <xf numFmtId="4" fontId="4" fillId="0" borderId="4" xfId="0" applyNumberFormat="1" applyFont="1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0" fillId="0" borderId="14" xfId="0" applyBorder="1" applyAlignment="1">
      <alignment wrapText="1"/>
    </xf>
    <xf numFmtId="4" fontId="0" fillId="0" borderId="14" xfId="0" applyNumberFormat="1" applyBorder="1" applyAlignment="1">
      <alignment wrapText="1"/>
    </xf>
    <xf numFmtId="4" fontId="0" fillId="0" borderId="15" xfId="0" applyNumberFormat="1" applyBorder="1" applyAlignment="1">
      <alignment wrapText="1"/>
    </xf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6" xfId="0" applyBorder="1"/>
    <xf numFmtId="0" fontId="0" fillId="0" borderId="14" xfId="0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0" xfId="0" applyBorder="1"/>
    <xf numFmtId="0" fontId="0" fillId="0" borderId="8" xfId="0" applyBorder="1"/>
    <xf numFmtId="4" fontId="0" fillId="0" borderId="8" xfId="0" applyNumberFormat="1" applyBorder="1"/>
    <xf numFmtId="4" fontId="0" fillId="0" borderId="9" xfId="0" applyNumberFormat="1" applyBorder="1"/>
    <xf numFmtId="4" fontId="2" fillId="0" borderId="6" xfId="0" applyNumberFormat="1" applyFont="1" applyBorder="1"/>
    <xf numFmtId="4" fontId="2" fillId="0" borderId="2" xfId="0" applyNumberFormat="1" applyFont="1" applyBorder="1"/>
    <xf numFmtId="4" fontId="2" fillId="0" borderId="7" xfId="0" applyNumberFormat="1" applyFont="1" applyBorder="1"/>
    <xf numFmtId="0" fontId="1" fillId="0" borderId="0" xfId="0" applyFont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vertical="center" wrapText="1"/>
    </xf>
    <xf numFmtId="4" fontId="3" fillId="3" borderId="7" xfId="0" applyNumberFormat="1" applyFont="1" applyFill="1" applyBorder="1" applyProtection="1">
      <protection locked="0"/>
    </xf>
    <xf numFmtId="4" fontId="3" fillId="3" borderId="2" xfId="0" applyNumberFormat="1" applyFont="1" applyFill="1" applyBorder="1" applyProtection="1">
      <protection locked="0"/>
    </xf>
    <xf numFmtId="0" fontId="1" fillId="0" borderId="0" xfId="0" applyFont="1" applyAlignment="1">
      <alignment horizontal="right" vertical="top"/>
    </xf>
    <xf numFmtId="14" fontId="0" fillId="0" borderId="0" xfId="0" applyNumberFormat="1"/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wrapText="1"/>
    </xf>
    <xf numFmtId="4" fontId="0" fillId="0" borderId="21" xfId="0" applyNumberFormat="1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4" fontId="0" fillId="0" borderId="21" xfId="0" applyNumberForma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4" fontId="0" fillId="0" borderId="22" xfId="0" applyNumberFormat="1" applyBorder="1" applyAlignment="1">
      <alignment vertical="center"/>
    </xf>
    <xf numFmtId="0" fontId="0" fillId="0" borderId="23" xfId="0" applyBorder="1"/>
    <xf numFmtId="0" fontId="0" fillId="0" borderId="24" xfId="0" applyBorder="1" applyAlignment="1">
      <alignment wrapText="1"/>
    </xf>
    <xf numFmtId="0" fontId="0" fillId="0" borderId="24" xfId="0" applyBorder="1"/>
    <xf numFmtId="4" fontId="0" fillId="0" borderId="24" xfId="0" applyNumberFormat="1" applyBorder="1"/>
    <xf numFmtId="4" fontId="0" fillId="0" borderId="25" xfId="0" applyNumberFormat="1" applyBorder="1"/>
    <xf numFmtId="49" fontId="3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9" fontId="0" fillId="0" borderId="16" xfId="0" applyNumberForma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4" fontId="0" fillId="3" borderId="14" xfId="0" applyNumberFormat="1" applyFill="1" applyBorder="1" applyAlignment="1" applyProtection="1">
      <alignment vertical="center" wrapText="1"/>
      <protection locked="0"/>
    </xf>
    <xf numFmtId="4" fontId="0" fillId="3" borderId="5" xfId="0" applyNumberFormat="1" applyFill="1" applyBorder="1" applyAlignment="1" applyProtection="1">
      <alignment vertical="center" wrapText="1"/>
      <protection locked="0"/>
    </xf>
    <xf numFmtId="4" fontId="0" fillId="3" borderId="8" xfId="0" applyNumberFormat="1" applyFill="1" applyBorder="1" applyAlignment="1" applyProtection="1">
      <alignment vertical="center" wrapText="1"/>
      <protection locked="0"/>
    </xf>
    <xf numFmtId="4" fontId="0" fillId="4" borderId="5" xfId="0" applyNumberFormat="1" applyFill="1" applyBorder="1" applyAlignment="1" applyProtection="1">
      <alignment vertical="center" wrapText="1"/>
      <protection locked="0"/>
    </xf>
    <xf numFmtId="4" fontId="0" fillId="4" borderId="14" xfId="0" applyNumberFormat="1" applyFill="1" applyBorder="1" applyAlignment="1" applyProtection="1">
      <alignment vertical="center" wrapText="1"/>
      <protection locked="0"/>
    </xf>
    <xf numFmtId="4" fontId="3" fillId="3" borderId="14" xfId="0" applyNumberFormat="1" applyFont="1" applyFill="1" applyBorder="1" applyAlignment="1" applyProtection="1">
      <alignment vertical="center" wrapText="1"/>
      <protection locked="0"/>
    </xf>
    <xf numFmtId="4" fontId="3" fillId="3" borderId="21" xfId="0" applyNumberFormat="1" applyFont="1" applyFill="1" applyBorder="1" applyAlignment="1" applyProtection="1">
      <alignment vertical="center" wrapText="1"/>
      <protection locked="0"/>
    </xf>
    <xf numFmtId="4" fontId="3" fillId="3" borderId="5" xfId="0" applyNumberFormat="1" applyFont="1" applyFill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>
      <alignment vertical="center" wrapText="1"/>
    </xf>
    <xf numFmtId="4" fontId="3" fillId="3" borderId="8" xfId="0" applyNumberFormat="1" applyFont="1" applyFill="1" applyBorder="1" applyAlignment="1" applyProtection="1">
      <alignment vertical="center" wrapText="1"/>
      <protection locked="0"/>
    </xf>
    <xf numFmtId="4" fontId="0" fillId="3" borderId="24" xfId="0" applyNumberFormat="1" applyFill="1" applyBorder="1" applyAlignment="1" applyProtection="1">
      <alignment vertical="center" wrapText="1"/>
      <protection locked="0"/>
    </xf>
    <xf numFmtId="4" fontId="3" fillId="3" borderId="17" xfId="0" applyNumberFormat="1" applyFont="1" applyFill="1" applyBorder="1" applyAlignment="1" applyProtection="1">
      <alignment vertical="center" wrapText="1"/>
      <protection locked="0"/>
    </xf>
    <xf numFmtId="4" fontId="3" fillId="0" borderId="15" xfId="0" applyNumberFormat="1" applyFont="1" applyBorder="1" applyAlignment="1">
      <alignment vertical="center" wrapText="1"/>
    </xf>
    <xf numFmtId="4" fontId="3" fillId="3" borderId="28" xfId="0" applyNumberFormat="1" applyFont="1" applyFill="1" applyBorder="1" applyAlignment="1" applyProtection="1">
      <alignment vertical="center" wrapText="1"/>
      <protection locked="0"/>
    </xf>
    <xf numFmtId="49" fontId="0" fillId="0" borderId="3" xfId="0" applyNumberFormat="1" applyBorder="1" applyAlignment="1">
      <alignment vertical="center"/>
    </xf>
    <xf numFmtId="49" fontId="0" fillId="0" borderId="10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/>
    </xf>
    <xf numFmtId="0" fontId="3" fillId="2" borderId="11" xfId="0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left" vertical="top" wrapText="1"/>
    </xf>
    <xf numFmtId="4" fontId="3" fillId="2" borderId="12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49" fontId="15" fillId="0" borderId="26" xfId="0" applyNumberFormat="1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4" fontId="15" fillId="0" borderId="26" xfId="0" applyNumberFormat="1" applyFont="1" applyBorder="1" applyAlignment="1">
      <alignment vertical="center" wrapText="1"/>
    </xf>
    <xf numFmtId="0" fontId="13" fillId="0" borderId="26" xfId="0" applyFont="1" applyBorder="1" applyAlignment="1">
      <alignment horizontal="right" vertical="center"/>
    </xf>
    <xf numFmtId="0" fontId="13" fillId="0" borderId="26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9" fontId="14" fillId="0" borderId="26" xfId="0" applyNumberFormat="1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4" fontId="14" fillId="0" borderId="26" xfId="0" applyNumberFormat="1" applyFont="1" applyBorder="1" applyAlignment="1">
      <alignment vertical="center" wrapText="1"/>
    </xf>
    <xf numFmtId="0" fontId="12" fillId="0" borderId="26" xfId="0" applyFont="1" applyBorder="1" applyAlignment="1">
      <alignment horizontal="right" vertical="center"/>
    </xf>
    <xf numFmtId="0" fontId="12" fillId="0" borderId="26" xfId="0" applyFont="1" applyBorder="1" applyAlignment="1">
      <alignment vertical="center"/>
    </xf>
    <xf numFmtId="4" fontId="0" fillId="0" borderId="25" xfId="0" applyNumberForma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4" fillId="0" borderId="27" xfId="0" applyNumberFormat="1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4" fontId="14" fillId="0" borderId="27" xfId="0" applyNumberFormat="1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horizontal="left"/>
    </xf>
    <xf numFmtId="4" fontId="0" fillId="0" borderId="0" xfId="0" applyNumberFormat="1"/>
    <xf numFmtId="0" fontId="3" fillId="0" borderId="0" xfId="0" applyFont="1"/>
    <xf numFmtId="4" fontId="0" fillId="0" borderId="4" xfId="0" applyNumberFormat="1" applyBorder="1"/>
    <xf numFmtId="0" fontId="3" fillId="0" borderId="6" xfId="0" applyFont="1" applyBorder="1"/>
    <xf numFmtId="4" fontId="3" fillId="0" borderId="6" xfId="0" applyNumberFormat="1" applyFont="1" applyBorder="1"/>
    <xf numFmtId="0" fontId="3" fillId="0" borderId="7" xfId="0" applyFont="1" applyBorder="1"/>
    <xf numFmtId="4" fontId="3" fillId="0" borderId="7" xfId="0" applyNumberFormat="1" applyFont="1" applyBorder="1"/>
    <xf numFmtId="0" fontId="2" fillId="0" borderId="4" xfId="0" applyFont="1" applyBorder="1"/>
    <xf numFmtId="4" fontId="2" fillId="0" borderId="4" xfId="0" applyNumberFormat="1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/>
    <xf numFmtId="0" fontId="3" fillId="0" borderId="19" xfId="0" applyFont="1" applyBorder="1" applyAlignment="1">
      <alignment horizontal="left"/>
    </xf>
    <xf numFmtId="4" fontId="3" fillId="0" borderId="19" xfId="0" applyNumberFormat="1" applyFont="1" applyBorder="1"/>
    <xf numFmtId="4" fontId="16" fillId="5" borderId="0" xfId="0" applyNumberFormat="1" applyFont="1" applyFill="1"/>
    <xf numFmtId="0" fontId="0" fillId="6" borderId="0" xfId="0" applyFill="1" applyAlignment="1" applyProtection="1">
      <alignment vertical="top"/>
      <protection locked="0"/>
    </xf>
    <xf numFmtId="14" fontId="0" fillId="6" borderId="0" xfId="0" applyNumberFormat="1" applyFill="1" applyAlignment="1" applyProtection="1">
      <alignment horizontal="right" vertical="top"/>
      <protection locked="0"/>
    </xf>
    <xf numFmtId="4" fontId="3" fillId="0" borderId="7" xfId="0" applyNumberFormat="1" applyFont="1" applyFill="1" applyBorder="1" applyProtection="1"/>
    <xf numFmtId="4" fontId="3" fillId="0" borderId="2" xfId="0" applyNumberFormat="1" applyFont="1" applyFill="1" applyBorder="1" applyProtection="1"/>
    <xf numFmtId="0" fontId="5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FFF3"/>
      <color rgb="FF0000FF"/>
      <color rgb="FFFFE8D1"/>
      <color rgb="FFFFDCB9"/>
      <color rgb="FFCCECFF"/>
      <color rgb="FFCCFFCC"/>
      <color rgb="FFCCFFFF"/>
      <color rgb="FF99FFCC"/>
      <color rgb="FF66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163"/>
  <sheetViews>
    <sheetView tabSelected="1" zoomScaleNormal="100" workbookViewId="0">
      <pane ySplit="8" topLeftCell="A9" activePane="bottomLeft" state="frozen"/>
      <selection pane="bottomLeft" activeCell="B4" sqref="B4"/>
    </sheetView>
  </sheetViews>
  <sheetFormatPr defaultRowHeight="13.2" x14ac:dyDescent="0.25"/>
  <cols>
    <col min="1" max="1" width="12.6640625" style="52" customWidth="1"/>
    <col min="2" max="2" width="50.6640625" customWidth="1"/>
    <col min="3" max="3" width="4.109375" style="150" customWidth="1"/>
    <col min="4" max="4" width="11" bestFit="1" customWidth="1"/>
    <col min="5" max="6" width="11.6640625" bestFit="1" customWidth="1"/>
    <col min="7" max="7" width="12.5546875" bestFit="1" customWidth="1"/>
    <col min="8" max="8" width="9.109375" customWidth="1"/>
    <col min="9" max="9" width="14.44140625" style="127" hidden="1" customWidth="1"/>
    <col min="10" max="10" width="6" style="151" hidden="1" customWidth="1"/>
    <col min="11" max="11" width="2.88671875" style="15" hidden="1" customWidth="1"/>
  </cols>
  <sheetData>
    <row r="1" spans="1:11" x14ac:dyDescent="0.25">
      <c r="A1" s="1" t="s">
        <v>1339</v>
      </c>
    </row>
    <row r="2" spans="1:11" x14ac:dyDescent="0.25">
      <c r="A2"/>
    </row>
    <row r="3" spans="1:11" x14ac:dyDescent="0.25">
      <c r="A3" s="1" t="s">
        <v>1352</v>
      </c>
    </row>
    <row r="4" spans="1:11" x14ac:dyDescent="0.25">
      <c r="A4" s="1" t="s">
        <v>2</v>
      </c>
      <c r="B4" s="193" t="s">
        <v>5223</v>
      </c>
      <c r="C4" s="152"/>
      <c r="F4" s="104" t="s">
        <v>1353</v>
      </c>
      <c r="G4" s="194"/>
    </row>
    <row r="5" spans="1:11" x14ac:dyDescent="0.25">
      <c r="A5" s="1"/>
      <c r="B5" s="193" t="s">
        <v>5225</v>
      </c>
      <c r="C5" s="152"/>
      <c r="D5" s="152"/>
      <c r="E5" s="152"/>
      <c r="F5" s="152"/>
      <c r="G5" s="152"/>
    </row>
    <row r="6" spans="1:11" x14ac:dyDescent="0.25">
      <c r="B6" s="193" t="s">
        <v>5224</v>
      </c>
      <c r="C6" s="152"/>
      <c r="D6" s="152"/>
      <c r="E6" s="152"/>
      <c r="F6" s="152"/>
      <c r="G6" s="152"/>
    </row>
    <row r="8" spans="1:11" ht="28.8" x14ac:dyDescent="0.25">
      <c r="A8" s="44" t="s">
        <v>17</v>
      </c>
      <c r="B8" s="45" t="s">
        <v>18</v>
      </c>
      <c r="C8" s="153" t="s">
        <v>4</v>
      </c>
      <c r="D8" s="51" t="s">
        <v>19</v>
      </c>
      <c r="E8" s="154" t="s">
        <v>1332</v>
      </c>
      <c r="F8" s="51" t="s">
        <v>1333</v>
      </c>
      <c r="G8" s="155" t="s">
        <v>1334</v>
      </c>
      <c r="I8" s="127" t="s">
        <v>4329</v>
      </c>
    </row>
    <row r="9" spans="1:11" x14ac:dyDescent="0.25">
      <c r="A9" s="53"/>
      <c r="B9" s="4" t="s">
        <v>431</v>
      </c>
      <c r="C9" s="156"/>
      <c r="D9" s="2"/>
      <c r="E9" s="2"/>
      <c r="F9" s="2"/>
      <c r="G9" s="2"/>
    </row>
    <row r="10" spans="1:11" x14ac:dyDescent="0.25">
      <c r="A10" s="157" t="s">
        <v>1316</v>
      </c>
      <c r="B10" s="158" t="s">
        <v>12</v>
      </c>
      <c r="C10" s="158" t="s">
        <v>394</v>
      </c>
      <c r="D10" s="159">
        <v>3800</v>
      </c>
      <c r="E10" s="159">
        <v>500</v>
      </c>
      <c r="F10" s="133"/>
      <c r="G10" s="29">
        <f t="shared" ref="G10:G18" si="0">ROUND(E10*ROUND(F10,2),2)</f>
        <v>0</v>
      </c>
      <c r="I10" s="127">
        <f>ROUND(D10*G10,2)</f>
        <v>0</v>
      </c>
      <c r="J10" s="160" t="s">
        <v>4332</v>
      </c>
      <c r="K10" s="161" t="s">
        <v>4333</v>
      </c>
    </row>
    <row r="11" spans="1:11" x14ac:dyDescent="0.25">
      <c r="A11" s="157" t="s">
        <v>1317</v>
      </c>
      <c r="B11" s="158" t="s">
        <v>1354</v>
      </c>
      <c r="C11" s="158" t="s">
        <v>27</v>
      </c>
      <c r="D11" s="159">
        <v>5000</v>
      </c>
      <c r="E11" s="159">
        <v>9.3000000000000007</v>
      </c>
      <c r="F11" s="134"/>
      <c r="G11" s="31">
        <f t="shared" si="0"/>
        <v>0</v>
      </c>
      <c r="I11" s="127">
        <f t="shared" ref="I11:I74" si="1">ROUND(D11*G11,2)</f>
        <v>0</v>
      </c>
      <c r="J11" s="160" t="s">
        <v>4334</v>
      </c>
      <c r="K11" s="161" t="s">
        <v>4333</v>
      </c>
    </row>
    <row r="12" spans="1:11" x14ac:dyDescent="0.25">
      <c r="A12" s="157" t="s">
        <v>1355</v>
      </c>
      <c r="B12" s="158" t="s">
        <v>1354</v>
      </c>
      <c r="C12" s="158" t="s">
        <v>394</v>
      </c>
      <c r="D12" s="159">
        <v>3000</v>
      </c>
      <c r="E12" s="159">
        <v>93</v>
      </c>
      <c r="F12" s="134"/>
      <c r="G12" s="31">
        <f t="shared" si="0"/>
        <v>0</v>
      </c>
      <c r="I12" s="127">
        <f t="shared" si="1"/>
        <v>0</v>
      </c>
      <c r="J12" s="160" t="s">
        <v>4335</v>
      </c>
      <c r="K12" s="161" t="s">
        <v>4333</v>
      </c>
    </row>
    <row r="13" spans="1:11" x14ac:dyDescent="0.25">
      <c r="A13" s="157" t="s">
        <v>1318</v>
      </c>
      <c r="B13" s="158" t="s">
        <v>1356</v>
      </c>
      <c r="C13" s="158" t="s">
        <v>394</v>
      </c>
      <c r="D13" s="159">
        <v>100</v>
      </c>
      <c r="E13" s="159">
        <v>1094.4000000000001</v>
      </c>
      <c r="F13" s="134"/>
      <c r="G13" s="31">
        <f t="shared" si="0"/>
        <v>0</v>
      </c>
      <c r="I13" s="127">
        <f t="shared" si="1"/>
        <v>0</v>
      </c>
      <c r="J13" s="160" t="s">
        <v>4336</v>
      </c>
      <c r="K13" s="161" t="s">
        <v>4333</v>
      </c>
    </row>
    <row r="14" spans="1:11" x14ac:dyDescent="0.25">
      <c r="A14" s="157" t="s">
        <v>1314</v>
      </c>
      <c r="B14" s="158" t="s">
        <v>13</v>
      </c>
      <c r="C14" s="158" t="s">
        <v>394</v>
      </c>
      <c r="D14" s="159">
        <v>945</v>
      </c>
      <c r="E14" s="159">
        <v>290</v>
      </c>
      <c r="F14" s="134"/>
      <c r="G14" s="31">
        <f t="shared" si="0"/>
        <v>0</v>
      </c>
      <c r="I14" s="127">
        <f t="shared" si="1"/>
        <v>0</v>
      </c>
      <c r="J14" s="160" t="s">
        <v>4337</v>
      </c>
      <c r="K14" s="161" t="s">
        <v>4333</v>
      </c>
    </row>
    <row r="15" spans="1:11" x14ac:dyDescent="0.25">
      <c r="A15" s="157" t="s">
        <v>1319</v>
      </c>
      <c r="B15" s="158" t="s">
        <v>14</v>
      </c>
      <c r="C15" s="158" t="s">
        <v>394</v>
      </c>
      <c r="D15" s="159">
        <v>85</v>
      </c>
      <c r="E15" s="159">
        <v>650</v>
      </c>
      <c r="F15" s="134"/>
      <c r="G15" s="31">
        <f t="shared" si="0"/>
        <v>0</v>
      </c>
      <c r="I15" s="127">
        <f t="shared" si="1"/>
        <v>0</v>
      </c>
      <c r="J15" s="160" t="s">
        <v>4338</v>
      </c>
      <c r="K15" s="161" t="s">
        <v>4333</v>
      </c>
    </row>
    <row r="16" spans="1:11" x14ac:dyDescent="0.25">
      <c r="A16" s="157" t="s">
        <v>1320</v>
      </c>
      <c r="B16" s="158" t="s">
        <v>15</v>
      </c>
      <c r="C16" s="158" t="s">
        <v>394</v>
      </c>
      <c r="D16" s="159">
        <v>200</v>
      </c>
      <c r="E16" s="159">
        <v>560</v>
      </c>
      <c r="F16" s="134"/>
      <c r="G16" s="31">
        <f t="shared" si="0"/>
        <v>0</v>
      </c>
      <c r="I16" s="127">
        <f t="shared" si="1"/>
        <v>0</v>
      </c>
      <c r="J16" s="160" t="s">
        <v>4339</v>
      </c>
      <c r="K16" s="161" t="s">
        <v>4333</v>
      </c>
    </row>
    <row r="17" spans="1:11" x14ac:dyDescent="0.25">
      <c r="A17" s="157" t="s">
        <v>1321</v>
      </c>
      <c r="B17" s="158" t="s">
        <v>16</v>
      </c>
      <c r="C17" s="158" t="s">
        <v>394</v>
      </c>
      <c r="D17" s="159">
        <v>950</v>
      </c>
      <c r="E17" s="159">
        <v>260</v>
      </c>
      <c r="F17" s="134"/>
      <c r="G17" s="31">
        <f t="shared" si="0"/>
        <v>0</v>
      </c>
      <c r="I17" s="127">
        <f t="shared" si="1"/>
        <v>0</v>
      </c>
      <c r="J17" s="160" t="s">
        <v>4340</v>
      </c>
      <c r="K17" s="161" t="s">
        <v>4333</v>
      </c>
    </row>
    <row r="18" spans="1:11" x14ac:dyDescent="0.25">
      <c r="A18" s="157" t="s">
        <v>1322</v>
      </c>
      <c r="B18" s="158" t="s">
        <v>395</v>
      </c>
      <c r="C18" s="158" t="s">
        <v>394</v>
      </c>
      <c r="D18" s="159">
        <v>500</v>
      </c>
      <c r="E18" s="159">
        <v>335</v>
      </c>
      <c r="F18" s="135"/>
      <c r="G18" s="99">
        <f t="shared" si="0"/>
        <v>0</v>
      </c>
      <c r="I18" s="127">
        <f t="shared" si="1"/>
        <v>0</v>
      </c>
      <c r="J18" s="160" t="s">
        <v>4341</v>
      </c>
      <c r="K18" s="161" t="s">
        <v>4333</v>
      </c>
    </row>
    <row r="19" spans="1:11" x14ac:dyDescent="0.25">
      <c r="A19" s="162"/>
      <c r="B19" s="163" t="s">
        <v>422</v>
      </c>
      <c r="C19" s="162"/>
      <c r="D19" s="162"/>
      <c r="E19" s="162"/>
      <c r="F19" s="162"/>
      <c r="G19" s="162"/>
      <c r="I19" s="127">
        <f>SUM(I10:I18)</f>
        <v>0</v>
      </c>
    </row>
    <row r="20" spans="1:11" x14ac:dyDescent="0.25">
      <c r="A20" s="157" t="s">
        <v>1357</v>
      </c>
      <c r="B20" s="158" t="s">
        <v>1358</v>
      </c>
      <c r="C20" s="158" t="s">
        <v>24</v>
      </c>
      <c r="D20" s="159">
        <v>1800</v>
      </c>
      <c r="E20" s="159">
        <v>10</v>
      </c>
      <c r="F20" s="136"/>
      <c r="G20" s="29">
        <f t="shared" ref="G20:G51" si="2">ROUND(E20*ROUND(F20,2),2)</f>
        <v>0</v>
      </c>
      <c r="I20" s="127">
        <f t="shared" si="1"/>
        <v>0</v>
      </c>
      <c r="J20" s="160" t="s">
        <v>4332</v>
      </c>
      <c r="K20" s="161" t="s">
        <v>4333</v>
      </c>
    </row>
    <row r="21" spans="1:11" x14ac:dyDescent="0.25">
      <c r="A21" s="157" t="s">
        <v>1359</v>
      </c>
      <c r="B21" s="158" t="s">
        <v>1360</v>
      </c>
      <c r="C21" s="158" t="s">
        <v>24</v>
      </c>
      <c r="D21" s="159">
        <v>2000</v>
      </c>
      <c r="E21" s="159">
        <v>15</v>
      </c>
      <c r="F21" s="136"/>
      <c r="G21" s="110">
        <f t="shared" si="2"/>
        <v>0</v>
      </c>
      <c r="I21" s="127">
        <f t="shared" si="1"/>
        <v>0</v>
      </c>
      <c r="J21" s="160" t="s">
        <v>4334</v>
      </c>
      <c r="K21" s="161" t="s">
        <v>4333</v>
      </c>
    </row>
    <row r="22" spans="1:11" x14ac:dyDescent="0.25">
      <c r="A22" s="157" t="s">
        <v>1361</v>
      </c>
      <c r="B22" s="158" t="s">
        <v>1362</v>
      </c>
      <c r="C22" s="158" t="s">
        <v>24</v>
      </c>
      <c r="D22" s="159">
        <v>300</v>
      </c>
      <c r="E22" s="159">
        <v>32</v>
      </c>
      <c r="F22" s="136"/>
      <c r="G22" s="110">
        <f t="shared" si="2"/>
        <v>0</v>
      </c>
      <c r="I22" s="127">
        <f t="shared" si="1"/>
        <v>0</v>
      </c>
      <c r="J22" s="160" t="s">
        <v>4335</v>
      </c>
      <c r="K22" s="161" t="s">
        <v>4333</v>
      </c>
    </row>
    <row r="23" spans="1:11" x14ac:dyDescent="0.25">
      <c r="A23" s="157" t="s">
        <v>1363</v>
      </c>
      <c r="B23" s="158" t="s">
        <v>1364</v>
      </c>
      <c r="C23" s="158" t="s">
        <v>24</v>
      </c>
      <c r="D23" s="159">
        <v>2000</v>
      </c>
      <c r="E23" s="159">
        <v>6</v>
      </c>
      <c r="F23" s="136"/>
      <c r="G23" s="31">
        <f t="shared" si="2"/>
        <v>0</v>
      </c>
      <c r="I23" s="127">
        <f t="shared" si="1"/>
        <v>0</v>
      </c>
      <c r="J23" s="160" t="s">
        <v>4336</v>
      </c>
      <c r="K23" s="161" t="s">
        <v>4333</v>
      </c>
    </row>
    <row r="24" spans="1:11" x14ac:dyDescent="0.25">
      <c r="A24" s="157" t="s">
        <v>1365</v>
      </c>
      <c r="B24" s="158" t="s">
        <v>1366</v>
      </c>
      <c r="C24" s="158" t="s">
        <v>24</v>
      </c>
      <c r="D24" s="159">
        <v>2000</v>
      </c>
      <c r="E24" s="159">
        <v>20</v>
      </c>
      <c r="F24" s="136"/>
      <c r="G24" s="31">
        <f t="shared" si="2"/>
        <v>0</v>
      </c>
      <c r="I24" s="127">
        <f t="shared" si="1"/>
        <v>0</v>
      </c>
      <c r="J24" s="160" t="s">
        <v>4337</v>
      </c>
      <c r="K24" s="161" t="s">
        <v>4333</v>
      </c>
    </row>
    <row r="25" spans="1:11" x14ac:dyDescent="0.25">
      <c r="A25" s="157" t="s">
        <v>1367</v>
      </c>
      <c r="B25" s="158" t="s">
        <v>1368</v>
      </c>
      <c r="C25" s="158" t="s">
        <v>25</v>
      </c>
      <c r="D25" s="159">
        <v>250</v>
      </c>
      <c r="E25" s="159">
        <v>96</v>
      </c>
      <c r="F25" s="136"/>
      <c r="G25" s="31">
        <f t="shared" si="2"/>
        <v>0</v>
      </c>
      <c r="I25" s="127">
        <f t="shared" si="1"/>
        <v>0</v>
      </c>
      <c r="J25" s="160" t="s">
        <v>4338</v>
      </c>
      <c r="K25" s="161" t="s">
        <v>4333</v>
      </c>
    </row>
    <row r="26" spans="1:11" x14ac:dyDescent="0.25">
      <c r="A26" s="157" t="s">
        <v>1369</v>
      </c>
      <c r="B26" s="158" t="s">
        <v>1370</v>
      </c>
      <c r="C26" s="158" t="s">
        <v>25</v>
      </c>
      <c r="D26" s="159">
        <v>250</v>
      </c>
      <c r="E26" s="159">
        <v>118</v>
      </c>
      <c r="F26" s="136"/>
      <c r="G26" s="31">
        <f t="shared" si="2"/>
        <v>0</v>
      </c>
      <c r="I26" s="127">
        <f t="shared" si="1"/>
        <v>0</v>
      </c>
      <c r="J26" s="160" t="s">
        <v>4339</v>
      </c>
      <c r="K26" s="161" t="s">
        <v>4333</v>
      </c>
    </row>
    <row r="27" spans="1:11" x14ac:dyDescent="0.25">
      <c r="A27" s="157" t="s">
        <v>1371</v>
      </c>
      <c r="B27" s="158" t="s">
        <v>1372</v>
      </c>
      <c r="C27" s="158" t="s">
        <v>24</v>
      </c>
      <c r="D27" s="159">
        <v>1800</v>
      </c>
      <c r="E27" s="159">
        <v>7</v>
      </c>
      <c r="F27" s="136"/>
      <c r="G27" s="31">
        <f t="shared" si="2"/>
        <v>0</v>
      </c>
      <c r="I27" s="127">
        <f t="shared" si="1"/>
        <v>0</v>
      </c>
      <c r="J27" s="160" t="s">
        <v>4340</v>
      </c>
      <c r="K27" s="161" t="s">
        <v>4333</v>
      </c>
    </row>
    <row r="28" spans="1:11" x14ac:dyDescent="0.25">
      <c r="A28" s="157" t="s">
        <v>1373</v>
      </c>
      <c r="B28" s="158" t="s">
        <v>1374</v>
      </c>
      <c r="C28" s="158" t="s">
        <v>25</v>
      </c>
      <c r="D28" s="159">
        <v>1800</v>
      </c>
      <c r="E28" s="159">
        <v>45</v>
      </c>
      <c r="F28" s="136"/>
      <c r="G28" s="31">
        <f t="shared" si="2"/>
        <v>0</v>
      </c>
      <c r="I28" s="127">
        <f t="shared" si="1"/>
        <v>0</v>
      </c>
      <c r="J28" s="160" t="s">
        <v>4341</v>
      </c>
      <c r="K28" s="161" t="s">
        <v>4333</v>
      </c>
    </row>
    <row r="29" spans="1:11" x14ac:dyDescent="0.25">
      <c r="A29" s="157" t="s">
        <v>1375</v>
      </c>
      <c r="B29" s="158" t="s">
        <v>1376</v>
      </c>
      <c r="C29" s="158" t="s">
        <v>24</v>
      </c>
      <c r="D29" s="159">
        <v>1800</v>
      </c>
      <c r="E29" s="159">
        <v>65</v>
      </c>
      <c r="F29" s="136"/>
      <c r="G29" s="31">
        <f t="shared" si="2"/>
        <v>0</v>
      </c>
      <c r="I29" s="127">
        <f t="shared" si="1"/>
        <v>0</v>
      </c>
      <c r="J29" s="160" t="s">
        <v>4342</v>
      </c>
      <c r="K29" s="161" t="s">
        <v>4333</v>
      </c>
    </row>
    <row r="30" spans="1:11" x14ac:dyDescent="0.25">
      <c r="A30" s="157" t="s">
        <v>1377</v>
      </c>
      <c r="B30" s="158" t="s">
        <v>1378</v>
      </c>
      <c r="C30" s="158" t="s">
        <v>25</v>
      </c>
      <c r="D30" s="159">
        <v>1800</v>
      </c>
      <c r="E30" s="159">
        <v>2</v>
      </c>
      <c r="F30" s="136"/>
      <c r="G30" s="31">
        <f t="shared" si="2"/>
        <v>0</v>
      </c>
      <c r="I30" s="127">
        <f t="shared" si="1"/>
        <v>0</v>
      </c>
      <c r="J30" s="160" t="s">
        <v>4343</v>
      </c>
      <c r="K30" s="161" t="s">
        <v>4333</v>
      </c>
    </row>
    <row r="31" spans="1:11" x14ac:dyDescent="0.25">
      <c r="A31" s="157" t="s">
        <v>1379</v>
      </c>
      <c r="B31" s="158" t="s">
        <v>1380</v>
      </c>
      <c r="C31" s="158" t="s">
        <v>24</v>
      </c>
      <c r="D31" s="159">
        <v>0</v>
      </c>
      <c r="E31" s="159">
        <v>0</v>
      </c>
      <c r="F31" s="136"/>
      <c r="G31" s="31">
        <f t="shared" si="2"/>
        <v>0</v>
      </c>
      <c r="I31" s="127">
        <f t="shared" si="1"/>
        <v>0</v>
      </c>
      <c r="J31" s="160" t="s">
        <v>4344</v>
      </c>
      <c r="K31" s="161" t="s">
        <v>4333</v>
      </c>
    </row>
    <row r="32" spans="1:11" x14ac:dyDescent="0.25">
      <c r="A32" s="157" t="s">
        <v>1381</v>
      </c>
      <c r="B32" s="158" t="s">
        <v>1382</v>
      </c>
      <c r="C32" s="158" t="s">
        <v>24</v>
      </c>
      <c r="D32" s="159">
        <v>400</v>
      </c>
      <c r="E32" s="159">
        <v>800</v>
      </c>
      <c r="F32" s="136"/>
      <c r="G32" s="31">
        <f t="shared" si="2"/>
        <v>0</v>
      </c>
      <c r="I32" s="127">
        <f t="shared" si="1"/>
        <v>0</v>
      </c>
      <c r="J32" s="160" t="s">
        <v>4345</v>
      </c>
      <c r="K32" s="161" t="s">
        <v>4333</v>
      </c>
    </row>
    <row r="33" spans="1:11" x14ac:dyDescent="0.25">
      <c r="A33" s="157" t="s">
        <v>1383</v>
      </c>
      <c r="B33" s="158" t="s">
        <v>1384</v>
      </c>
      <c r="C33" s="158" t="s">
        <v>24</v>
      </c>
      <c r="D33" s="159">
        <v>200</v>
      </c>
      <c r="E33" s="159">
        <v>1800</v>
      </c>
      <c r="F33" s="136"/>
      <c r="G33" s="31">
        <f t="shared" si="2"/>
        <v>0</v>
      </c>
      <c r="I33" s="127">
        <f t="shared" si="1"/>
        <v>0</v>
      </c>
      <c r="J33" s="160" t="s">
        <v>4346</v>
      </c>
      <c r="K33" s="161" t="s">
        <v>4333</v>
      </c>
    </row>
    <row r="34" spans="1:11" x14ac:dyDescent="0.25">
      <c r="A34" s="157" t="s">
        <v>1385</v>
      </c>
      <c r="B34" s="158" t="s">
        <v>1386</v>
      </c>
      <c r="C34" s="158" t="s">
        <v>24</v>
      </c>
      <c r="D34" s="159">
        <v>200</v>
      </c>
      <c r="E34" s="159">
        <v>900</v>
      </c>
      <c r="F34" s="136"/>
      <c r="G34" s="31">
        <f t="shared" si="2"/>
        <v>0</v>
      </c>
      <c r="I34" s="127">
        <f t="shared" si="1"/>
        <v>0</v>
      </c>
      <c r="J34" s="160" t="s">
        <v>4347</v>
      </c>
      <c r="K34" s="161" t="s">
        <v>4333</v>
      </c>
    </row>
    <row r="35" spans="1:11" x14ac:dyDescent="0.25">
      <c r="A35" s="157" t="s">
        <v>1387</v>
      </c>
      <c r="B35" s="158" t="s">
        <v>1388</v>
      </c>
      <c r="C35" s="158" t="s">
        <v>24</v>
      </c>
      <c r="D35" s="159">
        <v>400</v>
      </c>
      <c r="E35" s="159">
        <v>400</v>
      </c>
      <c r="F35" s="136"/>
      <c r="G35" s="31">
        <f t="shared" si="2"/>
        <v>0</v>
      </c>
      <c r="I35" s="127">
        <f t="shared" si="1"/>
        <v>0</v>
      </c>
      <c r="J35" s="160" t="s">
        <v>4348</v>
      </c>
      <c r="K35" s="161" t="s">
        <v>4333</v>
      </c>
    </row>
    <row r="36" spans="1:11" x14ac:dyDescent="0.25">
      <c r="A36" s="157" t="s">
        <v>1389</v>
      </c>
      <c r="B36" s="158" t="s">
        <v>1390</v>
      </c>
      <c r="C36" s="158" t="s">
        <v>24</v>
      </c>
      <c r="D36" s="159">
        <v>400</v>
      </c>
      <c r="E36" s="159">
        <v>900</v>
      </c>
      <c r="F36" s="136"/>
      <c r="G36" s="31">
        <f t="shared" si="2"/>
        <v>0</v>
      </c>
      <c r="I36" s="127">
        <f t="shared" si="1"/>
        <v>0</v>
      </c>
      <c r="J36" s="160" t="s">
        <v>4349</v>
      </c>
      <c r="K36" s="161" t="s">
        <v>4333</v>
      </c>
    </row>
    <row r="37" spans="1:11" x14ac:dyDescent="0.25">
      <c r="A37" s="157" t="s">
        <v>1391</v>
      </c>
      <c r="B37" s="158" t="s">
        <v>1392</v>
      </c>
      <c r="C37" s="158" t="s">
        <v>24</v>
      </c>
      <c r="D37" s="159">
        <v>400</v>
      </c>
      <c r="E37" s="159">
        <v>450</v>
      </c>
      <c r="F37" s="136"/>
      <c r="G37" s="31">
        <f t="shared" si="2"/>
        <v>0</v>
      </c>
      <c r="I37" s="127">
        <f t="shared" si="1"/>
        <v>0</v>
      </c>
      <c r="J37" s="160" t="s">
        <v>4350</v>
      </c>
      <c r="K37" s="161" t="s">
        <v>4333</v>
      </c>
    </row>
    <row r="38" spans="1:11" x14ac:dyDescent="0.25">
      <c r="A38" s="157" t="s">
        <v>1393</v>
      </c>
      <c r="B38" s="158" t="s">
        <v>1394</v>
      </c>
      <c r="C38" s="158" t="s">
        <v>24</v>
      </c>
      <c r="D38" s="159">
        <v>180</v>
      </c>
      <c r="E38" s="159">
        <v>285</v>
      </c>
      <c r="F38" s="136"/>
      <c r="G38" s="31">
        <f t="shared" si="2"/>
        <v>0</v>
      </c>
      <c r="I38" s="127">
        <f t="shared" si="1"/>
        <v>0</v>
      </c>
      <c r="J38" s="160" t="s">
        <v>4351</v>
      </c>
      <c r="K38" s="161" t="s">
        <v>4333</v>
      </c>
    </row>
    <row r="39" spans="1:11" x14ac:dyDescent="0.25">
      <c r="A39" s="157" t="s">
        <v>1395</v>
      </c>
      <c r="B39" s="158" t="s">
        <v>1396</v>
      </c>
      <c r="C39" s="158" t="s">
        <v>24</v>
      </c>
      <c r="D39" s="159">
        <v>180</v>
      </c>
      <c r="E39" s="159">
        <v>540</v>
      </c>
      <c r="F39" s="136"/>
      <c r="G39" s="31">
        <f t="shared" si="2"/>
        <v>0</v>
      </c>
      <c r="I39" s="127">
        <f t="shared" si="1"/>
        <v>0</v>
      </c>
      <c r="J39" s="160" t="s">
        <v>4352</v>
      </c>
      <c r="K39" s="161" t="s">
        <v>4333</v>
      </c>
    </row>
    <row r="40" spans="1:11" x14ac:dyDescent="0.25">
      <c r="A40" s="157" t="s">
        <v>1397</v>
      </c>
      <c r="B40" s="158" t="s">
        <v>1398</v>
      </c>
      <c r="C40" s="158" t="s">
        <v>24</v>
      </c>
      <c r="D40" s="159">
        <v>180</v>
      </c>
      <c r="E40" s="159">
        <v>270</v>
      </c>
      <c r="F40" s="136"/>
      <c r="G40" s="31">
        <f t="shared" si="2"/>
        <v>0</v>
      </c>
      <c r="I40" s="127">
        <f t="shared" si="1"/>
        <v>0</v>
      </c>
      <c r="J40" s="160" t="s">
        <v>4353</v>
      </c>
      <c r="K40" s="161" t="s">
        <v>4333</v>
      </c>
    </row>
    <row r="41" spans="1:11" x14ac:dyDescent="0.25">
      <c r="A41" s="157" t="s">
        <v>1399</v>
      </c>
      <c r="B41" s="158" t="s">
        <v>1400</v>
      </c>
      <c r="C41" s="158" t="s">
        <v>24</v>
      </c>
      <c r="D41" s="159">
        <v>180</v>
      </c>
      <c r="E41" s="159">
        <v>285</v>
      </c>
      <c r="F41" s="136"/>
      <c r="G41" s="31">
        <f t="shared" si="2"/>
        <v>0</v>
      </c>
      <c r="I41" s="127">
        <f t="shared" si="1"/>
        <v>0</v>
      </c>
      <c r="J41" s="160" t="s">
        <v>4354</v>
      </c>
      <c r="K41" s="161" t="s">
        <v>4333</v>
      </c>
    </row>
    <row r="42" spans="1:11" x14ac:dyDescent="0.25">
      <c r="A42" s="157" t="s">
        <v>1401</v>
      </c>
      <c r="B42" s="158" t="s">
        <v>1402</v>
      </c>
      <c r="C42" s="158" t="s">
        <v>24</v>
      </c>
      <c r="D42" s="159">
        <v>180</v>
      </c>
      <c r="E42" s="159">
        <v>540</v>
      </c>
      <c r="F42" s="136"/>
      <c r="G42" s="31">
        <f t="shared" si="2"/>
        <v>0</v>
      </c>
      <c r="I42" s="127">
        <f t="shared" si="1"/>
        <v>0</v>
      </c>
      <c r="J42" s="160" t="s">
        <v>4355</v>
      </c>
      <c r="K42" s="161" t="s">
        <v>4333</v>
      </c>
    </row>
    <row r="43" spans="1:11" x14ac:dyDescent="0.25">
      <c r="A43" s="157" t="s">
        <v>1403</v>
      </c>
      <c r="B43" s="158" t="s">
        <v>1404</v>
      </c>
      <c r="C43" s="158" t="s">
        <v>24</v>
      </c>
      <c r="D43" s="159">
        <v>180</v>
      </c>
      <c r="E43" s="159">
        <v>270</v>
      </c>
      <c r="F43" s="136"/>
      <c r="G43" s="31">
        <f t="shared" si="2"/>
        <v>0</v>
      </c>
      <c r="I43" s="127">
        <f t="shared" si="1"/>
        <v>0</v>
      </c>
      <c r="J43" s="160" t="s">
        <v>4356</v>
      </c>
      <c r="K43" s="161" t="s">
        <v>4333</v>
      </c>
    </row>
    <row r="44" spans="1:11" x14ac:dyDescent="0.25">
      <c r="A44" s="157" t="s">
        <v>1405</v>
      </c>
      <c r="B44" s="158" t="s">
        <v>1406</v>
      </c>
      <c r="C44" s="158" t="s">
        <v>24</v>
      </c>
      <c r="D44" s="159">
        <v>1500</v>
      </c>
      <c r="E44" s="159">
        <v>85</v>
      </c>
      <c r="F44" s="136"/>
      <c r="G44" s="31">
        <f t="shared" si="2"/>
        <v>0</v>
      </c>
      <c r="I44" s="127">
        <f t="shared" si="1"/>
        <v>0</v>
      </c>
      <c r="J44" s="160" t="s">
        <v>4357</v>
      </c>
      <c r="K44" s="161" t="s">
        <v>4333</v>
      </c>
    </row>
    <row r="45" spans="1:11" x14ac:dyDescent="0.25">
      <c r="A45" s="157" t="s">
        <v>1407</v>
      </c>
      <c r="B45" s="158" t="s">
        <v>1408</v>
      </c>
      <c r="C45" s="158" t="s">
        <v>24</v>
      </c>
      <c r="D45" s="159">
        <v>1500</v>
      </c>
      <c r="E45" s="159">
        <v>180</v>
      </c>
      <c r="F45" s="136"/>
      <c r="G45" s="31">
        <f t="shared" si="2"/>
        <v>0</v>
      </c>
      <c r="I45" s="127">
        <f t="shared" si="1"/>
        <v>0</v>
      </c>
      <c r="J45" s="160" t="s">
        <v>4358</v>
      </c>
      <c r="K45" s="161" t="s">
        <v>4333</v>
      </c>
    </row>
    <row r="46" spans="1:11" x14ac:dyDescent="0.25">
      <c r="A46" s="157" t="s">
        <v>1409</v>
      </c>
      <c r="B46" s="158" t="s">
        <v>1410</v>
      </c>
      <c r="C46" s="158" t="s">
        <v>24</v>
      </c>
      <c r="D46" s="159">
        <v>500</v>
      </c>
      <c r="E46" s="159">
        <v>90</v>
      </c>
      <c r="F46" s="136"/>
      <c r="G46" s="31">
        <f t="shared" si="2"/>
        <v>0</v>
      </c>
      <c r="I46" s="127">
        <f t="shared" si="1"/>
        <v>0</v>
      </c>
      <c r="J46" s="160" t="s">
        <v>4359</v>
      </c>
      <c r="K46" s="161" t="s">
        <v>4333</v>
      </c>
    </row>
    <row r="47" spans="1:11" ht="12.75" customHeight="1" x14ac:dyDescent="0.25">
      <c r="A47" s="157" t="s">
        <v>1411</v>
      </c>
      <c r="B47" s="158" t="s">
        <v>1412</v>
      </c>
      <c r="C47" s="158" t="s">
        <v>1413</v>
      </c>
      <c r="D47" s="159">
        <v>250</v>
      </c>
      <c r="E47" s="159">
        <v>650</v>
      </c>
      <c r="F47" s="136"/>
      <c r="G47" s="31">
        <f t="shared" si="2"/>
        <v>0</v>
      </c>
      <c r="I47" s="127">
        <f t="shared" si="1"/>
        <v>0</v>
      </c>
      <c r="J47" s="160" t="s">
        <v>4360</v>
      </c>
      <c r="K47" s="161" t="s">
        <v>4333</v>
      </c>
    </row>
    <row r="48" spans="1:11" x14ac:dyDescent="0.25">
      <c r="A48" s="157" t="s">
        <v>1414</v>
      </c>
      <c r="B48" s="158" t="s">
        <v>1415</v>
      </c>
      <c r="C48" s="158" t="s">
        <v>24</v>
      </c>
      <c r="D48" s="159">
        <v>250</v>
      </c>
      <c r="E48" s="159">
        <v>2340</v>
      </c>
      <c r="F48" s="136"/>
      <c r="G48" s="31">
        <f t="shared" si="2"/>
        <v>0</v>
      </c>
      <c r="I48" s="127">
        <f t="shared" si="1"/>
        <v>0</v>
      </c>
      <c r="J48" s="160" t="s">
        <v>4361</v>
      </c>
      <c r="K48" s="161" t="s">
        <v>4333</v>
      </c>
    </row>
    <row r="49" spans="1:11" x14ac:dyDescent="0.25">
      <c r="A49" s="157" t="s">
        <v>1416</v>
      </c>
      <c r="B49" s="158" t="s">
        <v>1417</v>
      </c>
      <c r="C49" s="158" t="s">
        <v>24</v>
      </c>
      <c r="D49" s="159">
        <v>250</v>
      </c>
      <c r="E49" s="159">
        <v>531</v>
      </c>
      <c r="F49" s="136"/>
      <c r="G49" s="31">
        <f t="shared" si="2"/>
        <v>0</v>
      </c>
      <c r="I49" s="127">
        <f t="shared" si="1"/>
        <v>0</v>
      </c>
      <c r="J49" s="160" t="s">
        <v>4362</v>
      </c>
      <c r="K49" s="161" t="s">
        <v>4333</v>
      </c>
    </row>
    <row r="50" spans="1:11" ht="26.4" x14ac:dyDescent="0.25">
      <c r="A50" s="157" t="s">
        <v>1418</v>
      </c>
      <c r="B50" s="158" t="s">
        <v>1419</v>
      </c>
      <c r="C50" s="158" t="s">
        <v>1342</v>
      </c>
      <c r="D50" s="159">
        <v>50</v>
      </c>
      <c r="E50" s="159">
        <v>1450</v>
      </c>
      <c r="F50" s="136"/>
      <c r="G50" s="31">
        <f t="shared" si="2"/>
        <v>0</v>
      </c>
      <c r="I50" s="127">
        <f t="shared" si="1"/>
        <v>0</v>
      </c>
      <c r="J50" s="160" t="s">
        <v>4363</v>
      </c>
      <c r="K50" s="161" t="s">
        <v>4333</v>
      </c>
    </row>
    <row r="51" spans="1:11" ht="26.4" x14ac:dyDescent="0.25">
      <c r="A51" s="157" t="s">
        <v>1420</v>
      </c>
      <c r="B51" s="158" t="s">
        <v>1421</v>
      </c>
      <c r="C51" s="158" t="s">
        <v>1342</v>
      </c>
      <c r="D51" s="159">
        <v>50</v>
      </c>
      <c r="E51" s="159">
        <v>2200</v>
      </c>
      <c r="F51" s="136"/>
      <c r="G51" s="31">
        <f t="shared" si="2"/>
        <v>0</v>
      </c>
      <c r="I51" s="127">
        <f t="shared" si="1"/>
        <v>0</v>
      </c>
      <c r="J51" s="160" t="s">
        <v>4364</v>
      </c>
      <c r="K51" s="161" t="s">
        <v>4333</v>
      </c>
    </row>
    <row r="52" spans="1:11" x14ac:dyDescent="0.25">
      <c r="A52" s="157" t="s">
        <v>1422</v>
      </c>
      <c r="B52" s="158" t="s">
        <v>1423</v>
      </c>
      <c r="C52" s="158" t="s">
        <v>24</v>
      </c>
      <c r="D52" s="159">
        <v>150</v>
      </c>
      <c r="E52" s="159">
        <v>1350</v>
      </c>
      <c r="F52" s="136"/>
      <c r="G52" s="31">
        <f t="shared" ref="G52:G83" si="3">ROUND(E52*ROUND(F52,2),2)</f>
        <v>0</v>
      </c>
      <c r="I52" s="127">
        <f t="shared" si="1"/>
        <v>0</v>
      </c>
      <c r="J52" s="160" t="s">
        <v>4365</v>
      </c>
      <c r="K52" s="161" t="s">
        <v>4333</v>
      </c>
    </row>
    <row r="53" spans="1:11" x14ac:dyDescent="0.25">
      <c r="A53" s="157" t="s">
        <v>1424</v>
      </c>
      <c r="B53" s="158" t="s">
        <v>1425</v>
      </c>
      <c r="C53" s="158" t="s">
        <v>24</v>
      </c>
      <c r="D53" s="159">
        <v>150</v>
      </c>
      <c r="E53" s="159">
        <v>1350</v>
      </c>
      <c r="F53" s="136"/>
      <c r="G53" s="31">
        <f t="shared" si="3"/>
        <v>0</v>
      </c>
      <c r="I53" s="127">
        <f t="shared" si="1"/>
        <v>0</v>
      </c>
      <c r="J53" s="160" t="s">
        <v>4366</v>
      </c>
      <c r="K53" s="161" t="s">
        <v>4333</v>
      </c>
    </row>
    <row r="54" spans="1:11" x14ac:dyDescent="0.25">
      <c r="A54" s="157" t="s">
        <v>1426</v>
      </c>
      <c r="B54" s="158" t="s">
        <v>1427</v>
      </c>
      <c r="C54" s="158" t="s">
        <v>25</v>
      </c>
      <c r="D54" s="159">
        <v>1600</v>
      </c>
      <c r="E54" s="159">
        <v>130</v>
      </c>
      <c r="F54" s="136"/>
      <c r="G54" s="31">
        <f t="shared" si="3"/>
        <v>0</v>
      </c>
      <c r="I54" s="127">
        <f t="shared" si="1"/>
        <v>0</v>
      </c>
      <c r="J54" s="160" t="s">
        <v>4367</v>
      </c>
      <c r="K54" s="161" t="s">
        <v>4333</v>
      </c>
    </row>
    <row r="55" spans="1:11" x14ac:dyDescent="0.25">
      <c r="A55" s="157" t="s">
        <v>1428</v>
      </c>
      <c r="B55" s="158" t="s">
        <v>1429</v>
      </c>
      <c r="C55" s="158" t="s">
        <v>25</v>
      </c>
      <c r="D55" s="159">
        <v>1600</v>
      </c>
      <c r="E55" s="159">
        <v>20</v>
      </c>
      <c r="F55" s="136"/>
      <c r="G55" s="31">
        <f t="shared" si="3"/>
        <v>0</v>
      </c>
      <c r="I55" s="127">
        <f t="shared" si="1"/>
        <v>0</v>
      </c>
      <c r="J55" s="160" t="s">
        <v>4368</v>
      </c>
      <c r="K55" s="161" t="s">
        <v>4333</v>
      </c>
    </row>
    <row r="56" spans="1:11" x14ac:dyDescent="0.25">
      <c r="A56" s="157" t="s">
        <v>1430</v>
      </c>
      <c r="B56" s="158" t="s">
        <v>23</v>
      </c>
      <c r="C56" s="158" t="s">
        <v>25</v>
      </c>
      <c r="D56" s="159">
        <v>1600</v>
      </c>
      <c r="E56" s="159">
        <v>10</v>
      </c>
      <c r="F56" s="136"/>
      <c r="G56" s="31">
        <f t="shared" si="3"/>
        <v>0</v>
      </c>
      <c r="I56" s="127">
        <f t="shared" si="1"/>
        <v>0</v>
      </c>
      <c r="J56" s="160" t="s">
        <v>4369</v>
      </c>
      <c r="K56" s="161" t="s">
        <v>4333</v>
      </c>
    </row>
    <row r="57" spans="1:11" x14ac:dyDescent="0.25">
      <c r="A57" s="157" t="s">
        <v>1431</v>
      </c>
      <c r="B57" s="158" t="s">
        <v>1432</v>
      </c>
      <c r="C57" s="158" t="s">
        <v>24</v>
      </c>
      <c r="D57" s="159">
        <v>1600</v>
      </c>
      <c r="E57" s="159">
        <v>18</v>
      </c>
      <c r="F57" s="136"/>
      <c r="G57" s="31">
        <f t="shared" si="3"/>
        <v>0</v>
      </c>
      <c r="I57" s="127">
        <f t="shared" si="1"/>
        <v>0</v>
      </c>
      <c r="J57" s="160" t="s">
        <v>4370</v>
      </c>
      <c r="K57" s="161" t="s">
        <v>4333</v>
      </c>
    </row>
    <row r="58" spans="1:11" x14ac:dyDescent="0.25">
      <c r="A58" s="157" t="s">
        <v>1433</v>
      </c>
      <c r="B58" s="158" t="s">
        <v>1434</v>
      </c>
      <c r="C58" s="158" t="s">
        <v>24</v>
      </c>
      <c r="D58" s="159">
        <v>1600</v>
      </c>
      <c r="E58" s="159">
        <v>18</v>
      </c>
      <c r="F58" s="136"/>
      <c r="G58" s="31">
        <f t="shared" si="3"/>
        <v>0</v>
      </c>
      <c r="I58" s="127">
        <f t="shared" si="1"/>
        <v>0</v>
      </c>
      <c r="J58" s="160" t="s">
        <v>4371</v>
      </c>
      <c r="K58" s="161" t="s">
        <v>4333</v>
      </c>
    </row>
    <row r="59" spans="1:11" x14ac:dyDescent="0.25">
      <c r="A59" s="157" t="s">
        <v>1435</v>
      </c>
      <c r="B59" s="158" t="s">
        <v>1351</v>
      </c>
      <c r="C59" s="158" t="s">
        <v>24</v>
      </c>
      <c r="D59" s="159">
        <v>2000</v>
      </c>
      <c r="E59" s="159">
        <v>10</v>
      </c>
      <c r="F59" s="136"/>
      <c r="G59" s="31">
        <f t="shared" si="3"/>
        <v>0</v>
      </c>
      <c r="I59" s="127">
        <f t="shared" si="1"/>
        <v>0</v>
      </c>
      <c r="J59" s="160" t="s">
        <v>4372</v>
      </c>
      <c r="K59" s="161" t="s">
        <v>4333</v>
      </c>
    </row>
    <row r="60" spans="1:11" x14ac:dyDescent="0.25">
      <c r="A60" s="157" t="s">
        <v>1436</v>
      </c>
      <c r="B60" s="158" t="s">
        <v>1437</v>
      </c>
      <c r="C60" s="158" t="s">
        <v>24</v>
      </c>
      <c r="D60" s="159">
        <v>2000</v>
      </c>
      <c r="E60" s="159">
        <v>58.5</v>
      </c>
      <c r="F60" s="136"/>
      <c r="G60" s="31">
        <f t="shared" si="3"/>
        <v>0</v>
      </c>
      <c r="I60" s="127">
        <f t="shared" si="1"/>
        <v>0</v>
      </c>
      <c r="J60" s="160" t="s">
        <v>4373</v>
      </c>
      <c r="K60" s="161" t="s">
        <v>4333</v>
      </c>
    </row>
    <row r="61" spans="1:11" x14ac:dyDescent="0.25">
      <c r="A61" s="157" t="s">
        <v>1438</v>
      </c>
      <c r="B61" s="158" t="s">
        <v>1439</v>
      </c>
      <c r="C61" s="158" t="s">
        <v>24</v>
      </c>
      <c r="D61" s="159">
        <v>2000</v>
      </c>
      <c r="E61" s="159">
        <v>18</v>
      </c>
      <c r="F61" s="136"/>
      <c r="G61" s="31">
        <f t="shared" si="3"/>
        <v>0</v>
      </c>
      <c r="I61" s="127">
        <f t="shared" si="1"/>
        <v>0</v>
      </c>
      <c r="J61" s="160" t="s">
        <v>4374</v>
      </c>
      <c r="K61" s="161" t="s">
        <v>4333</v>
      </c>
    </row>
    <row r="62" spans="1:11" x14ac:dyDescent="0.25">
      <c r="A62" s="157" t="s">
        <v>1440</v>
      </c>
      <c r="B62" s="158" t="s">
        <v>1441</v>
      </c>
      <c r="C62" s="158" t="s">
        <v>24</v>
      </c>
      <c r="D62" s="159">
        <v>500</v>
      </c>
      <c r="E62" s="159">
        <v>306</v>
      </c>
      <c r="F62" s="136"/>
      <c r="G62" s="31">
        <f t="shared" si="3"/>
        <v>0</v>
      </c>
      <c r="I62" s="127">
        <f t="shared" si="1"/>
        <v>0</v>
      </c>
      <c r="J62" s="160" t="s">
        <v>4375</v>
      </c>
      <c r="K62" s="161" t="s">
        <v>4333</v>
      </c>
    </row>
    <row r="63" spans="1:11" x14ac:dyDescent="0.25">
      <c r="A63" s="157" t="s">
        <v>1442</v>
      </c>
      <c r="B63" s="158" t="s">
        <v>1443</v>
      </c>
      <c r="C63" s="158" t="s">
        <v>24</v>
      </c>
      <c r="D63" s="159">
        <v>500</v>
      </c>
      <c r="E63" s="159">
        <v>465</v>
      </c>
      <c r="F63" s="136"/>
      <c r="G63" s="31">
        <f t="shared" si="3"/>
        <v>0</v>
      </c>
      <c r="I63" s="127">
        <f t="shared" si="1"/>
        <v>0</v>
      </c>
      <c r="J63" s="160" t="s">
        <v>4376</v>
      </c>
      <c r="K63" s="161" t="s">
        <v>4333</v>
      </c>
    </row>
    <row r="64" spans="1:11" x14ac:dyDescent="0.25">
      <c r="A64" s="157" t="s">
        <v>1444</v>
      </c>
      <c r="B64" s="158" t="s">
        <v>1445</v>
      </c>
      <c r="C64" s="158" t="s">
        <v>24</v>
      </c>
      <c r="D64" s="159">
        <v>500</v>
      </c>
      <c r="E64" s="159">
        <v>516</v>
      </c>
      <c r="F64" s="136"/>
      <c r="G64" s="31">
        <f t="shared" si="3"/>
        <v>0</v>
      </c>
      <c r="I64" s="127">
        <f t="shared" si="1"/>
        <v>0</v>
      </c>
      <c r="J64" s="160" t="s">
        <v>4377</v>
      </c>
      <c r="K64" s="161" t="s">
        <v>4333</v>
      </c>
    </row>
    <row r="65" spans="1:11" x14ac:dyDescent="0.25">
      <c r="A65" s="157" t="s">
        <v>1446</v>
      </c>
      <c r="B65" s="158" t="s">
        <v>1447</v>
      </c>
      <c r="C65" s="158" t="s">
        <v>24</v>
      </c>
      <c r="D65" s="159">
        <v>500</v>
      </c>
      <c r="E65" s="159">
        <v>996</v>
      </c>
      <c r="F65" s="136"/>
      <c r="G65" s="31">
        <f t="shared" si="3"/>
        <v>0</v>
      </c>
      <c r="I65" s="127">
        <f t="shared" si="1"/>
        <v>0</v>
      </c>
      <c r="J65" s="160" t="s">
        <v>4378</v>
      </c>
      <c r="K65" s="161" t="s">
        <v>4333</v>
      </c>
    </row>
    <row r="66" spans="1:11" x14ac:dyDescent="0.25">
      <c r="A66" s="157" t="s">
        <v>1448</v>
      </c>
      <c r="B66" s="158" t="s">
        <v>1449</v>
      </c>
      <c r="C66" s="158" t="s">
        <v>24</v>
      </c>
      <c r="D66" s="159">
        <v>0</v>
      </c>
      <c r="E66" s="159">
        <v>1260</v>
      </c>
      <c r="F66" s="136"/>
      <c r="G66" s="31">
        <f t="shared" si="3"/>
        <v>0</v>
      </c>
      <c r="I66" s="127">
        <f t="shared" si="1"/>
        <v>0</v>
      </c>
      <c r="J66" s="160" t="s">
        <v>4379</v>
      </c>
      <c r="K66" s="161" t="s">
        <v>4333</v>
      </c>
    </row>
    <row r="67" spans="1:11" x14ac:dyDescent="0.25">
      <c r="A67" s="157" t="s">
        <v>1450</v>
      </c>
      <c r="B67" s="158" t="s">
        <v>1451</v>
      </c>
      <c r="C67" s="158" t="s">
        <v>24</v>
      </c>
      <c r="D67" s="159">
        <v>0</v>
      </c>
      <c r="E67" s="159">
        <v>910</v>
      </c>
      <c r="F67" s="136"/>
      <c r="G67" s="31">
        <f t="shared" si="3"/>
        <v>0</v>
      </c>
      <c r="I67" s="127">
        <f t="shared" si="1"/>
        <v>0</v>
      </c>
      <c r="J67" s="160" t="s">
        <v>4380</v>
      </c>
      <c r="K67" s="161" t="s">
        <v>4333</v>
      </c>
    </row>
    <row r="68" spans="1:11" x14ac:dyDescent="0.25">
      <c r="A68" s="157" t="s">
        <v>1452</v>
      </c>
      <c r="B68" s="158" t="s">
        <v>1453</v>
      </c>
      <c r="C68" s="158" t="s">
        <v>24</v>
      </c>
      <c r="D68" s="159">
        <v>0</v>
      </c>
      <c r="E68" s="159">
        <v>120</v>
      </c>
      <c r="F68" s="136"/>
      <c r="G68" s="31">
        <f t="shared" si="3"/>
        <v>0</v>
      </c>
      <c r="I68" s="127">
        <f t="shared" si="1"/>
        <v>0</v>
      </c>
      <c r="J68" s="160" t="s">
        <v>4381</v>
      </c>
      <c r="K68" s="161" t="s">
        <v>4333</v>
      </c>
    </row>
    <row r="69" spans="1:11" ht="12.75" customHeight="1" x14ac:dyDescent="0.25">
      <c r="A69" s="157" t="s">
        <v>1454</v>
      </c>
      <c r="B69" s="158" t="s">
        <v>1455</v>
      </c>
      <c r="C69" s="158" t="s">
        <v>26</v>
      </c>
      <c r="D69" s="159">
        <v>4000</v>
      </c>
      <c r="E69" s="159">
        <v>395</v>
      </c>
      <c r="F69" s="136"/>
      <c r="G69" s="31">
        <f t="shared" si="3"/>
        <v>0</v>
      </c>
      <c r="I69" s="127">
        <f t="shared" si="1"/>
        <v>0</v>
      </c>
      <c r="J69" s="160" t="s">
        <v>4382</v>
      </c>
      <c r="K69" s="161" t="s">
        <v>4333</v>
      </c>
    </row>
    <row r="70" spans="1:11" x14ac:dyDescent="0.25">
      <c r="A70" s="157" t="s">
        <v>1456</v>
      </c>
      <c r="B70" s="158" t="s">
        <v>1457</v>
      </c>
      <c r="C70" s="158" t="s">
        <v>24</v>
      </c>
      <c r="D70" s="159">
        <v>100</v>
      </c>
      <c r="E70" s="159">
        <v>356</v>
      </c>
      <c r="F70" s="136"/>
      <c r="G70" s="31">
        <f t="shared" si="3"/>
        <v>0</v>
      </c>
      <c r="I70" s="127">
        <f t="shared" si="1"/>
        <v>0</v>
      </c>
      <c r="J70" s="160" t="s">
        <v>4383</v>
      </c>
      <c r="K70" s="161" t="s">
        <v>4333</v>
      </c>
    </row>
    <row r="71" spans="1:11" x14ac:dyDescent="0.25">
      <c r="A71" s="157" t="s">
        <v>1458</v>
      </c>
      <c r="B71" s="158" t="s">
        <v>1459</v>
      </c>
      <c r="C71" s="158" t="s">
        <v>24</v>
      </c>
      <c r="D71" s="159">
        <v>100</v>
      </c>
      <c r="E71" s="159">
        <v>356</v>
      </c>
      <c r="F71" s="136"/>
      <c r="G71" s="31">
        <f t="shared" si="3"/>
        <v>0</v>
      </c>
      <c r="I71" s="127">
        <f t="shared" si="1"/>
        <v>0</v>
      </c>
      <c r="J71" s="160" t="s">
        <v>4384</v>
      </c>
      <c r="K71" s="161" t="s">
        <v>4333</v>
      </c>
    </row>
    <row r="72" spans="1:11" x14ac:dyDescent="0.25">
      <c r="A72" s="157" t="s">
        <v>1460</v>
      </c>
      <c r="B72" s="158" t="s">
        <v>1461</v>
      </c>
      <c r="C72" s="158" t="s">
        <v>24</v>
      </c>
      <c r="D72" s="159">
        <v>100</v>
      </c>
      <c r="E72" s="159">
        <v>356</v>
      </c>
      <c r="F72" s="136"/>
      <c r="G72" s="31">
        <f t="shared" si="3"/>
        <v>0</v>
      </c>
      <c r="I72" s="127">
        <f t="shared" si="1"/>
        <v>0</v>
      </c>
      <c r="J72" s="160" t="s">
        <v>4385</v>
      </c>
      <c r="K72" s="161" t="s">
        <v>4333</v>
      </c>
    </row>
    <row r="73" spans="1:11" x14ac:dyDescent="0.25">
      <c r="A73" s="157" t="s">
        <v>1462</v>
      </c>
      <c r="B73" s="158" t="s">
        <v>1463</v>
      </c>
      <c r="C73" s="158" t="s">
        <v>24</v>
      </c>
      <c r="D73" s="159">
        <v>100</v>
      </c>
      <c r="E73" s="159">
        <v>356</v>
      </c>
      <c r="F73" s="136"/>
      <c r="G73" s="31">
        <f t="shared" si="3"/>
        <v>0</v>
      </c>
      <c r="I73" s="127">
        <f t="shared" si="1"/>
        <v>0</v>
      </c>
      <c r="J73" s="160" t="s">
        <v>4386</v>
      </c>
      <c r="K73" s="161" t="s">
        <v>4333</v>
      </c>
    </row>
    <row r="74" spans="1:11" x14ac:dyDescent="0.25">
      <c r="A74" s="157" t="s">
        <v>1464</v>
      </c>
      <c r="B74" s="158" t="s">
        <v>1465</v>
      </c>
      <c r="C74" s="158" t="s">
        <v>24</v>
      </c>
      <c r="D74" s="159">
        <v>100</v>
      </c>
      <c r="E74" s="159">
        <v>356</v>
      </c>
      <c r="F74" s="136"/>
      <c r="G74" s="31">
        <f t="shared" si="3"/>
        <v>0</v>
      </c>
      <c r="I74" s="127">
        <f t="shared" si="1"/>
        <v>0</v>
      </c>
      <c r="J74" s="160" t="s">
        <v>4387</v>
      </c>
      <c r="K74" s="161" t="s">
        <v>4333</v>
      </c>
    </row>
    <row r="75" spans="1:11" x14ac:dyDescent="0.25">
      <c r="A75" s="157" t="s">
        <v>1466</v>
      </c>
      <c r="B75" s="158" t="s">
        <v>1467</v>
      </c>
      <c r="C75" s="158" t="s">
        <v>24</v>
      </c>
      <c r="D75" s="159">
        <v>100</v>
      </c>
      <c r="E75" s="159">
        <v>356</v>
      </c>
      <c r="F75" s="136"/>
      <c r="G75" s="31">
        <f t="shared" si="3"/>
        <v>0</v>
      </c>
      <c r="I75" s="127">
        <f t="shared" ref="I75:I138" si="4">ROUND(D75*G75,2)</f>
        <v>0</v>
      </c>
      <c r="J75" s="160" t="s">
        <v>4388</v>
      </c>
      <c r="K75" s="161" t="s">
        <v>4333</v>
      </c>
    </row>
    <row r="76" spans="1:11" x14ac:dyDescent="0.25">
      <c r="A76" s="157" t="s">
        <v>1468</v>
      </c>
      <c r="B76" s="158" t="s">
        <v>1469</v>
      </c>
      <c r="C76" s="158" t="s">
        <v>24</v>
      </c>
      <c r="D76" s="159">
        <v>100</v>
      </c>
      <c r="E76" s="159">
        <v>356</v>
      </c>
      <c r="F76" s="136"/>
      <c r="G76" s="31">
        <f t="shared" si="3"/>
        <v>0</v>
      </c>
      <c r="I76" s="127">
        <f t="shared" si="4"/>
        <v>0</v>
      </c>
      <c r="J76" s="160" t="s">
        <v>4389</v>
      </c>
      <c r="K76" s="161" t="s">
        <v>4333</v>
      </c>
    </row>
    <row r="77" spans="1:11" x14ac:dyDescent="0.25">
      <c r="A77" s="157" t="s">
        <v>1470</v>
      </c>
      <c r="B77" s="158" t="s">
        <v>1471</v>
      </c>
      <c r="C77" s="158" t="s">
        <v>24</v>
      </c>
      <c r="D77" s="159">
        <v>100</v>
      </c>
      <c r="E77" s="159">
        <v>356</v>
      </c>
      <c r="F77" s="136"/>
      <c r="G77" s="31">
        <f t="shared" si="3"/>
        <v>0</v>
      </c>
      <c r="I77" s="127">
        <f t="shared" si="4"/>
        <v>0</v>
      </c>
      <c r="J77" s="160" t="s">
        <v>4390</v>
      </c>
      <c r="K77" s="161" t="s">
        <v>4333</v>
      </c>
    </row>
    <row r="78" spans="1:11" x14ac:dyDescent="0.25">
      <c r="A78" s="157" t="s">
        <v>1472</v>
      </c>
      <c r="B78" s="158" t="s">
        <v>1473</v>
      </c>
      <c r="C78" s="158" t="s">
        <v>24</v>
      </c>
      <c r="D78" s="159">
        <v>100</v>
      </c>
      <c r="E78" s="159">
        <v>356</v>
      </c>
      <c r="F78" s="136"/>
      <c r="G78" s="31">
        <f t="shared" si="3"/>
        <v>0</v>
      </c>
      <c r="I78" s="127">
        <f t="shared" si="4"/>
        <v>0</v>
      </c>
      <c r="J78" s="160" t="s">
        <v>4391</v>
      </c>
      <c r="K78" s="161" t="s">
        <v>4333</v>
      </c>
    </row>
    <row r="79" spans="1:11" x14ac:dyDescent="0.25">
      <c r="A79" s="157" t="s">
        <v>1474</v>
      </c>
      <c r="B79" s="158" t="s">
        <v>1475</v>
      </c>
      <c r="C79" s="158" t="s">
        <v>24</v>
      </c>
      <c r="D79" s="159">
        <v>100</v>
      </c>
      <c r="E79" s="159">
        <v>356</v>
      </c>
      <c r="F79" s="136"/>
      <c r="G79" s="31">
        <f t="shared" si="3"/>
        <v>0</v>
      </c>
      <c r="I79" s="127">
        <f t="shared" si="4"/>
        <v>0</v>
      </c>
      <c r="J79" s="160" t="s">
        <v>4392</v>
      </c>
      <c r="K79" s="161" t="s">
        <v>4333</v>
      </c>
    </row>
    <row r="80" spans="1:11" x14ac:dyDescent="0.25">
      <c r="A80" s="157" t="s">
        <v>1476</v>
      </c>
      <c r="B80" s="158" t="s">
        <v>1477</v>
      </c>
      <c r="C80" s="158" t="s">
        <v>27</v>
      </c>
      <c r="D80" s="159">
        <v>500</v>
      </c>
      <c r="E80" s="159">
        <v>24</v>
      </c>
      <c r="F80" s="136"/>
      <c r="G80" s="31">
        <f t="shared" si="3"/>
        <v>0</v>
      </c>
      <c r="I80" s="127">
        <f t="shared" si="4"/>
        <v>0</v>
      </c>
      <c r="J80" s="160" t="s">
        <v>4393</v>
      </c>
      <c r="K80" s="161" t="s">
        <v>4333</v>
      </c>
    </row>
    <row r="81" spans="1:11" ht="12.75" customHeight="1" x14ac:dyDescent="0.25">
      <c r="A81" s="157" t="s">
        <v>1478</v>
      </c>
      <c r="B81" s="158" t="s">
        <v>1479</v>
      </c>
      <c r="C81" s="158" t="s">
        <v>1480</v>
      </c>
      <c r="D81" s="159">
        <v>50</v>
      </c>
      <c r="E81" s="159">
        <v>130</v>
      </c>
      <c r="F81" s="136"/>
      <c r="G81" s="31">
        <f t="shared" si="3"/>
        <v>0</v>
      </c>
      <c r="I81" s="127">
        <f t="shared" si="4"/>
        <v>0</v>
      </c>
      <c r="J81" s="160" t="s">
        <v>4394</v>
      </c>
      <c r="K81" s="161" t="s">
        <v>4333</v>
      </c>
    </row>
    <row r="82" spans="1:11" ht="12.75" customHeight="1" x14ac:dyDescent="0.25">
      <c r="A82" s="157" t="s">
        <v>1481</v>
      </c>
      <c r="B82" s="158" t="s">
        <v>1482</v>
      </c>
      <c r="C82" s="158" t="s">
        <v>1480</v>
      </c>
      <c r="D82" s="159">
        <v>50</v>
      </c>
      <c r="E82" s="159">
        <v>365</v>
      </c>
      <c r="F82" s="136"/>
      <c r="G82" s="31">
        <f t="shared" si="3"/>
        <v>0</v>
      </c>
      <c r="I82" s="127">
        <f t="shared" si="4"/>
        <v>0</v>
      </c>
      <c r="J82" s="160" t="s">
        <v>4395</v>
      </c>
      <c r="K82" s="161" t="s">
        <v>4333</v>
      </c>
    </row>
    <row r="83" spans="1:11" ht="12.75" customHeight="1" x14ac:dyDescent="0.25">
      <c r="A83" s="157" t="s">
        <v>1483</v>
      </c>
      <c r="B83" s="158" t="s">
        <v>1484</v>
      </c>
      <c r="C83" s="158" t="s">
        <v>1480</v>
      </c>
      <c r="D83" s="159">
        <v>50</v>
      </c>
      <c r="E83" s="159">
        <v>420</v>
      </c>
      <c r="F83" s="136"/>
      <c r="G83" s="31">
        <f t="shared" si="3"/>
        <v>0</v>
      </c>
      <c r="I83" s="127">
        <f t="shared" si="4"/>
        <v>0</v>
      </c>
      <c r="J83" s="160" t="s">
        <v>4396</v>
      </c>
      <c r="K83" s="161" t="s">
        <v>4333</v>
      </c>
    </row>
    <row r="84" spans="1:11" x14ac:dyDescent="0.25">
      <c r="A84" s="162"/>
      <c r="B84" s="163" t="s">
        <v>432</v>
      </c>
      <c r="C84" s="162"/>
      <c r="D84" s="162"/>
      <c r="E84" s="162"/>
      <c r="F84" s="162"/>
      <c r="G84" s="162"/>
      <c r="I84" s="127">
        <f>SUM(I20:I83)</f>
        <v>0</v>
      </c>
    </row>
    <row r="85" spans="1:11" ht="12.75" customHeight="1" x14ac:dyDescent="0.25">
      <c r="A85" s="157" t="s">
        <v>1315</v>
      </c>
      <c r="B85" s="158" t="s">
        <v>396</v>
      </c>
      <c r="C85" s="158" t="s">
        <v>26</v>
      </c>
      <c r="D85" s="159">
        <v>100</v>
      </c>
      <c r="E85" s="159">
        <v>595</v>
      </c>
      <c r="F85" s="133"/>
      <c r="G85" s="29">
        <f t="shared" ref="G85:G86" si="5">ROUND(E85*ROUND(F85,2),2)</f>
        <v>0</v>
      </c>
      <c r="I85" s="127">
        <f t="shared" si="4"/>
        <v>0</v>
      </c>
      <c r="J85" s="160" t="s">
        <v>4332</v>
      </c>
      <c r="K85" s="161" t="s">
        <v>4333</v>
      </c>
    </row>
    <row r="86" spans="1:11" x14ac:dyDescent="0.25">
      <c r="A86" s="164" t="s">
        <v>397</v>
      </c>
      <c r="B86" s="165" t="s">
        <v>398</v>
      </c>
      <c r="C86" s="165" t="s">
        <v>26</v>
      </c>
      <c r="D86" s="166">
        <v>500</v>
      </c>
      <c r="E86" s="166">
        <v>574</v>
      </c>
      <c r="F86" s="135"/>
      <c r="G86" s="99">
        <f t="shared" si="5"/>
        <v>0</v>
      </c>
      <c r="I86" s="127">
        <f t="shared" si="4"/>
        <v>0</v>
      </c>
      <c r="J86" s="167" t="s">
        <v>4334</v>
      </c>
      <c r="K86" s="168" t="s">
        <v>4397</v>
      </c>
    </row>
    <row r="87" spans="1:11" x14ac:dyDescent="0.25">
      <c r="A87" s="162"/>
      <c r="B87" s="163" t="s">
        <v>424</v>
      </c>
      <c r="C87" s="162"/>
      <c r="D87" s="162"/>
      <c r="E87" s="162"/>
      <c r="F87" s="162"/>
      <c r="G87" s="162"/>
      <c r="I87" s="127">
        <f>SUM(I85:I86)</f>
        <v>0</v>
      </c>
    </row>
    <row r="88" spans="1:11" x14ac:dyDescent="0.25">
      <c r="A88" s="157" t="s">
        <v>1485</v>
      </c>
      <c r="B88" s="158" t="s">
        <v>1084</v>
      </c>
      <c r="C88" s="158" t="s">
        <v>24</v>
      </c>
      <c r="D88" s="159">
        <v>17</v>
      </c>
      <c r="E88" s="159">
        <v>583.89</v>
      </c>
      <c r="F88" s="137"/>
      <c r="G88" s="29">
        <f t="shared" ref="G88:G151" si="6">ROUND(E88*ROUND(F88,2),2)</f>
        <v>0</v>
      </c>
      <c r="I88" s="127">
        <f t="shared" si="4"/>
        <v>0</v>
      </c>
      <c r="J88" s="160" t="s">
        <v>4332</v>
      </c>
      <c r="K88" s="161" t="s">
        <v>4333</v>
      </c>
    </row>
    <row r="89" spans="1:11" x14ac:dyDescent="0.25">
      <c r="A89" s="157" t="s">
        <v>1486</v>
      </c>
      <c r="B89" s="158" t="s">
        <v>863</v>
      </c>
      <c r="C89" s="158" t="s">
        <v>24</v>
      </c>
      <c r="D89" s="159">
        <v>4</v>
      </c>
      <c r="E89" s="159">
        <v>684.53</v>
      </c>
      <c r="F89" s="24">
        <f t="shared" ref="F89:F152" si="7">$F$88</f>
        <v>0</v>
      </c>
      <c r="G89" s="31">
        <f t="shared" si="6"/>
        <v>0</v>
      </c>
      <c r="I89" s="127">
        <f t="shared" si="4"/>
        <v>0</v>
      </c>
      <c r="J89" s="160" t="s">
        <v>4334</v>
      </c>
      <c r="K89" s="161" t="s">
        <v>4333</v>
      </c>
    </row>
    <row r="90" spans="1:11" x14ac:dyDescent="0.25">
      <c r="A90" s="157" t="s">
        <v>1487</v>
      </c>
      <c r="B90" s="158" t="s">
        <v>872</v>
      </c>
      <c r="C90" s="158" t="s">
        <v>24</v>
      </c>
      <c r="D90" s="159">
        <v>5</v>
      </c>
      <c r="E90" s="159">
        <v>742.32</v>
      </c>
      <c r="F90" s="24">
        <f t="shared" si="7"/>
        <v>0</v>
      </c>
      <c r="G90" s="31">
        <f t="shared" si="6"/>
        <v>0</v>
      </c>
      <c r="I90" s="127">
        <f t="shared" si="4"/>
        <v>0</v>
      </c>
      <c r="J90" s="160" t="s">
        <v>4335</v>
      </c>
      <c r="K90" s="161" t="s">
        <v>4333</v>
      </c>
    </row>
    <row r="91" spans="1:11" x14ac:dyDescent="0.25">
      <c r="A91" s="157" t="s">
        <v>1488</v>
      </c>
      <c r="B91" s="158" t="s">
        <v>440</v>
      </c>
      <c r="C91" s="158" t="s">
        <v>24</v>
      </c>
      <c r="D91" s="159">
        <v>1</v>
      </c>
      <c r="E91" s="159">
        <v>1979.85</v>
      </c>
      <c r="F91" s="24">
        <f t="shared" si="7"/>
        <v>0</v>
      </c>
      <c r="G91" s="31">
        <f t="shared" si="6"/>
        <v>0</v>
      </c>
      <c r="I91" s="127">
        <f t="shared" si="4"/>
        <v>0</v>
      </c>
      <c r="J91" s="160" t="s">
        <v>4336</v>
      </c>
      <c r="K91" s="161" t="s">
        <v>4333</v>
      </c>
    </row>
    <row r="92" spans="1:11" x14ac:dyDescent="0.25">
      <c r="A92" s="157" t="s">
        <v>1489</v>
      </c>
      <c r="B92" s="158" t="s">
        <v>955</v>
      </c>
      <c r="C92" s="158" t="s">
        <v>24</v>
      </c>
      <c r="D92" s="159">
        <v>7</v>
      </c>
      <c r="E92" s="159">
        <v>3213.39</v>
      </c>
      <c r="F92" s="24">
        <f t="shared" si="7"/>
        <v>0</v>
      </c>
      <c r="G92" s="31">
        <f t="shared" si="6"/>
        <v>0</v>
      </c>
      <c r="I92" s="127">
        <f t="shared" si="4"/>
        <v>0</v>
      </c>
      <c r="J92" s="160" t="s">
        <v>4337</v>
      </c>
      <c r="K92" s="161" t="s">
        <v>4333</v>
      </c>
    </row>
    <row r="93" spans="1:11" x14ac:dyDescent="0.25">
      <c r="A93" s="157" t="s">
        <v>1490</v>
      </c>
      <c r="B93" s="158" t="s">
        <v>904</v>
      </c>
      <c r="C93" s="158" t="s">
        <v>24</v>
      </c>
      <c r="D93" s="159">
        <v>5</v>
      </c>
      <c r="E93" s="159">
        <v>1982.2</v>
      </c>
      <c r="F93" s="24">
        <f t="shared" si="7"/>
        <v>0</v>
      </c>
      <c r="G93" s="31">
        <f t="shared" si="6"/>
        <v>0</v>
      </c>
      <c r="I93" s="127">
        <f t="shared" si="4"/>
        <v>0</v>
      </c>
      <c r="J93" s="160" t="s">
        <v>4338</v>
      </c>
      <c r="K93" s="161" t="s">
        <v>4333</v>
      </c>
    </row>
    <row r="94" spans="1:11" x14ac:dyDescent="0.25">
      <c r="A94" s="157" t="s">
        <v>1491</v>
      </c>
      <c r="B94" s="158" t="s">
        <v>441</v>
      </c>
      <c r="C94" s="158" t="s">
        <v>24</v>
      </c>
      <c r="D94" s="159">
        <v>1</v>
      </c>
      <c r="E94" s="159">
        <v>4543.58</v>
      </c>
      <c r="F94" s="24">
        <f t="shared" si="7"/>
        <v>0</v>
      </c>
      <c r="G94" s="31">
        <f t="shared" si="6"/>
        <v>0</v>
      </c>
      <c r="I94" s="127">
        <f t="shared" si="4"/>
        <v>0</v>
      </c>
      <c r="J94" s="160" t="s">
        <v>4339</v>
      </c>
      <c r="K94" s="161" t="s">
        <v>4333</v>
      </c>
    </row>
    <row r="95" spans="1:11" x14ac:dyDescent="0.25">
      <c r="A95" s="157" t="s">
        <v>1492</v>
      </c>
      <c r="B95" s="158" t="s">
        <v>1009</v>
      </c>
      <c r="C95" s="158" t="s">
        <v>24</v>
      </c>
      <c r="D95" s="159">
        <v>10</v>
      </c>
      <c r="E95" s="159">
        <v>1418.87</v>
      </c>
      <c r="F95" s="24">
        <f t="shared" si="7"/>
        <v>0</v>
      </c>
      <c r="G95" s="31">
        <f t="shared" si="6"/>
        <v>0</v>
      </c>
      <c r="I95" s="127">
        <f t="shared" si="4"/>
        <v>0</v>
      </c>
      <c r="J95" s="160" t="s">
        <v>4340</v>
      </c>
      <c r="K95" s="161" t="s">
        <v>4333</v>
      </c>
    </row>
    <row r="96" spans="1:11" x14ac:dyDescent="0.25">
      <c r="A96" s="157" t="s">
        <v>1493</v>
      </c>
      <c r="B96" s="158" t="s">
        <v>864</v>
      </c>
      <c r="C96" s="158" t="s">
        <v>24</v>
      </c>
      <c r="D96" s="159">
        <v>4</v>
      </c>
      <c r="E96" s="159">
        <v>885.8</v>
      </c>
      <c r="F96" s="24">
        <f t="shared" si="7"/>
        <v>0</v>
      </c>
      <c r="G96" s="31">
        <f t="shared" si="6"/>
        <v>0</v>
      </c>
      <c r="I96" s="127">
        <f t="shared" si="4"/>
        <v>0</v>
      </c>
      <c r="J96" s="160" t="s">
        <v>4341</v>
      </c>
      <c r="K96" s="161" t="s">
        <v>4333</v>
      </c>
    </row>
    <row r="97" spans="1:11" x14ac:dyDescent="0.25">
      <c r="A97" s="157" t="s">
        <v>1494</v>
      </c>
      <c r="B97" s="158" t="s">
        <v>1156</v>
      </c>
      <c r="C97" s="158" t="s">
        <v>24</v>
      </c>
      <c r="D97" s="159">
        <v>35</v>
      </c>
      <c r="E97" s="159">
        <v>2680.74</v>
      </c>
      <c r="F97" s="24">
        <f t="shared" si="7"/>
        <v>0</v>
      </c>
      <c r="G97" s="31">
        <f t="shared" si="6"/>
        <v>0</v>
      </c>
      <c r="I97" s="127">
        <f t="shared" si="4"/>
        <v>0</v>
      </c>
      <c r="J97" s="160" t="s">
        <v>4342</v>
      </c>
      <c r="K97" s="161" t="s">
        <v>4333</v>
      </c>
    </row>
    <row r="98" spans="1:11" x14ac:dyDescent="0.25">
      <c r="A98" s="157" t="s">
        <v>1495</v>
      </c>
      <c r="B98" s="158" t="s">
        <v>442</v>
      </c>
      <c r="C98" s="158" t="s">
        <v>24</v>
      </c>
      <c r="D98" s="159">
        <v>1</v>
      </c>
      <c r="E98" s="159">
        <v>2410.44</v>
      </c>
      <c r="F98" s="24">
        <f t="shared" si="7"/>
        <v>0</v>
      </c>
      <c r="G98" s="31">
        <f t="shared" si="6"/>
        <v>0</v>
      </c>
      <c r="I98" s="127">
        <f t="shared" si="4"/>
        <v>0</v>
      </c>
      <c r="J98" s="160" t="s">
        <v>4343</v>
      </c>
      <c r="K98" s="161" t="s">
        <v>4333</v>
      </c>
    </row>
    <row r="99" spans="1:11" x14ac:dyDescent="0.25">
      <c r="A99" s="157" t="s">
        <v>1496</v>
      </c>
      <c r="B99" s="158" t="s">
        <v>1134</v>
      </c>
      <c r="C99" s="158" t="s">
        <v>24</v>
      </c>
      <c r="D99" s="159">
        <v>26</v>
      </c>
      <c r="E99" s="159">
        <v>651.65</v>
      </c>
      <c r="F99" s="24">
        <f t="shared" si="7"/>
        <v>0</v>
      </c>
      <c r="G99" s="31">
        <f t="shared" si="6"/>
        <v>0</v>
      </c>
      <c r="I99" s="127">
        <f t="shared" si="4"/>
        <v>0</v>
      </c>
      <c r="J99" s="160" t="s">
        <v>4344</v>
      </c>
      <c r="K99" s="161" t="s">
        <v>4333</v>
      </c>
    </row>
    <row r="100" spans="1:11" x14ac:dyDescent="0.25">
      <c r="A100" s="157" t="s">
        <v>1497</v>
      </c>
      <c r="B100" s="158" t="s">
        <v>687</v>
      </c>
      <c r="C100" s="158" t="s">
        <v>24</v>
      </c>
      <c r="D100" s="159">
        <v>2</v>
      </c>
      <c r="E100" s="159">
        <v>5034.47</v>
      </c>
      <c r="F100" s="24">
        <f t="shared" si="7"/>
        <v>0</v>
      </c>
      <c r="G100" s="31">
        <f t="shared" si="6"/>
        <v>0</v>
      </c>
      <c r="I100" s="127">
        <f t="shared" si="4"/>
        <v>0</v>
      </c>
      <c r="J100" s="160" t="s">
        <v>4345</v>
      </c>
      <c r="K100" s="161" t="s">
        <v>4333</v>
      </c>
    </row>
    <row r="101" spans="1:11" x14ac:dyDescent="0.25">
      <c r="A101" s="157" t="s">
        <v>1498</v>
      </c>
      <c r="B101" s="158" t="s">
        <v>1091</v>
      </c>
      <c r="C101" s="158" t="s">
        <v>24</v>
      </c>
      <c r="D101" s="159">
        <v>18</v>
      </c>
      <c r="E101" s="159">
        <v>1830.39</v>
      </c>
      <c r="F101" s="24">
        <f t="shared" si="7"/>
        <v>0</v>
      </c>
      <c r="G101" s="31">
        <f t="shared" si="6"/>
        <v>0</v>
      </c>
      <c r="I101" s="127">
        <f t="shared" si="4"/>
        <v>0</v>
      </c>
      <c r="J101" s="160" t="s">
        <v>4346</v>
      </c>
      <c r="K101" s="161" t="s">
        <v>4333</v>
      </c>
    </row>
    <row r="102" spans="1:11" x14ac:dyDescent="0.25">
      <c r="A102" s="157" t="s">
        <v>1499</v>
      </c>
      <c r="B102" s="158" t="s">
        <v>1278</v>
      </c>
      <c r="C102" s="158" t="s">
        <v>24</v>
      </c>
      <c r="D102" s="159">
        <v>286</v>
      </c>
      <c r="E102" s="159">
        <v>1020.31</v>
      </c>
      <c r="F102" s="24">
        <f t="shared" si="7"/>
        <v>0</v>
      </c>
      <c r="G102" s="31">
        <f t="shared" si="6"/>
        <v>0</v>
      </c>
      <c r="I102" s="127">
        <f t="shared" si="4"/>
        <v>0</v>
      </c>
      <c r="J102" s="160" t="s">
        <v>4347</v>
      </c>
      <c r="K102" s="161" t="s">
        <v>4333</v>
      </c>
    </row>
    <row r="103" spans="1:11" x14ac:dyDescent="0.25">
      <c r="A103" s="157" t="s">
        <v>1500</v>
      </c>
      <c r="B103" s="158" t="s">
        <v>1206</v>
      </c>
      <c r="C103" s="158" t="s">
        <v>24</v>
      </c>
      <c r="D103" s="159">
        <v>66</v>
      </c>
      <c r="E103" s="159">
        <v>2381.4</v>
      </c>
      <c r="F103" s="24">
        <f t="shared" si="7"/>
        <v>0</v>
      </c>
      <c r="G103" s="31">
        <f t="shared" si="6"/>
        <v>0</v>
      </c>
      <c r="I103" s="127">
        <f t="shared" si="4"/>
        <v>0</v>
      </c>
      <c r="J103" s="160" t="s">
        <v>4348</v>
      </c>
      <c r="K103" s="161" t="s">
        <v>4333</v>
      </c>
    </row>
    <row r="104" spans="1:11" x14ac:dyDescent="0.25">
      <c r="A104" s="157" t="s">
        <v>1501</v>
      </c>
      <c r="B104" s="158" t="s">
        <v>1182</v>
      </c>
      <c r="C104" s="158" t="s">
        <v>24</v>
      </c>
      <c r="D104" s="159">
        <v>46</v>
      </c>
      <c r="E104" s="159">
        <v>1285.3599999999999</v>
      </c>
      <c r="F104" s="24">
        <f t="shared" si="7"/>
        <v>0</v>
      </c>
      <c r="G104" s="31">
        <f t="shared" si="6"/>
        <v>0</v>
      </c>
      <c r="I104" s="127">
        <f t="shared" si="4"/>
        <v>0</v>
      </c>
      <c r="J104" s="160" t="s">
        <v>4349</v>
      </c>
      <c r="K104" s="161" t="s">
        <v>4333</v>
      </c>
    </row>
    <row r="105" spans="1:11" x14ac:dyDescent="0.25">
      <c r="A105" s="157" t="s">
        <v>1502</v>
      </c>
      <c r="B105" s="158" t="s">
        <v>1125</v>
      </c>
      <c r="C105" s="158" t="s">
        <v>24</v>
      </c>
      <c r="D105" s="159">
        <v>23</v>
      </c>
      <c r="E105" s="159">
        <v>3832.15</v>
      </c>
      <c r="F105" s="24">
        <f t="shared" si="7"/>
        <v>0</v>
      </c>
      <c r="G105" s="31">
        <f t="shared" si="6"/>
        <v>0</v>
      </c>
      <c r="I105" s="127">
        <f t="shared" si="4"/>
        <v>0</v>
      </c>
      <c r="J105" s="160" t="s">
        <v>4350</v>
      </c>
      <c r="K105" s="161" t="s">
        <v>4333</v>
      </c>
    </row>
    <row r="106" spans="1:11" x14ac:dyDescent="0.25">
      <c r="A106" s="157" t="s">
        <v>1503</v>
      </c>
      <c r="B106" s="158" t="s">
        <v>905</v>
      </c>
      <c r="C106" s="158" t="s">
        <v>24</v>
      </c>
      <c r="D106" s="159">
        <v>5</v>
      </c>
      <c r="E106" s="159">
        <v>3024.07</v>
      </c>
      <c r="F106" s="24">
        <f t="shared" si="7"/>
        <v>0</v>
      </c>
      <c r="G106" s="31">
        <f t="shared" si="6"/>
        <v>0</v>
      </c>
      <c r="I106" s="127">
        <f t="shared" si="4"/>
        <v>0</v>
      </c>
      <c r="J106" s="160" t="s">
        <v>4351</v>
      </c>
      <c r="K106" s="161" t="s">
        <v>4333</v>
      </c>
    </row>
    <row r="107" spans="1:11" x14ac:dyDescent="0.25">
      <c r="A107" s="157" t="s">
        <v>1504</v>
      </c>
      <c r="B107" s="158" t="s">
        <v>906</v>
      </c>
      <c r="C107" s="158" t="s">
        <v>24</v>
      </c>
      <c r="D107" s="159">
        <v>5</v>
      </c>
      <c r="E107" s="159">
        <v>11614.04</v>
      </c>
      <c r="F107" s="24">
        <f t="shared" si="7"/>
        <v>0</v>
      </c>
      <c r="G107" s="31">
        <f t="shared" si="6"/>
        <v>0</v>
      </c>
      <c r="I107" s="127">
        <f t="shared" si="4"/>
        <v>0</v>
      </c>
      <c r="J107" s="160" t="s">
        <v>4352</v>
      </c>
      <c r="K107" s="161" t="s">
        <v>4333</v>
      </c>
    </row>
    <row r="108" spans="1:11" x14ac:dyDescent="0.25">
      <c r="A108" s="157" t="s">
        <v>1505</v>
      </c>
      <c r="B108" s="158" t="s">
        <v>1291</v>
      </c>
      <c r="C108" s="158" t="s">
        <v>24</v>
      </c>
      <c r="D108" s="159">
        <v>367</v>
      </c>
      <c r="E108" s="159">
        <v>184.44</v>
      </c>
      <c r="F108" s="24">
        <f t="shared" si="7"/>
        <v>0</v>
      </c>
      <c r="G108" s="31">
        <f t="shared" si="6"/>
        <v>0</v>
      </c>
      <c r="I108" s="127">
        <f t="shared" si="4"/>
        <v>0</v>
      </c>
      <c r="J108" s="160" t="s">
        <v>4353</v>
      </c>
      <c r="K108" s="161" t="s">
        <v>4333</v>
      </c>
    </row>
    <row r="109" spans="1:11" x14ac:dyDescent="0.25">
      <c r="A109" s="157" t="s">
        <v>1506</v>
      </c>
      <c r="B109" s="158" t="s">
        <v>1018</v>
      </c>
      <c r="C109" s="158" t="s">
        <v>24</v>
      </c>
      <c r="D109" s="159">
        <v>11</v>
      </c>
      <c r="E109" s="159">
        <v>196.29</v>
      </c>
      <c r="F109" s="24">
        <f t="shared" si="7"/>
        <v>0</v>
      </c>
      <c r="G109" s="31">
        <f t="shared" si="6"/>
        <v>0</v>
      </c>
      <c r="I109" s="127">
        <f t="shared" si="4"/>
        <v>0</v>
      </c>
      <c r="J109" s="160" t="s">
        <v>4354</v>
      </c>
      <c r="K109" s="161" t="s">
        <v>4333</v>
      </c>
    </row>
    <row r="110" spans="1:11" x14ac:dyDescent="0.25">
      <c r="A110" s="157" t="s">
        <v>1507</v>
      </c>
      <c r="B110" s="158" t="s">
        <v>1249</v>
      </c>
      <c r="C110" s="158" t="s">
        <v>24</v>
      </c>
      <c r="D110" s="159">
        <v>113</v>
      </c>
      <c r="E110" s="159">
        <v>114.59</v>
      </c>
      <c r="F110" s="24">
        <f t="shared" si="7"/>
        <v>0</v>
      </c>
      <c r="G110" s="31">
        <f t="shared" si="6"/>
        <v>0</v>
      </c>
      <c r="I110" s="127">
        <f t="shared" si="4"/>
        <v>0</v>
      </c>
      <c r="J110" s="160" t="s">
        <v>4355</v>
      </c>
      <c r="K110" s="161" t="s">
        <v>4333</v>
      </c>
    </row>
    <row r="111" spans="1:11" x14ac:dyDescent="0.25">
      <c r="A111" s="157" t="s">
        <v>1508</v>
      </c>
      <c r="B111" s="158" t="s">
        <v>995</v>
      </c>
      <c r="C111" s="158" t="s">
        <v>24</v>
      </c>
      <c r="D111" s="159">
        <v>9</v>
      </c>
      <c r="E111" s="159">
        <v>117.58</v>
      </c>
      <c r="F111" s="24">
        <f t="shared" si="7"/>
        <v>0</v>
      </c>
      <c r="G111" s="31">
        <f t="shared" si="6"/>
        <v>0</v>
      </c>
      <c r="I111" s="127">
        <f t="shared" si="4"/>
        <v>0</v>
      </c>
      <c r="J111" s="160" t="s">
        <v>4356</v>
      </c>
      <c r="K111" s="161" t="s">
        <v>4333</v>
      </c>
    </row>
    <row r="112" spans="1:11" x14ac:dyDescent="0.25">
      <c r="A112" s="157" t="s">
        <v>1509</v>
      </c>
      <c r="B112" s="158" t="s">
        <v>659</v>
      </c>
      <c r="C112" s="158" t="s">
        <v>24</v>
      </c>
      <c r="D112" s="159">
        <v>1</v>
      </c>
      <c r="E112" s="159">
        <v>121.56</v>
      </c>
      <c r="F112" s="24">
        <f t="shared" si="7"/>
        <v>0</v>
      </c>
      <c r="G112" s="31">
        <f t="shared" si="6"/>
        <v>0</v>
      </c>
      <c r="I112" s="127">
        <f t="shared" si="4"/>
        <v>0</v>
      </c>
      <c r="J112" s="160" t="s">
        <v>4357</v>
      </c>
      <c r="K112" s="161" t="s">
        <v>4333</v>
      </c>
    </row>
    <row r="113" spans="1:11" x14ac:dyDescent="0.25">
      <c r="A113" s="157" t="s">
        <v>1510</v>
      </c>
      <c r="B113" s="158" t="s">
        <v>865</v>
      </c>
      <c r="C113" s="158" t="s">
        <v>24</v>
      </c>
      <c r="D113" s="159">
        <v>4</v>
      </c>
      <c r="E113" s="159">
        <v>196.29</v>
      </c>
      <c r="F113" s="24">
        <f t="shared" si="7"/>
        <v>0</v>
      </c>
      <c r="G113" s="31">
        <f t="shared" si="6"/>
        <v>0</v>
      </c>
      <c r="I113" s="127">
        <f t="shared" si="4"/>
        <v>0</v>
      </c>
      <c r="J113" s="160" t="s">
        <v>4358</v>
      </c>
      <c r="K113" s="161" t="s">
        <v>4333</v>
      </c>
    </row>
    <row r="114" spans="1:11" x14ac:dyDescent="0.25">
      <c r="A114" s="157" t="s">
        <v>1511</v>
      </c>
      <c r="B114" s="158" t="s">
        <v>1186</v>
      </c>
      <c r="C114" s="158" t="s">
        <v>24</v>
      </c>
      <c r="D114" s="159">
        <v>50</v>
      </c>
      <c r="E114" s="159">
        <v>367.67</v>
      </c>
      <c r="F114" s="24">
        <f t="shared" si="7"/>
        <v>0</v>
      </c>
      <c r="G114" s="31">
        <f t="shared" si="6"/>
        <v>0</v>
      </c>
      <c r="I114" s="127">
        <f t="shared" si="4"/>
        <v>0</v>
      </c>
      <c r="J114" s="160" t="s">
        <v>4359</v>
      </c>
      <c r="K114" s="161" t="s">
        <v>4333</v>
      </c>
    </row>
    <row r="115" spans="1:11" x14ac:dyDescent="0.25">
      <c r="A115" s="157" t="s">
        <v>1512</v>
      </c>
      <c r="B115" s="158" t="s">
        <v>1191</v>
      </c>
      <c r="C115" s="158" t="s">
        <v>24</v>
      </c>
      <c r="D115" s="159">
        <v>55</v>
      </c>
      <c r="E115" s="159">
        <v>230.76</v>
      </c>
      <c r="F115" s="24">
        <f t="shared" si="7"/>
        <v>0</v>
      </c>
      <c r="G115" s="31">
        <f t="shared" si="6"/>
        <v>0</v>
      </c>
      <c r="I115" s="127">
        <f t="shared" si="4"/>
        <v>0</v>
      </c>
      <c r="J115" s="160" t="s">
        <v>4360</v>
      </c>
      <c r="K115" s="161" t="s">
        <v>4333</v>
      </c>
    </row>
    <row r="116" spans="1:11" x14ac:dyDescent="0.25">
      <c r="A116" s="157" t="s">
        <v>1513</v>
      </c>
      <c r="B116" s="158" t="s">
        <v>1212</v>
      </c>
      <c r="C116" s="158" t="s">
        <v>24</v>
      </c>
      <c r="D116" s="159">
        <v>76</v>
      </c>
      <c r="E116" s="159">
        <v>259.47000000000003</v>
      </c>
      <c r="F116" s="24">
        <f t="shared" si="7"/>
        <v>0</v>
      </c>
      <c r="G116" s="31">
        <f t="shared" si="6"/>
        <v>0</v>
      </c>
      <c r="I116" s="127">
        <f t="shared" si="4"/>
        <v>0</v>
      </c>
      <c r="J116" s="160" t="s">
        <v>4361</v>
      </c>
      <c r="K116" s="161" t="s">
        <v>4333</v>
      </c>
    </row>
    <row r="117" spans="1:11" x14ac:dyDescent="0.25">
      <c r="A117" s="157" t="s">
        <v>1514</v>
      </c>
      <c r="B117" s="158" t="s">
        <v>1217</v>
      </c>
      <c r="C117" s="158" t="s">
        <v>24</v>
      </c>
      <c r="D117" s="159">
        <v>79</v>
      </c>
      <c r="E117" s="159">
        <v>364.68</v>
      </c>
      <c r="F117" s="24">
        <f t="shared" si="7"/>
        <v>0</v>
      </c>
      <c r="G117" s="31">
        <f t="shared" si="6"/>
        <v>0</v>
      </c>
      <c r="I117" s="127">
        <f t="shared" si="4"/>
        <v>0</v>
      </c>
      <c r="J117" s="160" t="s">
        <v>4362</v>
      </c>
      <c r="K117" s="161" t="s">
        <v>4333</v>
      </c>
    </row>
    <row r="118" spans="1:11" x14ac:dyDescent="0.25">
      <c r="A118" s="157" t="s">
        <v>1515</v>
      </c>
      <c r="B118" s="158" t="s">
        <v>1169</v>
      </c>
      <c r="C118" s="158" t="s">
        <v>24</v>
      </c>
      <c r="D118" s="159">
        <v>41</v>
      </c>
      <c r="E118" s="159">
        <v>489.03</v>
      </c>
      <c r="F118" s="24">
        <f t="shared" si="7"/>
        <v>0</v>
      </c>
      <c r="G118" s="31">
        <f t="shared" si="6"/>
        <v>0</v>
      </c>
      <c r="I118" s="127">
        <f t="shared" si="4"/>
        <v>0</v>
      </c>
      <c r="J118" s="160" t="s">
        <v>4363</v>
      </c>
      <c r="K118" s="161" t="s">
        <v>4333</v>
      </c>
    </row>
    <row r="119" spans="1:11" x14ac:dyDescent="0.25">
      <c r="A119" s="157" t="s">
        <v>1516</v>
      </c>
      <c r="B119" s="158" t="s">
        <v>873</v>
      </c>
      <c r="C119" s="158" t="s">
        <v>24</v>
      </c>
      <c r="D119" s="159">
        <v>5</v>
      </c>
      <c r="E119" s="159">
        <v>603.82000000000005</v>
      </c>
      <c r="F119" s="24">
        <f t="shared" si="7"/>
        <v>0</v>
      </c>
      <c r="G119" s="31">
        <f t="shared" si="6"/>
        <v>0</v>
      </c>
      <c r="I119" s="127">
        <f t="shared" si="4"/>
        <v>0</v>
      </c>
      <c r="J119" s="160" t="s">
        <v>4364</v>
      </c>
      <c r="K119" s="161" t="s">
        <v>4333</v>
      </c>
    </row>
    <row r="120" spans="1:11" x14ac:dyDescent="0.25">
      <c r="A120" s="157" t="s">
        <v>1517</v>
      </c>
      <c r="B120" s="158" t="s">
        <v>1039</v>
      </c>
      <c r="C120" s="158" t="s">
        <v>24</v>
      </c>
      <c r="D120" s="159">
        <v>14</v>
      </c>
      <c r="E120" s="159">
        <v>692.3</v>
      </c>
      <c r="F120" s="24">
        <f t="shared" si="7"/>
        <v>0</v>
      </c>
      <c r="G120" s="31">
        <f t="shared" si="6"/>
        <v>0</v>
      </c>
      <c r="I120" s="127">
        <f t="shared" si="4"/>
        <v>0</v>
      </c>
      <c r="J120" s="160" t="s">
        <v>4365</v>
      </c>
      <c r="K120" s="161" t="s">
        <v>4333</v>
      </c>
    </row>
    <row r="121" spans="1:11" x14ac:dyDescent="0.25">
      <c r="A121" s="157" t="s">
        <v>1518</v>
      </c>
      <c r="B121" s="158" t="s">
        <v>1040</v>
      </c>
      <c r="C121" s="158" t="s">
        <v>24</v>
      </c>
      <c r="D121" s="159">
        <v>14</v>
      </c>
      <c r="E121" s="159">
        <v>228.18</v>
      </c>
      <c r="F121" s="24">
        <f t="shared" si="7"/>
        <v>0</v>
      </c>
      <c r="G121" s="31">
        <f t="shared" si="6"/>
        <v>0</v>
      </c>
      <c r="I121" s="127">
        <f t="shared" si="4"/>
        <v>0</v>
      </c>
      <c r="J121" s="160" t="s">
        <v>4366</v>
      </c>
      <c r="K121" s="161" t="s">
        <v>4333</v>
      </c>
    </row>
    <row r="122" spans="1:11" x14ac:dyDescent="0.25">
      <c r="A122" s="157" t="s">
        <v>1519</v>
      </c>
      <c r="B122" s="158" t="s">
        <v>899</v>
      </c>
      <c r="C122" s="158" t="s">
        <v>24</v>
      </c>
      <c r="D122" s="159">
        <v>5</v>
      </c>
      <c r="E122" s="159">
        <v>640.69000000000005</v>
      </c>
      <c r="F122" s="24">
        <f t="shared" si="7"/>
        <v>0</v>
      </c>
      <c r="G122" s="31">
        <f t="shared" si="6"/>
        <v>0</v>
      </c>
      <c r="I122" s="127">
        <f t="shared" si="4"/>
        <v>0</v>
      </c>
      <c r="J122" s="160" t="s">
        <v>4367</v>
      </c>
      <c r="K122" s="161" t="s">
        <v>4333</v>
      </c>
    </row>
    <row r="123" spans="1:11" x14ac:dyDescent="0.25">
      <c r="A123" s="157" t="s">
        <v>1520</v>
      </c>
      <c r="B123" s="158" t="s">
        <v>1275</v>
      </c>
      <c r="C123" s="158" t="s">
        <v>24</v>
      </c>
      <c r="D123" s="159">
        <v>242</v>
      </c>
      <c r="E123" s="159">
        <v>160.4</v>
      </c>
      <c r="F123" s="24">
        <f t="shared" si="7"/>
        <v>0</v>
      </c>
      <c r="G123" s="31">
        <f t="shared" si="6"/>
        <v>0</v>
      </c>
      <c r="I123" s="127">
        <f t="shared" si="4"/>
        <v>0</v>
      </c>
      <c r="J123" s="160" t="s">
        <v>4368</v>
      </c>
      <c r="K123" s="161" t="s">
        <v>4333</v>
      </c>
    </row>
    <row r="124" spans="1:11" x14ac:dyDescent="0.25">
      <c r="A124" s="157" t="s">
        <v>1521</v>
      </c>
      <c r="B124" s="158" t="s">
        <v>1308</v>
      </c>
      <c r="C124" s="158" t="s">
        <v>24</v>
      </c>
      <c r="D124" s="159">
        <v>1484</v>
      </c>
      <c r="E124" s="159">
        <v>211.24</v>
      </c>
      <c r="F124" s="24">
        <f t="shared" si="7"/>
        <v>0</v>
      </c>
      <c r="G124" s="31">
        <f t="shared" si="6"/>
        <v>0</v>
      </c>
      <c r="I124" s="127">
        <f t="shared" si="4"/>
        <v>0</v>
      </c>
      <c r="J124" s="160" t="s">
        <v>4369</v>
      </c>
      <c r="K124" s="161" t="s">
        <v>4333</v>
      </c>
    </row>
    <row r="125" spans="1:11" x14ac:dyDescent="0.25">
      <c r="A125" s="157" t="s">
        <v>1522</v>
      </c>
      <c r="B125" s="158" t="s">
        <v>1303</v>
      </c>
      <c r="C125" s="158" t="s">
        <v>24</v>
      </c>
      <c r="D125" s="159">
        <v>668</v>
      </c>
      <c r="E125" s="159">
        <v>227.18</v>
      </c>
      <c r="F125" s="24">
        <f t="shared" si="7"/>
        <v>0</v>
      </c>
      <c r="G125" s="31">
        <f t="shared" si="6"/>
        <v>0</v>
      </c>
      <c r="I125" s="127">
        <f t="shared" si="4"/>
        <v>0</v>
      </c>
      <c r="J125" s="160" t="s">
        <v>4370</v>
      </c>
      <c r="K125" s="161" t="s">
        <v>4333</v>
      </c>
    </row>
    <row r="126" spans="1:11" x14ac:dyDescent="0.25">
      <c r="A126" s="157" t="s">
        <v>1523</v>
      </c>
      <c r="B126" s="158" t="s">
        <v>1296</v>
      </c>
      <c r="C126" s="158" t="s">
        <v>24</v>
      </c>
      <c r="D126" s="159">
        <v>451</v>
      </c>
      <c r="E126" s="159">
        <v>247.11</v>
      </c>
      <c r="F126" s="24">
        <f t="shared" si="7"/>
        <v>0</v>
      </c>
      <c r="G126" s="31">
        <f t="shared" si="6"/>
        <v>0</v>
      </c>
      <c r="I126" s="127">
        <f t="shared" si="4"/>
        <v>0</v>
      </c>
      <c r="J126" s="160" t="s">
        <v>4371</v>
      </c>
      <c r="K126" s="161" t="s">
        <v>4333</v>
      </c>
    </row>
    <row r="127" spans="1:11" x14ac:dyDescent="0.25">
      <c r="A127" s="157" t="s">
        <v>1524</v>
      </c>
      <c r="B127" s="158" t="s">
        <v>1226</v>
      </c>
      <c r="C127" s="158" t="s">
        <v>24</v>
      </c>
      <c r="D127" s="159">
        <v>90</v>
      </c>
      <c r="E127" s="159">
        <v>238.22</v>
      </c>
      <c r="F127" s="24">
        <f t="shared" si="7"/>
        <v>0</v>
      </c>
      <c r="G127" s="31">
        <f t="shared" si="6"/>
        <v>0</v>
      </c>
      <c r="I127" s="127">
        <f t="shared" si="4"/>
        <v>0</v>
      </c>
      <c r="J127" s="160" t="s">
        <v>4372</v>
      </c>
      <c r="K127" s="161" t="s">
        <v>4333</v>
      </c>
    </row>
    <row r="128" spans="1:11" x14ac:dyDescent="0.25">
      <c r="A128" s="157" t="s">
        <v>1525</v>
      </c>
      <c r="B128" s="158" t="s">
        <v>779</v>
      </c>
      <c r="C128" s="158" t="s">
        <v>24</v>
      </c>
      <c r="D128" s="159">
        <v>3</v>
      </c>
      <c r="E128" s="159">
        <v>328.81</v>
      </c>
      <c r="F128" s="24">
        <f t="shared" si="7"/>
        <v>0</v>
      </c>
      <c r="G128" s="31">
        <f t="shared" si="6"/>
        <v>0</v>
      </c>
      <c r="I128" s="127">
        <f t="shared" si="4"/>
        <v>0</v>
      </c>
      <c r="J128" s="160" t="s">
        <v>4373</v>
      </c>
      <c r="K128" s="161" t="s">
        <v>4333</v>
      </c>
    </row>
    <row r="129" spans="1:11" x14ac:dyDescent="0.25">
      <c r="A129" s="157" t="s">
        <v>1526</v>
      </c>
      <c r="B129" s="158" t="s">
        <v>688</v>
      </c>
      <c r="C129" s="158" t="s">
        <v>24</v>
      </c>
      <c r="D129" s="159">
        <v>2</v>
      </c>
      <c r="E129" s="159">
        <v>2183.23</v>
      </c>
      <c r="F129" s="24">
        <f t="shared" si="7"/>
        <v>0</v>
      </c>
      <c r="G129" s="31">
        <f t="shared" si="6"/>
        <v>0</v>
      </c>
      <c r="I129" s="127">
        <f t="shared" si="4"/>
        <v>0</v>
      </c>
      <c r="J129" s="160" t="s">
        <v>4374</v>
      </c>
      <c r="K129" s="161" t="s">
        <v>4333</v>
      </c>
    </row>
    <row r="130" spans="1:11" x14ac:dyDescent="0.25">
      <c r="A130" s="157" t="s">
        <v>1527</v>
      </c>
      <c r="B130" s="158" t="s">
        <v>1300</v>
      </c>
      <c r="C130" s="158" t="s">
        <v>24</v>
      </c>
      <c r="D130" s="159">
        <v>551</v>
      </c>
      <c r="E130" s="159">
        <v>184.44</v>
      </c>
      <c r="F130" s="24">
        <f t="shared" si="7"/>
        <v>0</v>
      </c>
      <c r="G130" s="31">
        <f t="shared" si="6"/>
        <v>0</v>
      </c>
      <c r="I130" s="127">
        <f t="shared" si="4"/>
        <v>0</v>
      </c>
      <c r="J130" s="160" t="s">
        <v>4375</v>
      </c>
      <c r="K130" s="161" t="s">
        <v>4333</v>
      </c>
    </row>
    <row r="131" spans="1:11" x14ac:dyDescent="0.25">
      <c r="A131" s="157" t="s">
        <v>1528</v>
      </c>
      <c r="B131" s="158" t="s">
        <v>1294</v>
      </c>
      <c r="C131" s="158" t="s">
        <v>24</v>
      </c>
      <c r="D131" s="159">
        <v>395</v>
      </c>
      <c r="E131" s="159">
        <v>228.96</v>
      </c>
      <c r="F131" s="24">
        <f t="shared" si="7"/>
        <v>0</v>
      </c>
      <c r="G131" s="31">
        <f t="shared" si="6"/>
        <v>0</v>
      </c>
      <c r="I131" s="127">
        <f t="shared" si="4"/>
        <v>0</v>
      </c>
      <c r="J131" s="160" t="s">
        <v>4376</v>
      </c>
      <c r="K131" s="161" t="s">
        <v>4333</v>
      </c>
    </row>
    <row r="132" spans="1:11" x14ac:dyDescent="0.25">
      <c r="A132" s="157" t="s">
        <v>1529</v>
      </c>
      <c r="B132" s="158" t="s">
        <v>1271</v>
      </c>
      <c r="C132" s="158" t="s">
        <v>24</v>
      </c>
      <c r="D132" s="159">
        <v>204</v>
      </c>
      <c r="E132" s="159">
        <v>286.2</v>
      </c>
      <c r="F132" s="24">
        <f t="shared" si="7"/>
        <v>0</v>
      </c>
      <c r="G132" s="31">
        <f t="shared" si="6"/>
        <v>0</v>
      </c>
      <c r="I132" s="127">
        <f t="shared" si="4"/>
        <v>0</v>
      </c>
      <c r="J132" s="160" t="s">
        <v>4377</v>
      </c>
      <c r="K132" s="161" t="s">
        <v>4333</v>
      </c>
    </row>
    <row r="133" spans="1:11" x14ac:dyDescent="0.25">
      <c r="A133" s="157" t="s">
        <v>1530</v>
      </c>
      <c r="B133" s="158" t="s">
        <v>956</v>
      </c>
      <c r="C133" s="158" t="s">
        <v>24</v>
      </c>
      <c r="D133" s="159">
        <v>7</v>
      </c>
      <c r="E133" s="159">
        <v>388.86</v>
      </c>
      <c r="F133" s="24">
        <f t="shared" si="7"/>
        <v>0</v>
      </c>
      <c r="G133" s="31">
        <f t="shared" si="6"/>
        <v>0</v>
      </c>
      <c r="I133" s="127">
        <f t="shared" si="4"/>
        <v>0</v>
      </c>
      <c r="J133" s="160" t="s">
        <v>4378</v>
      </c>
      <c r="K133" s="161" t="s">
        <v>4333</v>
      </c>
    </row>
    <row r="134" spans="1:11" x14ac:dyDescent="0.25">
      <c r="A134" s="157" t="s">
        <v>1531</v>
      </c>
      <c r="B134" s="158" t="s">
        <v>1233</v>
      </c>
      <c r="C134" s="158" t="s">
        <v>24</v>
      </c>
      <c r="D134" s="159">
        <v>97</v>
      </c>
      <c r="E134" s="159">
        <v>431.42</v>
      </c>
      <c r="F134" s="24">
        <f t="shared" si="7"/>
        <v>0</v>
      </c>
      <c r="G134" s="31">
        <f t="shared" si="6"/>
        <v>0</v>
      </c>
      <c r="I134" s="127">
        <f t="shared" si="4"/>
        <v>0</v>
      </c>
      <c r="J134" s="160" t="s">
        <v>4379</v>
      </c>
      <c r="K134" s="161" t="s">
        <v>4333</v>
      </c>
    </row>
    <row r="135" spans="1:11" x14ac:dyDescent="0.25">
      <c r="A135" s="157" t="s">
        <v>1532</v>
      </c>
      <c r="B135" s="158" t="s">
        <v>1075</v>
      </c>
      <c r="C135" s="158" t="s">
        <v>24</v>
      </c>
      <c r="D135" s="159">
        <v>16</v>
      </c>
      <c r="E135" s="159">
        <v>646.6</v>
      </c>
      <c r="F135" s="24">
        <f t="shared" si="7"/>
        <v>0</v>
      </c>
      <c r="G135" s="31">
        <f t="shared" si="6"/>
        <v>0</v>
      </c>
      <c r="I135" s="127">
        <f t="shared" si="4"/>
        <v>0</v>
      </c>
      <c r="J135" s="160" t="s">
        <v>4380</v>
      </c>
      <c r="K135" s="161" t="s">
        <v>4333</v>
      </c>
    </row>
    <row r="136" spans="1:11" x14ac:dyDescent="0.25">
      <c r="A136" s="157" t="s">
        <v>1533</v>
      </c>
      <c r="B136" s="158" t="s">
        <v>1064</v>
      </c>
      <c r="C136" s="158" t="s">
        <v>24</v>
      </c>
      <c r="D136" s="159">
        <v>15</v>
      </c>
      <c r="E136" s="159">
        <v>1285.1099999999999</v>
      </c>
      <c r="F136" s="24">
        <f t="shared" si="7"/>
        <v>0</v>
      </c>
      <c r="G136" s="31">
        <f t="shared" si="6"/>
        <v>0</v>
      </c>
      <c r="I136" s="127">
        <f t="shared" si="4"/>
        <v>0</v>
      </c>
      <c r="J136" s="160" t="s">
        <v>4381</v>
      </c>
      <c r="K136" s="161" t="s">
        <v>4333</v>
      </c>
    </row>
    <row r="137" spans="1:11" x14ac:dyDescent="0.25">
      <c r="A137" s="157" t="s">
        <v>1534</v>
      </c>
      <c r="B137" s="158" t="s">
        <v>907</v>
      </c>
      <c r="C137" s="158" t="s">
        <v>24</v>
      </c>
      <c r="D137" s="159">
        <v>5</v>
      </c>
      <c r="E137" s="159">
        <v>53.81</v>
      </c>
      <c r="F137" s="24">
        <f t="shared" si="7"/>
        <v>0</v>
      </c>
      <c r="G137" s="31">
        <f t="shared" si="6"/>
        <v>0</v>
      </c>
      <c r="I137" s="127">
        <f t="shared" si="4"/>
        <v>0</v>
      </c>
      <c r="J137" s="160" t="s">
        <v>4382</v>
      </c>
      <c r="K137" s="161" t="s">
        <v>4333</v>
      </c>
    </row>
    <row r="138" spans="1:11" x14ac:dyDescent="0.25">
      <c r="A138" s="157" t="s">
        <v>1535</v>
      </c>
      <c r="B138" s="158" t="s">
        <v>957</v>
      </c>
      <c r="C138" s="158" t="s">
        <v>24</v>
      </c>
      <c r="D138" s="159">
        <v>7</v>
      </c>
      <c r="E138" s="159">
        <v>283.43</v>
      </c>
      <c r="F138" s="24">
        <f t="shared" si="7"/>
        <v>0</v>
      </c>
      <c r="G138" s="31">
        <f t="shared" si="6"/>
        <v>0</v>
      </c>
      <c r="I138" s="127">
        <f t="shared" si="4"/>
        <v>0</v>
      </c>
      <c r="J138" s="160" t="s">
        <v>4383</v>
      </c>
      <c r="K138" s="161" t="s">
        <v>4333</v>
      </c>
    </row>
    <row r="139" spans="1:11" x14ac:dyDescent="0.25">
      <c r="A139" s="157" t="s">
        <v>1536</v>
      </c>
      <c r="B139" s="158" t="s">
        <v>443</v>
      </c>
      <c r="C139" s="158" t="s">
        <v>24</v>
      </c>
      <c r="D139" s="159">
        <v>1</v>
      </c>
      <c r="E139" s="159">
        <v>228.73</v>
      </c>
      <c r="F139" s="24">
        <f t="shared" si="7"/>
        <v>0</v>
      </c>
      <c r="G139" s="31">
        <f t="shared" si="6"/>
        <v>0</v>
      </c>
      <c r="I139" s="127">
        <f t="shared" ref="I139:I202" si="8">ROUND(D139*G139,2)</f>
        <v>0</v>
      </c>
      <c r="J139" s="160" t="s">
        <v>4384</v>
      </c>
      <c r="K139" s="161" t="s">
        <v>4333</v>
      </c>
    </row>
    <row r="140" spans="1:11" x14ac:dyDescent="0.25">
      <c r="A140" s="157" t="s">
        <v>1537</v>
      </c>
      <c r="B140" s="158" t="s">
        <v>780</v>
      </c>
      <c r="C140" s="158" t="s">
        <v>24</v>
      </c>
      <c r="D140" s="159">
        <v>3</v>
      </c>
      <c r="E140" s="159">
        <v>575.95000000000005</v>
      </c>
      <c r="F140" s="24">
        <f t="shared" si="7"/>
        <v>0</v>
      </c>
      <c r="G140" s="31">
        <f t="shared" si="6"/>
        <v>0</v>
      </c>
      <c r="I140" s="127">
        <f t="shared" si="8"/>
        <v>0</v>
      </c>
      <c r="J140" s="160" t="s">
        <v>4385</v>
      </c>
      <c r="K140" s="161" t="s">
        <v>4333</v>
      </c>
    </row>
    <row r="141" spans="1:11" x14ac:dyDescent="0.25">
      <c r="A141" s="157" t="s">
        <v>1538</v>
      </c>
      <c r="B141" s="158" t="s">
        <v>908</v>
      </c>
      <c r="C141" s="158" t="s">
        <v>24</v>
      </c>
      <c r="D141" s="159">
        <v>5</v>
      </c>
      <c r="E141" s="159">
        <v>329.73</v>
      </c>
      <c r="F141" s="24">
        <f t="shared" si="7"/>
        <v>0</v>
      </c>
      <c r="G141" s="31">
        <f t="shared" si="6"/>
        <v>0</v>
      </c>
      <c r="I141" s="127">
        <f t="shared" si="8"/>
        <v>0</v>
      </c>
      <c r="J141" s="160" t="s">
        <v>4386</v>
      </c>
      <c r="K141" s="161" t="s">
        <v>4333</v>
      </c>
    </row>
    <row r="142" spans="1:11" x14ac:dyDescent="0.25">
      <c r="A142" s="157" t="s">
        <v>1539</v>
      </c>
      <c r="B142" s="158" t="s">
        <v>444</v>
      </c>
      <c r="C142" s="158" t="s">
        <v>24</v>
      </c>
      <c r="D142" s="159">
        <v>1</v>
      </c>
      <c r="E142" s="159">
        <v>4019.92</v>
      </c>
      <c r="F142" s="24">
        <f t="shared" si="7"/>
        <v>0</v>
      </c>
      <c r="G142" s="31">
        <f t="shared" si="6"/>
        <v>0</v>
      </c>
      <c r="I142" s="127">
        <f t="shared" si="8"/>
        <v>0</v>
      </c>
      <c r="J142" s="160" t="s">
        <v>4387</v>
      </c>
      <c r="K142" s="161" t="s">
        <v>4333</v>
      </c>
    </row>
    <row r="143" spans="1:11" ht="26.4" x14ac:dyDescent="0.25">
      <c r="A143" s="157" t="s">
        <v>1540</v>
      </c>
      <c r="B143" s="158" t="s">
        <v>900</v>
      </c>
      <c r="C143" s="158" t="s">
        <v>24</v>
      </c>
      <c r="D143" s="159">
        <v>5</v>
      </c>
      <c r="E143" s="159">
        <v>193.41</v>
      </c>
      <c r="F143" s="24">
        <f t="shared" si="7"/>
        <v>0</v>
      </c>
      <c r="G143" s="31">
        <f t="shared" si="6"/>
        <v>0</v>
      </c>
      <c r="I143" s="127">
        <f t="shared" si="8"/>
        <v>0</v>
      </c>
      <c r="J143" s="160" t="s">
        <v>4388</v>
      </c>
      <c r="K143" s="161" t="s">
        <v>4333</v>
      </c>
    </row>
    <row r="144" spans="1:11" ht="26.4" x14ac:dyDescent="0.25">
      <c r="A144" s="157" t="s">
        <v>1541</v>
      </c>
      <c r="B144" s="158" t="s">
        <v>689</v>
      </c>
      <c r="C144" s="158" t="s">
        <v>24</v>
      </c>
      <c r="D144" s="159">
        <v>2</v>
      </c>
      <c r="E144" s="159">
        <v>422.45</v>
      </c>
      <c r="F144" s="24">
        <f t="shared" si="7"/>
        <v>0</v>
      </c>
      <c r="G144" s="31">
        <f t="shared" si="6"/>
        <v>0</v>
      </c>
      <c r="I144" s="127">
        <f t="shared" si="8"/>
        <v>0</v>
      </c>
      <c r="J144" s="160" t="s">
        <v>4389</v>
      </c>
      <c r="K144" s="161" t="s">
        <v>4333</v>
      </c>
    </row>
    <row r="145" spans="1:11" ht="26.4" x14ac:dyDescent="0.25">
      <c r="A145" s="157" t="s">
        <v>1542</v>
      </c>
      <c r="B145" s="158" t="s">
        <v>445</v>
      </c>
      <c r="C145" s="158" t="s">
        <v>24</v>
      </c>
      <c r="D145" s="159">
        <v>1</v>
      </c>
      <c r="E145" s="159">
        <v>745.88</v>
      </c>
      <c r="F145" s="24">
        <f t="shared" si="7"/>
        <v>0</v>
      </c>
      <c r="G145" s="31">
        <f t="shared" si="6"/>
        <v>0</v>
      </c>
      <c r="I145" s="127">
        <f t="shared" si="8"/>
        <v>0</v>
      </c>
      <c r="J145" s="160" t="s">
        <v>4390</v>
      </c>
      <c r="K145" s="161" t="s">
        <v>4333</v>
      </c>
    </row>
    <row r="146" spans="1:11" ht="26.4" x14ac:dyDescent="0.25">
      <c r="A146" s="157" t="s">
        <v>1543</v>
      </c>
      <c r="B146" s="158" t="s">
        <v>446</v>
      </c>
      <c r="C146" s="158" t="s">
        <v>24</v>
      </c>
      <c r="D146" s="159">
        <v>1</v>
      </c>
      <c r="E146" s="159">
        <v>823.47</v>
      </c>
      <c r="F146" s="24">
        <f t="shared" si="7"/>
        <v>0</v>
      </c>
      <c r="G146" s="31">
        <f t="shared" si="6"/>
        <v>0</v>
      </c>
      <c r="I146" s="127">
        <f t="shared" si="8"/>
        <v>0</v>
      </c>
      <c r="J146" s="160" t="s">
        <v>4391</v>
      </c>
      <c r="K146" s="161" t="s">
        <v>4333</v>
      </c>
    </row>
    <row r="147" spans="1:11" x14ac:dyDescent="0.25">
      <c r="A147" s="157" t="s">
        <v>1544</v>
      </c>
      <c r="B147" s="158" t="s">
        <v>986</v>
      </c>
      <c r="C147" s="158" t="s">
        <v>24</v>
      </c>
      <c r="D147" s="159">
        <v>8</v>
      </c>
      <c r="E147" s="159">
        <v>162.04</v>
      </c>
      <c r="F147" s="24">
        <f t="shared" si="7"/>
        <v>0</v>
      </c>
      <c r="G147" s="31">
        <f t="shared" si="6"/>
        <v>0</v>
      </c>
      <c r="I147" s="127">
        <f t="shared" si="8"/>
        <v>0</v>
      </c>
      <c r="J147" s="160" t="s">
        <v>4392</v>
      </c>
      <c r="K147" s="161" t="s">
        <v>4333</v>
      </c>
    </row>
    <row r="148" spans="1:11" ht="26.4" x14ac:dyDescent="0.25">
      <c r="A148" s="157" t="s">
        <v>1545</v>
      </c>
      <c r="B148" s="158" t="s">
        <v>781</v>
      </c>
      <c r="C148" s="158" t="s">
        <v>24</v>
      </c>
      <c r="D148" s="159">
        <v>3</v>
      </c>
      <c r="E148" s="159">
        <v>898.45</v>
      </c>
      <c r="F148" s="24">
        <f t="shared" si="7"/>
        <v>0</v>
      </c>
      <c r="G148" s="31">
        <f t="shared" si="6"/>
        <v>0</v>
      </c>
      <c r="I148" s="127">
        <f t="shared" si="8"/>
        <v>0</v>
      </c>
      <c r="J148" s="160" t="s">
        <v>4393</v>
      </c>
      <c r="K148" s="161" t="s">
        <v>4333</v>
      </c>
    </row>
    <row r="149" spans="1:11" ht="26.4" x14ac:dyDescent="0.25">
      <c r="A149" s="157" t="s">
        <v>1546</v>
      </c>
      <c r="B149" s="158" t="s">
        <v>690</v>
      </c>
      <c r="C149" s="158" t="s">
        <v>24</v>
      </c>
      <c r="D149" s="159">
        <v>2</v>
      </c>
      <c r="E149" s="159">
        <v>713.54</v>
      </c>
      <c r="F149" s="24">
        <f t="shared" si="7"/>
        <v>0</v>
      </c>
      <c r="G149" s="31">
        <f t="shared" si="6"/>
        <v>0</v>
      </c>
      <c r="I149" s="127">
        <f t="shared" si="8"/>
        <v>0</v>
      </c>
      <c r="J149" s="160" t="s">
        <v>4394</v>
      </c>
      <c r="K149" s="161" t="s">
        <v>4333</v>
      </c>
    </row>
    <row r="150" spans="1:11" ht="26.4" x14ac:dyDescent="0.25">
      <c r="A150" s="157" t="s">
        <v>1547</v>
      </c>
      <c r="B150" s="158" t="s">
        <v>447</v>
      </c>
      <c r="C150" s="158" t="s">
        <v>24</v>
      </c>
      <c r="D150" s="159">
        <v>1</v>
      </c>
      <c r="E150" s="159">
        <v>1336.33</v>
      </c>
      <c r="F150" s="24">
        <f t="shared" si="7"/>
        <v>0</v>
      </c>
      <c r="G150" s="31">
        <f t="shared" si="6"/>
        <v>0</v>
      </c>
      <c r="I150" s="127">
        <f t="shared" si="8"/>
        <v>0</v>
      </c>
      <c r="J150" s="160" t="s">
        <v>4395</v>
      </c>
      <c r="K150" s="161" t="s">
        <v>4333</v>
      </c>
    </row>
    <row r="151" spans="1:11" ht="26.4" x14ac:dyDescent="0.25">
      <c r="A151" s="157" t="s">
        <v>1548</v>
      </c>
      <c r="B151" s="158" t="s">
        <v>763</v>
      </c>
      <c r="C151" s="158" t="s">
        <v>24</v>
      </c>
      <c r="D151" s="159">
        <v>2</v>
      </c>
      <c r="E151" s="159">
        <v>1393.04</v>
      </c>
      <c r="F151" s="24">
        <f t="shared" si="7"/>
        <v>0</v>
      </c>
      <c r="G151" s="31">
        <f t="shared" si="6"/>
        <v>0</v>
      </c>
      <c r="I151" s="127">
        <f t="shared" si="8"/>
        <v>0</v>
      </c>
      <c r="J151" s="160" t="s">
        <v>4396</v>
      </c>
      <c r="K151" s="161" t="s">
        <v>4333</v>
      </c>
    </row>
    <row r="152" spans="1:11" ht="26.4" x14ac:dyDescent="0.25">
      <c r="A152" s="157" t="s">
        <v>1549</v>
      </c>
      <c r="B152" s="158" t="s">
        <v>1076</v>
      </c>
      <c r="C152" s="158" t="s">
        <v>24</v>
      </c>
      <c r="D152" s="159">
        <v>16</v>
      </c>
      <c r="E152" s="159">
        <v>1126.46</v>
      </c>
      <c r="F152" s="24">
        <f t="shared" si="7"/>
        <v>0</v>
      </c>
      <c r="G152" s="31">
        <f t="shared" ref="G152:G215" si="9">ROUND(E152*ROUND(F152,2),2)</f>
        <v>0</v>
      </c>
      <c r="I152" s="127">
        <f t="shared" si="8"/>
        <v>0</v>
      </c>
      <c r="J152" s="160" t="s">
        <v>4398</v>
      </c>
      <c r="K152" s="161" t="s">
        <v>4333</v>
      </c>
    </row>
    <row r="153" spans="1:11" ht="26.4" x14ac:dyDescent="0.25">
      <c r="A153" s="157" t="s">
        <v>1550</v>
      </c>
      <c r="B153" s="158" t="s">
        <v>909</v>
      </c>
      <c r="C153" s="158" t="s">
        <v>24</v>
      </c>
      <c r="D153" s="159">
        <v>5</v>
      </c>
      <c r="E153" s="159">
        <v>1304.56</v>
      </c>
      <c r="F153" s="24">
        <f t="shared" ref="F153:F216" si="10">$F$88</f>
        <v>0</v>
      </c>
      <c r="G153" s="31">
        <f t="shared" si="9"/>
        <v>0</v>
      </c>
      <c r="I153" s="127">
        <f t="shared" si="8"/>
        <v>0</v>
      </c>
      <c r="J153" s="160" t="s">
        <v>4399</v>
      </c>
      <c r="K153" s="161" t="s">
        <v>4333</v>
      </c>
    </row>
    <row r="154" spans="1:11" ht="26.4" x14ac:dyDescent="0.25">
      <c r="A154" s="157" t="s">
        <v>1551</v>
      </c>
      <c r="B154" s="158" t="s">
        <v>448</v>
      </c>
      <c r="C154" s="158" t="s">
        <v>24</v>
      </c>
      <c r="D154" s="159">
        <v>1</v>
      </c>
      <c r="E154" s="159">
        <v>729.43</v>
      </c>
      <c r="F154" s="24">
        <f t="shared" si="10"/>
        <v>0</v>
      </c>
      <c r="G154" s="31">
        <f t="shared" si="9"/>
        <v>0</v>
      </c>
      <c r="I154" s="127">
        <f t="shared" si="8"/>
        <v>0</v>
      </c>
      <c r="J154" s="160" t="s">
        <v>4400</v>
      </c>
      <c r="K154" s="161" t="s">
        <v>4333</v>
      </c>
    </row>
    <row r="155" spans="1:11" ht="26.4" x14ac:dyDescent="0.25">
      <c r="A155" s="157" t="s">
        <v>1552</v>
      </c>
      <c r="B155" s="158" t="s">
        <v>449</v>
      </c>
      <c r="C155" s="158" t="s">
        <v>24</v>
      </c>
      <c r="D155" s="159">
        <v>1</v>
      </c>
      <c r="E155" s="159">
        <v>924.54</v>
      </c>
      <c r="F155" s="24">
        <f t="shared" si="10"/>
        <v>0</v>
      </c>
      <c r="G155" s="31">
        <f t="shared" si="9"/>
        <v>0</v>
      </c>
      <c r="I155" s="127">
        <f t="shared" si="8"/>
        <v>0</v>
      </c>
      <c r="J155" s="160" t="s">
        <v>4401</v>
      </c>
      <c r="K155" s="161" t="s">
        <v>4333</v>
      </c>
    </row>
    <row r="156" spans="1:11" ht="26.4" x14ac:dyDescent="0.25">
      <c r="A156" s="157" t="s">
        <v>1553</v>
      </c>
      <c r="B156" s="158" t="s">
        <v>910</v>
      </c>
      <c r="C156" s="158" t="s">
        <v>24</v>
      </c>
      <c r="D156" s="159">
        <v>5</v>
      </c>
      <c r="E156" s="159">
        <v>297.89999999999998</v>
      </c>
      <c r="F156" s="24">
        <f t="shared" si="10"/>
        <v>0</v>
      </c>
      <c r="G156" s="31">
        <f t="shared" si="9"/>
        <v>0</v>
      </c>
      <c r="I156" s="127">
        <f t="shared" si="8"/>
        <v>0</v>
      </c>
      <c r="J156" s="160" t="s">
        <v>4402</v>
      </c>
      <c r="K156" s="161" t="s">
        <v>4333</v>
      </c>
    </row>
    <row r="157" spans="1:11" ht="26.4" x14ac:dyDescent="0.25">
      <c r="A157" s="157" t="s">
        <v>1554</v>
      </c>
      <c r="B157" s="158" t="s">
        <v>450</v>
      </c>
      <c r="C157" s="158" t="s">
        <v>24</v>
      </c>
      <c r="D157" s="159">
        <v>1</v>
      </c>
      <c r="E157" s="159">
        <v>948.85</v>
      </c>
      <c r="F157" s="24">
        <f t="shared" si="10"/>
        <v>0</v>
      </c>
      <c r="G157" s="31">
        <f t="shared" si="9"/>
        <v>0</v>
      </c>
      <c r="I157" s="127">
        <f t="shared" si="8"/>
        <v>0</v>
      </c>
      <c r="J157" s="160" t="s">
        <v>4403</v>
      </c>
      <c r="K157" s="161" t="s">
        <v>4333</v>
      </c>
    </row>
    <row r="158" spans="1:11" x14ac:dyDescent="0.25">
      <c r="A158" s="157" t="s">
        <v>1555</v>
      </c>
      <c r="B158" s="158" t="s">
        <v>1309</v>
      </c>
      <c r="C158" s="158" t="s">
        <v>24</v>
      </c>
      <c r="D158" s="159">
        <v>1831</v>
      </c>
      <c r="E158" s="159">
        <v>605.80999999999995</v>
      </c>
      <c r="F158" s="24">
        <f t="shared" si="10"/>
        <v>0</v>
      </c>
      <c r="G158" s="31">
        <f t="shared" si="9"/>
        <v>0</v>
      </c>
      <c r="I158" s="127">
        <f t="shared" si="8"/>
        <v>0</v>
      </c>
      <c r="J158" s="160" t="s">
        <v>4404</v>
      </c>
      <c r="K158" s="161" t="s">
        <v>4333</v>
      </c>
    </row>
    <row r="159" spans="1:11" x14ac:dyDescent="0.25">
      <c r="A159" s="157" t="s">
        <v>1556</v>
      </c>
      <c r="B159" s="158" t="s">
        <v>1285</v>
      </c>
      <c r="C159" s="158" t="s">
        <v>24</v>
      </c>
      <c r="D159" s="159">
        <v>323</v>
      </c>
      <c r="E159" s="159">
        <v>1596.23</v>
      </c>
      <c r="F159" s="24">
        <f t="shared" si="10"/>
        <v>0</v>
      </c>
      <c r="G159" s="31">
        <f t="shared" si="9"/>
        <v>0</v>
      </c>
      <c r="I159" s="127">
        <f t="shared" si="8"/>
        <v>0</v>
      </c>
      <c r="J159" s="160" t="s">
        <v>4405</v>
      </c>
      <c r="K159" s="161" t="s">
        <v>4333</v>
      </c>
    </row>
    <row r="160" spans="1:11" x14ac:dyDescent="0.25">
      <c r="A160" s="157" t="s">
        <v>1557</v>
      </c>
      <c r="B160" s="158" t="s">
        <v>451</v>
      </c>
      <c r="C160" s="158" t="s">
        <v>24</v>
      </c>
      <c r="D160" s="159">
        <v>1</v>
      </c>
      <c r="E160" s="159">
        <v>1468.1</v>
      </c>
      <c r="F160" s="24">
        <f t="shared" si="10"/>
        <v>0</v>
      </c>
      <c r="G160" s="31">
        <f t="shared" si="9"/>
        <v>0</v>
      </c>
      <c r="I160" s="127">
        <f t="shared" si="8"/>
        <v>0</v>
      </c>
      <c r="J160" s="160" t="s">
        <v>4406</v>
      </c>
      <c r="K160" s="161" t="s">
        <v>4333</v>
      </c>
    </row>
    <row r="161" spans="1:11" x14ac:dyDescent="0.25">
      <c r="A161" s="157" t="s">
        <v>1558</v>
      </c>
      <c r="B161" s="158" t="s">
        <v>1163</v>
      </c>
      <c r="C161" s="158" t="s">
        <v>24</v>
      </c>
      <c r="D161" s="159">
        <v>39</v>
      </c>
      <c r="E161" s="159">
        <v>551.20000000000005</v>
      </c>
      <c r="F161" s="24">
        <f t="shared" si="10"/>
        <v>0</v>
      </c>
      <c r="G161" s="31">
        <f t="shared" si="9"/>
        <v>0</v>
      </c>
      <c r="I161" s="127">
        <f t="shared" si="8"/>
        <v>0</v>
      </c>
      <c r="J161" s="160" t="s">
        <v>4407</v>
      </c>
      <c r="K161" s="161" t="s">
        <v>4333</v>
      </c>
    </row>
    <row r="162" spans="1:11" x14ac:dyDescent="0.25">
      <c r="A162" s="157" t="s">
        <v>1559</v>
      </c>
      <c r="B162" s="158" t="s">
        <v>1145</v>
      </c>
      <c r="C162" s="158" t="s">
        <v>24</v>
      </c>
      <c r="D162" s="159">
        <v>30</v>
      </c>
      <c r="E162" s="159">
        <v>1500.96</v>
      </c>
      <c r="F162" s="24">
        <f t="shared" si="10"/>
        <v>0</v>
      </c>
      <c r="G162" s="31">
        <f t="shared" si="9"/>
        <v>0</v>
      </c>
      <c r="I162" s="127">
        <f t="shared" si="8"/>
        <v>0</v>
      </c>
      <c r="J162" s="160" t="s">
        <v>4408</v>
      </c>
      <c r="K162" s="161" t="s">
        <v>4333</v>
      </c>
    </row>
    <row r="163" spans="1:11" x14ac:dyDescent="0.25">
      <c r="A163" s="157" t="s">
        <v>1560</v>
      </c>
      <c r="B163" s="158" t="s">
        <v>1263</v>
      </c>
      <c r="C163" s="158" t="s">
        <v>24</v>
      </c>
      <c r="D163" s="159">
        <v>159</v>
      </c>
      <c r="E163" s="159">
        <v>757.69</v>
      </c>
      <c r="F163" s="24">
        <f t="shared" si="10"/>
        <v>0</v>
      </c>
      <c r="G163" s="31">
        <f t="shared" si="9"/>
        <v>0</v>
      </c>
      <c r="I163" s="127">
        <f t="shared" si="8"/>
        <v>0</v>
      </c>
      <c r="J163" s="160" t="s">
        <v>4409</v>
      </c>
      <c r="K163" s="161" t="s">
        <v>4333</v>
      </c>
    </row>
    <row r="164" spans="1:11" x14ac:dyDescent="0.25">
      <c r="A164" s="157" t="s">
        <v>1561</v>
      </c>
      <c r="B164" s="158" t="s">
        <v>1343</v>
      </c>
      <c r="C164" s="158" t="s">
        <v>24</v>
      </c>
      <c r="D164" s="159">
        <v>48</v>
      </c>
      <c r="E164" s="159">
        <v>1346.2</v>
      </c>
      <c r="F164" s="24">
        <f t="shared" si="10"/>
        <v>0</v>
      </c>
      <c r="G164" s="31">
        <f t="shared" si="9"/>
        <v>0</v>
      </c>
      <c r="I164" s="127">
        <f t="shared" si="8"/>
        <v>0</v>
      </c>
      <c r="J164" s="160" t="s">
        <v>4410</v>
      </c>
      <c r="K164" s="161" t="s">
        <v>4333</v>
      </c>
    </row>
    <row r="165" spans="1:11" x14ac:dyDescent="0.25">
      <c r="A165" s="157" t="s">
        <v>1562</v>
      </c>
      <c r="B165" s="158" t="s">
        <v>1344</v>
      </c>
      <c r="C165" s="158" t="s">
        <v>24</v>
      </c>
      <c r="D165" s="159">
        <v>100</v>
      </c>
      <c r="E165" s="159">
        <v>670.98</v>
      </c>
      <c r="F165" s="24">
        <f t="shared" si="10"/>
        <v>0</v>
      </c>
      <c r="G165" s="31">
        <f t="shared" si="9"/>
        <v>0</v>
      </c>
      <c r="I165" s="127">
        <f t="shared" si="8"/>
        <v>0</v>
      </c>
      <c r="J165" s="160" t="s">
        <v>4411</v>
      </c>
      <c r="K165" s="161" t="s">
        <v>4333</v>
      </c>
    </row>
    <row r="166" spans="1:11" x14ac:dyDescent="0.25">
      <c r="A166" s="157" t="s">
        <v>1563</v>
      </c>
      <c r="B166" s="158" t="s">
        <v>1345</v>
      </c>
      <c r="C166" s="158" t="s">
        <v>24</v>
      </c>
      <c r="D166" s="159">
        <v>5</v>
      </c>
      <c r="E166" s="159">
        <v>7978.62</v>
      </c>
      <c r="F166" s="24">
        <f t="shared" si="10"/>
        <v>0</v>
      </c>
      <c r="G166" s="31">
        <f t="shared" si="9"/>
        <v>0</v>
      </c>
      <c r="I166" s="127">
        <f t="shared" si="8"/>
        <v>0</v>
      </c>
      <c r="J166" s="160" t="s">
        <v>4412</v>
      </c>
      <c r="K166" s="161" t="s">
        <v>4333</v>
      </c>
    </row>
    <row r="167" spans="1:11" x14ac:dyDescent="0.25">
      <c r="A167" s="157" t="s">
        <v>1346</v>
      </c>
      <c r="B167" s="158" t="s">
        <v>1347</v>
      </c>
      <c r="C167" s="158" t="s">
        <v>24</v>
      </c>
      <c r="D167" s="159">
        <v>50</v>
      </c>
      <c r="E167" s="159">
        <v>330.97</v>
      </c>
      <c r="F167" s="24">
        <f t="shared" si="10"/>
        <v>0</v>
      </c>
      <c r="G167" s="31">
        <f t="shared" si="9"/>
        <v>0</v>
      </c>
      <c r="I167" s="127">
        <f t="shared" si="8"/>
        <v>0</v>
      </c>
      <c r="J167" s="160" t="s">
        <v>4413</v>
      </c>
      <c r="K167" s="161" t="s">
        <v>4333</v>
      </c>
    </row>
    <row r="168" spans="1:11" x14ac:dyDescent="0.25">
      <c r="A168" s="157" t="s">
        <v>1348</v>
      </c>
      <c r="B168" s="158" t="s">
        <v>1349</v>
      </c>
      <c r="C168" s="158" t="s">
        <v>24</v>
      </c>
      <c r="D168" s="159">
        <v>70</v>
      </c>
      <c r="E168" s="159">
        <v>150.34</v>
      </c>
      <c r="F168" s="24">
        <f t="shared" si="10"/>
        <v>0</v>
      </c>
      <c r="G168" s="31">
        <f t="shared" si="9"/>
        <v>0</v>
      </c>
      <c r="I168" s="127">
        <f t="shared" si="8"/>
        <v>0</v>
      </c>
      <c r="J168" s="160" t="s">
        <v>4414</v>
      </c>
      <c r="K168" s="161" t="s">
        <v>4333</v>
      </c>
    </row>
    <row r="169" spans="1:11" ht="12.75" customHeight="1" x14ac:dyDescent="0.25">
      <c r="A169" s="157" t="s">
        <v>1564</v>
      </c>
      <c r="B169" s="158" t="s">
        <v>1565</v>
      </c>
      <c r="C169" s="158" t="s">
        <v>29</v>
      </c>
      <c r="D169" s="159">
        <v>10</v>
      </c>
      <c r="E169" s="159">
        <v>1728.01</v>
      </c>
      <c r="F169" s="24">
        <f t="shared" si="10"/>
        <v>0</v>
      </c>
      <c r="G169" s="31">
        <f t="shared" si="9"/>
        <v>0</v>
      </c>
      <c r="I169" s="127">
        <f t="shared" si="8"/>
        <v>0</v>
      </c>
      <c r="J169" s="160" t="s">
        <v>4415</v>
      </c>
      <c r="K169" s="161" t="s">
        <v>4333</v>
      </c>
    </row>
    <row r="170" spans="1:11" ht="12.75" customHeight="1" x14ac:dyDescent="0.25">
      <c r="A170" s="157" t="s">
        <v>1566</v>
      </c>
      <c r="B170" s="158" t="s">
        <v>1567</v>
      </c>
      <c r="C170" s="158" t="s">
        <v>29</v>
      </c>
      <c r="D170" s="159">
        <v>10</v>
      </c>
      <c r="E170" s="159">
        <v>10978.24</v>
      </c>
      <c r="F170" s="24">
        <f t="shared" si="10"/>
        <v>0</v>
      </c>
      <c r="G170" s="31">
        <f t="shared" si="9"/>
        <v>0</v>
      </c>
      <c r="I170" s="127">
        <f t="shared" si="8"/>
        <v>0</v>
      </c>
      <c r="J170" s="160" t="s">
        <v>4416</v>
      </c>
      <c r="K170" s="161" t="s">
        <v>4333</v>
      </c>
    </row>
    <row r="171" spans="1:11" ht="26.4" x14ac:dyDescent="0.25">
      <c r="A171" s="157" t="s">
        <v>1568</v>
      </c>
      <c r="B171" s="158" t="s">
        <v>1569</v>
      </c>
      <c r="C171" s="158" t="s">
        <v>29</v>
      </c>
      <c r="D171" s="159">
        <v>20</v>
      </c>
      <c r="E171" s="159">
        <v>8447.2999999999993</v>
      </c>
      <c r="F171" s="24">
        <f t="shared" si="10"/>
        <v>0</v>
      </c>
      <c r="G171" s="31">
        <f t="shared" si="9"/>
        <v>0</v>
      </c>
      <c r="I171" s="127">
        <f t="shared" si="8"/>
        <v>0</v>
      </c>
      <c r="J171" s="160" t="s">
        <v>4417</v>
      </c>
      <c r="K171" s="161" t="s">
        <v>4333</v>
      </c>
    </row>
    <row r="172" spans="1:11" ht="26.4" x14ac:dyDescent="0.25">
      <c r="A172" s="157" t="s">
        <v>1350</v>
      </c>
      <c r="B172" s="158" t="s">
        <v>1570</v>
      </c>
      <c r="C172" s="158" t="s">
        <v>29</v>
      </c>
      <c r="D172" s="159">
        <v>10</v>
      </c>
      <c r="E172" s="159">
        <v>18992.900000000001</v>
      </c>
      <c r="F172" s="24">
        <f t="shared" si="10"/>
        <v>0</v>
      </c>
      <c r="G172" s="31">
        <f t="shared" si="9"/>
        <v>0</v>
      </c>
      <c r="I172" s="127">
        <f t="shared" si="8"/>
        <v>0</v>
      </c>
      <c r="J172" s="160" t="s">
        <v>4418</v>
      </c>
      <c r="K172" s="161" t="s">
        <v>4333</v>
      </c>
    </row>
    <row r="173" spans="1:11" ht="12.75" customHeight="1" x14ac:dyDescent="0.25">
      <c r="A173" s="157" t="s">
        <v>1571</v>
      </c>
      <c r="B173" s="158" t="s">
        <v>1572</v>
      </c>
      <c r="C173" s="158" t="s">
        <v>29</v>
      </c>
      <c r="D173" s="159">
        <v>30</v>
      </c>
      <c r="E173" s="159">
        <v>584.05999999999995</v>
      </c>
      <c r="F173" s="24">
        <f t="shared" si="10"/>
        <v>0</v>
      </c>
      <c r="G173" s="31">
        <f t="shared" si="9"/>
        <v>0</v>
      </c>
      <c r="I173" s="127">
        <f t="shared" si="8"/>
        <v>0</v>
      </c>
      <c r="J173" s="160" t="s">
        <v>4419</v>
      </c>
      <c r="K173" s="161" t="s">
        <v>4333</v>
      </c>
    </row>
    <row r="174" spans="1:11" ht="12.75" customHeight="1" x14ac:dyDescent="0.25">
      <c r="A174" s="157" t="s">
        <v>1573</v>
      </c>
      <c r="B174" s="158" t="s">
        <v>1574</v>
      </c>
      <c r="C174" s="158" t="s">
        <v>29</v>
      </c>
      <c r="D174" s="159">
        <v>0</v>
      </c>
      <c r="E174" s="159">
        <v>849.06</v>
      </c>
      <c r="F174" s="24">
        <f t="shared" si="10"/>
        <v>0</v>
      </c>
      <c r="G174" s="31">
        <f t="shared" si="9"/>
        <v>0</v>
      </c>
      <c r="I174" s="127">
        <f t="shared" si="8"/>
        <v>0</v>
      </c>
      <c r="J174" s="160" t="s">
        <v>4420</v>
      </c>
      <c r="K174" s="161" t="s">
        <v>4333</v>
      </c>
    </row>
    <row r="175" spans="1:11" ht="12.75" customHeight="1" x14ac:dyDescent="0.25">
      <c r="A175" s="157" t="s">
        <v>1575</v>
      </c>
      <c r="B175" s="158" t="s">
        <v>1576</v>
      </c>
      <c r="C175" s="158" t="s">
        <v>29</v>
      </c>
      <c r="D175" s="159">
        <v>0</v>
      </c>
      <c r="E175" s="159">
        <v>1647.74</v>
      </c>
      <c r="F175" s="24">
        <f t="shared" si="10"/>
        <v>0</v>
      </c>
      <c r="G175" s="31">
        <f t="shared" si="9"/>
        <v>0</v>
      </c>
      <c r="I175" s="127">
        <f t="shared" si="8"/>
        <v>0</v>
      </c>
      <c r="J175" s="160" t="s">
        <v>4421</v>
      </c>
      <c r="K175" s="161" t="s">
        <v>4333</v>
      </c>
    </row>
    <row r="176" spans="1:11" ht="26.4" x14ac:dyDescent="0.25">
      <c r="A176" s="157" t="s">
        <v>1577</v>
      </c>
      <c r="B176" s="158" t="s">
        <v>691</v>
      </c>
      <c r="C176" s="158" t="s">
        <v>24</v>
      </c>
      <c r="D176" s="159">
        <v>2</v>
      </c>
      <c r="E176" s="159">
        <v>83.25</v>
      </c>
      <c r="F176" s="24">
        <f t="shared" si="10"/>
        <v>0</v>
      </c>
      <c r="G176" s="31">
        <f t="shared" si="9"/>
        <v>0</v>
      </c>
      <c r="I176" s="127">
        <f t="shared" si="8"/>
        <v>0</v>
      </c>
      <c r="J176" s="160" t="s">
        <v>4422</v>
      </c>
      <c r="K176" s="161" t="s">
        <v>4333</v>
      </c>
    </row>
    <row r="177" spans="1:11" ht="26.4" x14ac:dyDescent="0.25">
      <c r="A177" s="157" t="s">
        <v>1578</v>
      </c>
      <c r="B177" s="158" t="s">
        <v>938</v>
      </c>
      <c r="C177" s="158" t="s">
        <v>24</v>
      </c>
      <c r="D177" s="159">
        <v>6</v>
      </c>
      <c r="E177" s="159">
        <v>126.9</v>
      </c>
      <c r="F177" s="24">
        <f t="shared" si="10"/>
        <v>0</v>
      </c>
      <c r="G177" s="31">
        <f t="shared" si="9"/>
        <v>0</v>
      </c>
      <c r="I177" s="127">
        <f t="shared" si="8"/>
        <v>0</v>
      </c>
      <c r="J177" s="160" t="s">
        <v>4423</v>
      </c>
      <c r="K177" s="161" t="s">
        <v>4333</v>
      </c>
    </row>
    <row r="178" spans="1:11" ht="26.4" x14ac:dyDescent="0.25">
      <c r="A178" s="157" t="s">
        <v>1579</v>
      </c>
      <c r="B178" s="158" t="s">
        <v>438</v>
      </c>
      <c r="C178" s="158" t="s">
        <v>24</v>
      </c>
      <c r="D178" s="159">
        <v>1</v>
      </c>
      <c r="E178" s="159">
        <v>219.91</v>
      </c>
      <c r="F178" s="24">
        <f t="shared" si="10"/>
        <v>0</v>
      </c>
      <c r="G178" s="31">
        <f t="shared" si="9"/>
        <v>0</v>
      </c>
      <c r="I178" s="127">
        <f t="shared" si="8"/>
        <v>0</v>
      </c>
      <c r="J178" s="160" t="s">
        <v>4424</v>
      </c>
      <c r="K178" s="161" t="s">
        <v>4333</v>
      </c>
    </row>
    <row r="179" spans="1:11" ht="26.4" x14ac:dyDescent="0.25">
      <c r="A179" s="157" t="s">
        <v>1580</v>
      </c>
      <c r="B179" s="158" t="s">
        <v>1130</v>
      </c>
      <c r="C179" s="158" t="s">
        <v>24</v>
      </c>
      <c r="D179" s="159">
        <v>25</v>
      </c>
      <c r="E179" s="159">
        <v>132.18</v>
      </c>
      <c r="F179" s="24">
        <f t="shared" si="10"/>
        <v>0</v>
      </c>
      <c r="G179" s="31">
        <f t="shared" si="9"/>
        <v>0</v>
      </c>
      <c r="I179" s="127">
        <f t="shared" si="8"/>
        <v>0</v>
      </c>
      <c r="J179" s="160" t="s">
        <v>4425</v>
      </c>
      <c r="K179" s="161" t="s">
        <v>4333</v>
      </c>
    </row>
    <row r="180" spans="1:11" ht="26.4" x14ac:dyDescent="0.25">
      <c r="A180" s="157" t="s">
        <v>1581</v>
      </c>
      <c r="B180" s="158" t="s">
        <v>965</v>
      </c>
      <c r="C180" s="158" t="s">
        <v>24</v>
      </c>
      <c r="D180" s="159">
        <v>7</v>
      </c>
      <c r="E180" s="159">
        <v>240.56</v>
      </c>
      <c r="F180" s="24">
        <f t="shared" si="10"/>
        <v>0</v>
      </c>
      <c r="G180" s="31">
        <f t="shared" si="9"/>
        <v>0</v>
      </c>
      <c r="I180" s="127">
        <f t="shared" si="8"/>
        <v>0</v>
      </c>
      <c r="J180" s="160" t="s">
        <v>4426</v>
      </c>
      <c r="K180" s="161" t="s">
        <v>4333</v>
      </c>
    </row>
    <row r="181" spans="1:11" ht="26.4" x14ac:dyDescent="0.25">
      <c r="A181" s="157" t="s">
        <v>1582</v>
      </c>
      <c r="B181" s="158" t="s">
        <v>586</v>
      </c>
      <c r="C181" s="158" t="s">
        <v>24</v>
      </c>
      <c r="D181" s="159">
        <v>1</v>
      </c>
      <c r="E181" s="159">
        <v>336.18</v>
      </c>
      <c r="F181" s="24">
        <f t="shared" si="10"/>
        <v>0</v>
      </c>
      <c r="G181" s="31">
        <f t="shared" si="9"/>
        <v>0</v>
      </c>
      <c r="I181" s="127">
        <f t="shared" si="8"/>
        <v>0</v>
      </c>
      <c r="J181" s="160" t="s">
        <v>4427</v>
      </c>
      <c r="K181" s="161" t="s">
        <v>4333</v>
      </c>
    </row>
    <row r="182" spans="1:11" ht="26.4" x14ac:dyDescent="0.25">
      <c r="A182" s="157" t="s">
        <v>1583</v>
      </c>
      <c r="B182" s="158" t="s">
        <v>587</v>
      </c>
      <c r="C182" s="158" t="s">
        <v>24</v>
      </c>
      <c r="D182" s="159">
        <v>1</v>
      </c>
      <c r="E182" s="159">
        <v>555.69000000000005</v>
      </c>
      <c r="F182" s="24">
        <f t="shared" si="10"/>
        <v>0</v>
      </c>
      <c r="G182" s="31">
        <f t="shared" si="9"/>
        <v>0</v>
      </c>
      <c r="I182" s="127">
        <f t="shared" si="8"/>
        <v>0</v>
      </c>
      <c r="J182" s="160" t="s">
        <v>4428</v>
      </c>
      <c r="K182" s="161" t="s">
        <v>4333</v>
      </c>
    </row>
    <row r="183" spans="1:11" ht="26.4" x14ac:dyDescent="0.25">
      <c r="A183" s="157" t="s">
        <v>1584</v>
      </c>
      <c r="B183" s="158" t="s">
        <v>660</v>
      </c>
      <c r="C183" s="158" t="s">
        <v>24</v>
      </c>
      <c r="D183" s="159">
        <v>1</v>
      </c>
      <c r="E183" s="159">
        <v>1152.56</v>
      </c>
      <c r="F183" s="24">
        <f t="shared" si="10"/>
        <v>0</v>
      </c>
      <c r="G183" s="31">
        <f t="shared" si="9"/>
        <v>0</v>
      </c>
      <c r="I183" s="127">
        <f t="shared" si="8"/>
        <v>0</v>
      </c>
      <c r="J183" s="160" t="s">
        <v>4429</v>
      </c>
      <c r="K183" s="161" t="s">
        <v>4333</v>
      </c>
    </row>
    <row r="184" spans="1:11" ht="26.4" x14ac:dyDescent="0.25">
      <c r="A184" s="157" t="s">
        <v>1585</v>
      </c>
      <c r="B184" s="158" t="s">
        <v>764</v>
      </c>
      <c r="C184" s="158" t="s">
        <v>24</v>
      </c>
      <c r="D184" s="159">
        <v>2</v>
      </c>
      <c r="E184" s="159">
        <v>1613.13</v>
      </c>
      <c r="F184" s="24">
        <f t="shared" si="10"/>
        <v>0</v>
      </c>
      <c r="G184" s="31">
        <f t="shared" si="9"/>
        <v>0</v>
      </c>
      <c r="I184" s="127">
        <f t="shared" si="8"/>
        <v>0</v>
      </c>
      <c r="J184" s="160" t="s">
        <v>4430</v>
      </c>
      <c r="K184" s="161" t="s">
        <v>4333</v>
      </c>
    </row>
    <row r="185" spans="1:11" ht="26.4" x14ac:dyDescent="0.25">
      <c r="A185" s="157" t="s">
        <v>1586</v>
      </c>
      <c r="B185" s="158" t="s">
        <v>588</v>
      </c>
      <c r="C185" s="158" t="s">
        <v>24</v>
      </c>
      <c r="D185" s="159">
        <v>1</v>
      </c>
      <c r="E185" s="159">
        <v>1060.67</v>
      </c>
      <c r="F185" s="24">
        <f t="shared" si="10"/>
        <v>0</v>
      </c>
      <c r="G185" s="31">
        <f t="shared" si="9"/>
        <v>0</v>
      </c>
      <c r="I185" s="127">
        <f t="shared" si="8"/>
        <v>0</v>
      </c>
      <c r="J185" s="160" t="s">
        <v>4431</v>
      </c>
      <c r="K185" s="161" t="s">
        <v>4333</v>
      </c>
    </row>
    <row r="186" spans="1:11" ht="26.4" x14ac:dyDescent="0.25">
      <c r="A186" s="157" t="s">
        <v>1587</v>
      </c>
      <c r="B186" s="158" t="s">
        <v>827</v>
      </c>
      <c r="C186" s="158" t="s">
        <v>24</v>
      </c>
      <c r="D186" s="159">
        <v>4</v>
      </c>
      <c r="E186" s="159">
        <v>398.78</v>
      </c>
      <c r="F186" s="24">
        <f t="shared" si="10"/>
        <v>0</v>
      </c>
      <c r="G186" s="31">
        <f t="shared" si="9"/>
        <v>0</v>
      </c>
      <c r="I186" s="127">
        <f t="shared" si="8"/>
        <v>0</v>
      </c>
      <c r="J186" s="160" t="s">
        <v>4432</v>
      </c>
      <c r="K186" s="161" t="s">
        <v>4333</v>
      </c>
    </row>
    <row r="187" spans="1:11" ht="26.4" x14ac:dyDescent="0.25">
      <c r="A187" s="157" t="s">
        <v>1588</v>
      </c>
      <c r="B187" s="158" t="s">
        <v>692</v>
      </c>
      <c r="C187" s="158" t="s">
        <v>24</v>
      </c>
      <c r="D187" s="159">
        <v>2</v>
      </c>
      <c r="E187" s="159">
        <v>831.59</v>
      </c>
      <c r="F187" s="24">
        <f t="shared" si="10"/>
        <v>0</v>
      </c>
      <c r="G187" s="31">
        <f t="shared" si="9"/>
        <v>0</v>
      </c>
      <c r="I187" s="127">
        <f t="shared" si="8"/>
        <v>0</v>
      </c>
      <c r="J187" s="160" t="s">
        <v>4433</v>
      </c>
      <c r="K187" s="161" t="s">
        <v>4333</v>
      </c>
    </row>
    <row r="188" spans="1:11" ht="26.4" x14ac:dyDescent="0.25">
      <c r="A188" s="157" t="s">
        <v>1589</v>
      </c>
      <c r="B188" s="158" t="s">
        <v>693</v>
      </c>
      <c r="C188" s="158" t="s">
        <v>24</v>
      </c>
      <c r="D188" s="159">
        <v>2</v>
      </c>
      <c r="E188" s="159">
        <v>1163.17</v>
      </c>
      <c r="F188" s="24">
        <f t="shared" si="10"/>
        <v>0</v>
      </c>
      <c r="G188" s="31">
        <f t="shared" si="9"/>
        <v>0</v>
      </c>
      <c r="I188" s="127">
        <f t="shared" si="8"/>
        <v>0</v>
      </c>
      <c r="J188" s="160" t="s">
        <v>4434</v>
      </c>
      <c r="K188" s="161" t="s">
        <v>4333</v>
      </c>
    </row>
    <row r="189" spans="1:11" ht="26.4" x14ac:dyDescent="0.25">
      <c r="A189" s="157" t="s">
        <v>1590</v>
      </c>
      <c r="B189" s="158" t="s">
        <v>765</v>
      </c>
      <c r="C189" s="158" t="s">
        <v>24</v>
      </c>
      <c r="D189" s="159">
        <v>2</v>
      </c>
      <c r="E189" s="159">
        <v>491.25</v>
      </c>
      <c r="F189" s="24">
        <f t="shared" si="10"/>
        <v>0</v>
      </c>
      <c r="G189" s="31">
        <f t="shared" si="9"/>
        <v>0</v>
      </c>
      <c r="I189" s="127">
        <f t="shared" si="8"/>
        <v>0</v>
      </c>
      <c r="J189" s="160" t="s">
        <v>4435</v>
      </c>
      <c r="K189" s="161" t="s">
        <v>4333</v>
      </c>
    </row>
    <row r="190" spans="1:11" x14ac:dyDescent="0.25">
      <c r="A190" s="157" t="s">
        <v>1591</v>
      </c>
      <c r="B190" s="158" t="s">
        <v>589</v>
      </c>
      <c r="C190" s="158" t="s">
        <v>24</v>
      </c>
      <c r="D190" s="159">
        <v>1</v>
      </c>
      <c r="E190" s="159">
        <v>706.45</v>
      </c>
      <c r="F190" s="24">
        <f t="shared" si="10"/>
        <v>0</v>
      </c>
      <c r="G190" s="31">
        <f t="shared" si="9"/>
        <v>0</v>
      </c>
      <c r="I190" s="127">
        <f t="shared" si="8"/>
        <v>0</v>
      </c>
      <c r="J190" s="160" t="s">
        <v>4436</v>
      </c>
      <c r="K190" s="161" t="s">
        <v>4333</v>
      </c>
    </row>
    <row r="191" spans="1:11" ht="26.4" x14ac:dyDescent="0.25">
      <c r="A191" s="157" t="s">
        <v>1592</v>
      </c>
      <c r="B191" s="158" t="s">
        <v>590</v>
      </c>
      <c r="C191" s="158" t="s">
        <v>24</v>
      </c>
      <c r="D191" s="159">
        <v>1</v>
      </c>
      <c r="E191" s="159">
        <v>661.61</v>
      </c>
      <c r="F191" s="24">
        <f t="shared" si="10"/>
        <v>0</v>
      </c>
      <c r="G191" s="31">
        <f t="shared" si="9"/>
        <v>0</v>
      </c>
      <c r="I191" s="127">
        <f t="shared" si="8"/>
        <v>0</v>
      </c>
      <c r="J191" s="160" t="s">
        <v>4437</v>
      </c>
      <c r="K191" s="161" t="s">
        <v>4333</v>
      </c>
    </row>
    <row r="192" spans="1:11" x14ac:dyDescent="0.25">
      <c r="A192" s="157" t="s">
        <v>1593</v>
      </c>
      <c r="B192" s="158" t="s">
        <v>591</v>
      </c>
      <c r="C192" s="158" t="s">
        <v>24</v>
      </c>
      <c r="D192" s="159">
        <v>1</v>
      </c>
      <c r="E192" s="159">
        <v>381.62</v>
      </c>
      <c r="F192" s="24">
        <f t="shared" si="10"/>
        <v>0</v>
      </c>
      <c r="G192" s="31">
        <f t="shared" si="9"/>
        <v>0</v>
      </c>
      <c r="I192" s="127">
        <f t="shared" si="8"/>
        <v>0</v>
      </c>
      <c r="J192" s="160" t="s">
        <v>4438</v>
      </c>
      <c r="K192" s="161" t="s">
        <v>4333</v>
      </c>
    </row>
    <row r="193" spans="1:11" x14ac:dyDescent="0.25">
      <c r="A193" s="157" t="s">
        <v>1594</v>
      </c>
      <c r="B193" s="158" t="s">
        <v>694</v>
      </c>
      <c r="C193" s="158" t="s">
        <v>24</v>
      </c>
      <c r="D193" s="159">
        <v>2</v>
      </c>
      <c r="E193" s="159">
        <v>717.41</v>
      </c>
      <c r="F193" s="24">
        <f t="shared" si="10"/>
        <v>0</v>
      </c>
      <c r="G193" s="31">
        <f t="shared" si="9"/>
        <v>0</v>
      </c>
      <c r="I193" s="127">
        <f t="shared" si="8"/>
        <v>0</v>
      </c>
      <c r="J193" s="160" t="s">
        <v>4439</v>
      </c>
      <c r="K193" s="161" t="s">
        <v>4333</v>
      </c>
    </row>
    <row r="194" spans="1:11" ht="26.4" x14ac:dyDescent="0.25">
      <c r="A194" s="157" t="s">
        <v>1595</v>
      </c>
      <c r="B194" s="158" t="s">
        <v>592</v>
      </c>
      <c r="C194" s="158" t="s">
        <v>24</v>
      </c>
      <c r="D194" s="159">
        <v>1</v>
      </c>
      <c r="E194" s="159">
        <v>762.25</v>
      </c>
      <c r="F194" s="24">
        <f t="shared" si="10"/>
        <v>0</v>
      </c>
      <c r="G194" s="31">
        <f t="shared" si="9"/>
        <v>0</v>
      </c>
      <c r="I194" s="127">
        <f t="shared" si="8"/>
        <v>0</v>
      </c>
      <c r="J194" s="160" t="s">
        <v>4440</v>
      </c>
      <c r="K194" s="161" t="s">
        <v>4333</v>
      </c>
    </row>
    <row r="195" spans="1:11" x14ac:dyDescent="0.25">
      <c r="A195" s="157" t="s">
        <v>1596</v>
      </c>
      <c r="B195" s="158" t="s">
        <v>452</v>
      </c>
      <c r="C195" s="158" t="s">
        <v>24</v>
      </c>
      <c r="D195" s="159">
        <v>1</v>
      </c>
      <c r="E195" s="159">
        <v>677.55</v>
      </c>
      <c r="F195" s="24">
        <f t="shared" si="10"/>
        <v>0</v>
      </c>
      <c r="G195" s="31">
        <f t="shared" si="9"/>
        <v>0</v>
      </c>
      <c r="I195" s="127">
        <f t="shared" si="8"/>
        <v>0</v>
      </c>
      <c r="J195" s="160" t="s">
        <v>4441</v>
      </c>
      <c r="K195" s="161" t="s">
        <v>4333</v>
      </c>
    </row>
    <row r="196" spans="1:11" x14ac:dyDescent="0.25">
      <c r="A196" s="157" t="s">
        <v>1597</v>
      </c>
      <c r="B196" s="158" t="s">
        <v>593</v>
      </c>
      <c r="C196" s="158" t="s">
        <v>24</v>
      </c>
      <c r="D196" s="159">
        <v>1</v>
      </c>
      <c r="E196" s="159">
        <v>145.47</v>
      </c>
      <c r="F196" s="24">
        <f t="shared" si="10"/>
        <v>0</v>
      </c>
      <c r="G196" s="31">
        <f t="shared" si="9"/>
        <v>0</v>
      </c>
      <c r="I196" s="127">
        <f t="shared" si="8"/>
        <v>0</v>
      </c>
      <c r="J196" s="160" t="s">
        <v>4442</v>
      </c>
      <c r="K196" s="161" t="s">
        <v>4333</v>
      </c>
    </row>
    <row r="197" spans="1:11" x14ac:dyDescent="0.25">
      <c r="A197" s="157" t="s">
        <v>1598</v>
      </c>
      <c r="B197" s="158" t="s">
        <v>661</v>
      </c>
      <c r="C197" s="158" t="s">
        <v>24</v>
      </c>
      <c r="D197" s="159">
        <v>1</v>
      </c>
      <c r="E197" s="159">
        <v>457.35</v>
      </c>
      <c r="F197" s="24">
        <f t="shared" si="10"/>
        <v>0</v>
      </c>
      <c r="G197" s="31">
        <f t="shared" si="9"/>
        <v>0</v>
      </c>
      <c r="I197" s="127">
        <f t="shared" si="8"/>
        <v>0</v>
      </c>
      <c r="J197" s="160" t="s">
        <v>4443</v>
      </c>
      <c r="K197" s="161" t="s">
        <v>4333</v>
      </c>
    </row>
    <row r="198" spans="1:11" x14ac:dyDescent="0.25">
      <c r="A198" s="157" t="s">
        <v>1599</v>
      </c>
      <c r="B198" s="158" t="s">
        <v>594</v>
      </c>
      <c r="C198" s="158" t="s">
        <v>24</v>
      </c>
      <c r="D198" s="159">
        <v>1</v>
      </c>
      <c r="E198" s="159">
        <v>229.17</v>
      </c>
      <c r="F198" s="24">
        <f t="shared" si="10"/>
        <v>0</v>
      </c>
      <c r="G198" s="31">
        <f t="shared" si="9"/>
        <v>0</v>
      </c>
      <c r="I198" s="127">
        <f t="shared" si="8"/>
        <v>0</v>
      </c>
      <c r="J198" s="160" t="s">
        <v>4444</v>
      </c>
      <c r="K198" s="161" t="s">
        <v>4333</v>
      </c>
    </row>
    <row r="199" spans="1:11" x14ac:dyDescent="0.25">
      <c r="A199" s="157" t="s">
        <v>1600</v>
      </c>
      <c r="B199" s="158" t="s">
        <v>595</v>
      </c>
      <c r="C199" s="158" t="s">
        <v>24</v>
      </c>
      <c r="D199" s="159">
        <v>1</v>
      </c>
      <c r="E199" s="159">
        <v>701.47</v>
      </c>
      <c r="F199" s="24">
        <f t="shared" si="10"/>
        <v>0</v>
      </c>
      <c r="G199" s="31">
        <f t="shared" si="9"/>
        <v>0</v>
      </c>
      <c r="I199" s="127">
        <f t="shared" si="8"/>
        <v>0</v>
      </c>
      <c r="J199" s="160" t="s">
        <v>4445</v>
      </c>
      <c r="K199" s="161" t="s">
        <v>4333</v>
      </c>
    </row>
    <row r="200" spans="1:11" x14ac:dyDescent="0.25">
      <c r="A200" s="157" t="s">
        <v>1601</v>
      </c>
      <c r="B200" s="158" t="s">
        <v>453</v>
      </c>
      <c r="C200" s="158" t="s">
        <v>24</v>
      </c>
      <c r="D200" s="159">
        <v>1</v>
      </c>
      <c r="E200" s="159">
        <v>603.82000000000005</v>
      </c>
      <c r="F200" s="24">
        <f t="shared" si="10"/>
        <v>0</v>
      </c>
      <c r="G200" s="31">
        <f t="shared" si="9"/>
        <v>0</v>
      </c>
      <c r="I200" s="127">
        <f t="shared" si="8"/>
        <v>0</v>
      </c>
      <c r="J200" s="160" t="s">
        <v>4446</v>
      </c>
      <c r="K200" s="161" t="s">
        <v>4333</v>
      </c>
    </row>
    <row r="201" spans="1:11" x14ac:dyDescent="0.25">
      <c r="A201" s="157" t="s">
        <v>1602</v>
      </c>
      <c r="B201" s="158" t="s">
        <v>454</v>
      </c>
      <c r="C201" s="158" t="s">
        <v>24</v>
      </c>
      <c r="D201" s="159">
        <v>1</v>
      </c>
      <c r="E201" s="159">
        <v>1031.27</v>
      </c>
      <c r="F201" s="24">
        <f t="shared" si="10"/>
        <v>0</v>
      </c>
      <c r="G201" s="31">
        <f t="shared" si="9"/>
        <v>0</v>
      </c>
      <c r="I201" s="127">
        <f t="shared" si="8"/>
        <v>0</v>
      </c>
      <c r="J201" s="160" t="s">
        <v>4447</v>
      </c>
      <c r="K201" s="161" t="s">
        <v>4333</v>
      </c>
    </row>
    <row r="202" spans="1:11" x14ac:dyDescent="0.25">
      <c r="A202" s="157" t="s">
        <v>1603</v>
      </c>
      <c r="B202" s="158" t="s">
        <v>455</v>
      </c>
      <c r="C202" s="158" t="s">
        <v>24</v>
      </c>
      <c r="D202" s="159">
        <v>1</v>
      </c>
      <c r="E202" s="159">
        <v>2176.14</v>
      </c>
      <c r="F202" s="24">
        <f t="shared" si="10"/>
        <v>0</v>
      </c>
      <c r="G202" s="31">
        <f t="shared" si="9"/>
        <v>0</v>
      </c>
      <c r="I202" s="127">
        <f t="shared" si="8"/>
        <v>0</v>
      </c>
      <c r="J202" s="160" t="s">
        <v>4448</v>
      </c>
      <c r="K202" s="161" t="s">
        <v>4333</v>
      </c>
    </row>
    <row r="203" spans="1:11" x14ac:dyDescent="0.25">
      <c r="A203" s="157" t="s">
        <v>1604</v>
      </c>
      <c r="B203" s="158" t="s">
        <v>1298</v>
      </c>
      <c r="C203" s="158" t="s">
        <v>24</v>
      </c>
      <c r="D203" s="159">
        <v>528</v>
      </c>
      <c r="E203" s="159">
        <v>324.36</v>
      </c>
      <c r="F203" s="24">
        <f t="shared" si="10"/>
        <v>0</v>
      </c>
      <c r="G203" s="31">
        <f t="shared" si="9"/>
        <v>0</v>
      </c>
      <c r="I203" s="127">
        <f t="shared" ref="I203:I266" si="11">ROUND(D203*G203,2)</f>
        <v>0</v>
      </c>
      <c r="J203" s="160" t="s">
        <v>4449</v>
      </c>
      <c r="K203" s="161" t="s">
        <v>4333</v>
      </c>
    </row>
    <row r="204" spans="1:11" x14ac:dyDescent="0.25">
      <c r="A204" s="157" t="s">
        <v>1605</v>
      </c>
      <c r="B204" s="158" t="s">
        <v>1310</v>
      </c>
      <c r="C204" s="158" t="s">
        <v>24</v>
      </c>
      <c r="D204" s="159">
        <v>3050</v>
      </c>
      <c r="E204" s="159">
        <v>147.34</v>
      </c>
      <c r="F204" s="24">
        <f t="shared" si="10"/>
        <v>0</v>
      </c>
      <c r="G204" s="31">
        <f t="shared" si="9"/>
        <v>0</v>
      </c>
      <c r="I204" s="127">
        <f t="shared" si="11"/>
        <v>0</v>
      </c>
      <c r="J204" s="160" t="s">
        <v>4450</v>
      </c>
      <c r="K204" s="161" t="s">
        <v>4333</v>
      </c>
    </row>
    <row r="205" spans="1:11" x14ac:dyDescent="0.25">
      <c r="A205" s="157" t="s">
        <v>1606</v>
      </c>
      <c r="B205" s="158" t="s">
        <v>1192</v>
      </c>
      <c r="C205" s="158" t="s">
        <v>24</v>
      </c>
      <c r="D205" s="159">
        <v>55</v>
      </c>
      <c r="E205" s="159">
        <v>7366.39</v>
      </c>
      <c r="F205" s="24">
        <f t="shared" si="10"/>
        <v>0</v>
      </c>
      <c r="G205" s="31">
        <f t="shared" si="9"/>
        <v>0</v>
      </c>
      <c r="I205" s="127">
        <f t="shared" si="11"/>
        <v>0</v>
      </c>
      <c r="J205" s="160" t="s">
        <v>4451</v>
      </c>
      <c r="K205" s="161" t="s">
        <v>4333</v>
      </c>
    </row>
    <row r="206" spans="1:11" x14ac:dyDescent="0.25">
      <c r="A206" s="157" t="s">
        <v>1607</v>
      </c>
      <c r="B206" s="158" t="s">
        <v>1183</v>
      </c>
      <c r="C206" s="158" t="s">
        <v>24</v>
      </c>
      <c r="D206" s="159">
        <v>47</v>
      </c>
      <c r="E206" s="159">
        <v>8220.2999999999993</v>
      </c>
      <c r="F206" s="24">
        <f t="shared" si="10"/>
        <v>0</v>
      </c>
      <c r="G206" s="31">
        <f t="shared" si="9"/>
        <v>0</v>
      </c>
      <c r="I206" s="127">
        <f t="shared" si="11"/>
        <v>0</v>
      </c>
      <c r="J206" s="160" t="s">
        <v>4452</v>
      </c>
      <c r="K206" s="161" t="s">
        <v>4333</v>
      </c>
    </row>
    <row r="207" spans="1:11" x14ac:dyDescent="0.25">
      <c r="A207" s="157" t="s">
        <v>1608</v>
      </c>
      <c r="B207" s="158" t="s">
        <v>911</v>
      </c>
      <c r="C207" s="158" t="s">
        <v>24</v>
      </c>
      <c r="D207" s="159">
        <v>5</v>
      </c>
      <c r="E207" s="159">
        <v>10618.63</v>
      </c>
      <c r="F207" s="24">
        <f t="shared" si="10"/>
        <v>0</v>
      </c>
      <c r="G207" s="31">
        <f t="shared" si="9"/>
        <v>0</v>
      </c>
      <c r="I207" s="127">
        <f t="shared" si="11"/>
        <v>0</v>
      </c>
      <c r="J207" s="160" t="s">
        <v>4453</v>
      </c>
      <c r="K207" s="161" t="s">
        <v>4333</v>
      </c>
    </row>
    <row r="208" spans="1:11" x14ac:dyDescent="0.25">
      <c r="A208" s="157" t="s">
        <v>1609</v>
      </c>
      <c r="B208" s="158" t="s">
        <v>1184</v>
      </c>
      <c r="C208" s="158" t="s">
        <v>24</v>
      </c>
      <c r="D208" s="159">
        <v>48</v>
      </c>
      <c r="E208" s="159">
        <v>12412.15</v>
      </c>
      <c r="F208" s="24">
        <f t="shared" si="10"/>
        <v>0</v>
      </c>
      <c r="G208" s="31">
        <f t="shared" si="9"/>
        <v>0</v>
      </c>
      <c r="I208" s="127">
        <f t="shared" si="11"/>
        <v>0</v>
      </c>
      <c r="J208" s="160" t="s">
        <v>4454</v>
      </c>
      <c r="K208" s="161" t="s">
        <v>4333</v>
      </c>
    </row>
    <row r="209" spans="1:11" x14ac:dyDescent="0.25">
      <c r="A209" s="157" t="s">
        <v>1610</v>
      </c>
      <c r="B209" s="158" t="s">
        <v>1096</v>
      </c>
      <c r="C209" s="158" t="s">
        <v>24</v>
      </c>
      <c r="D209" s="159">
        <v>18</v>
      </c>
      <c r="E209" s="159">
        <v>16790.34</v>
      </c>
      <c r="F209" s="24">
        <f t="shared" si="10"/>
        <v>0</v>
      </c>
      <c r="G209" s="31">
        <f t="shared" si="9"/>
        <v>0</v>
      </c>
      <c r="I209" s="127">
        <f t="shared" si="11"/>
        <v>0</v>
      </c>
      <c r="J209" s="160" t="s">
        <v>4455</v>
      </c>
      <c r="K209" s="161" t="s">
        <v>4333</v>
      </c>
    </row>
    <row r="210" spans="1:11" x14ac:dyDescent="0.25">
      <c r="A210" s="157" t="s">
        <v>1611</v>
      </c>
      <c r="B210" s="158" t="s">
        <v>1148</v>
      </c>
      <c r="C210" s="158" t="s">
        <v>24</v>
      </c>
      <c r="D210" s="159">
        <v>30</v>
      </c>
      <c r="E210" s="159">
        <v>27055.25</v>
      </c>
      <c r="F210" s="24">
        <f t="shared" si="10"/>
        <v>0</v>
      </c>
      <c r="G210" s="31">
        <f t="shared" si="9"/>
        <v>0</v>
      </c>
      <c r="I210" s="127">
        <f t="shared" si="11"/>
        <v>0</v>
      </c>
      <c r="J210" s="160" t="s">
        <v>4456</v>
      </c>
      <c r="K210" s="161" t="s">
        <v>4333</v>
      </c>
    </row>
    <row r="211" spans="1:11" x14ac:dyDescent="0.25">
      <c r="A211" s="157" t="s">
        <v>1612</v>
      </c>
      <c r="B211" s="158" t="s">
        <v>987</v>
      </c>
      <c r="C211" s="158" t="s">
        <v>24</v>
      </c>
      <c r="D211" s="159">
        <v>8</v>
      </c>
      <c r="E211" s="159">
        <v>6316.01</v>
      </c>
      <c r="F211" s="24">
        <f t="shared" si="10"/>
        <v>0</v>
      </c>
      <c r="G211" s="31">
        <f t="shared" si="9"/>
        <v>0</v>
      </c>
      <c r="I211" s="127">
        <f t="shared" si="11"/>
        <v>0</v>
      </c>
      <c r="J211" s="160" t="s">
        <v>4457</v>
      </c>
      <c r="K211" s="161" t="s">
        <v>4333</v>
      </c>
    </row>
    <row r="212" spans="1:11" x14ac:dyDescent="0.25">
      <c r="A212" s="157" t="s">
        <v>1613</v>
      </c>
      <c r="B212" s="158" t="s">
        <v>782</v>
      </c>
      <c r="C212" s="158" t="s">
        <v>24</v>
      </c>
      <c r="D212" s="159">
        <v>3</v>
      </c>
      <c r="E212" s="159">
        <v>10400.92</v>
      </c>
      <c r="F212" s="24">
        <f t="shared" si="10"/>
        <v>0</v>
      </c>
      <c r="G212" s="31">
        <f t="shared" si="9"/>
        <v>0</v>
      </c>
      <c r="I212" s="127">
        <f t="shared" si="11"/>
        <v>0</v>
      </c>
      <c r="J212" s="160" t="s">
        <v>4458</v>
      </c>
      <c r="K212" s="161" t="s">
        <v>4333</v>
      </c>
    </row>
    <row r="213" spans="1:11" x14ac:dyDescent="0.25">
      <c r="A213" s="157" t="s">
        <v>1614</v>
      </c>
      <c r="B213" s="158" t="s">
        <v>783</v>
      </c>
      <c r="C213" s="158" t="s">
        <v>24</v>
      </c>
      <c r="D213" s="159">
        <v>3</v>
      </c>
      <c r="E213" s="159">
        <v>5949.5</v>
      </c>
      <c r="F213" s="24">
        <f t="shared" si="10"/>
        <v>0</v>
      </c>
      <c r="G213" s="31">
        <f t="shared" si="9"/>
        <v>0</v>
      </c>
      <c r="I213" s="127">
        <f t="shared" si="11"/>
        <v>0</v>
      </c>
      <c r="J213" s="160" t="s">
        <v>4459</v>
      </c>
      <c r="K213" s="161" t="s">
        <v>4333</v>
      </c>
    </row>
    <row r="214" spans="1:11" x14ac:dyDescent="0.25">
      <c r="A214" s="157" t="s">
        <v>1615</v>
      </c>
      <c r="B214" s="158" t="s">
        <v>1200</v>
      </c>
      <c r="C214" s="158" t="s">
        <v>24</v>
      </c>
      <c r="D214" s="159">
        <v>60</v>
      </c>
      <c r="E214" s="159">
        <v>887.22</v>
      </c>
      <c r="F214" s="24">
        <f t="shared" si="10"/>
        <v>0</v>
      </c>
      <c r="G214" s="31">
        <f t="shared" si="9"/>
        <v>0</v>
      </c>
      <c r="I214" s="127">
        <f t="shared" si="11"/>
        <v>0</v>
      </c>
      <c r="J214" s="160" t="s">
        <v>4460</v>
      </c>
      <c r="K214" s="161" t="s">
        <v>4333</v>
      </c>
    </row>
    <row r="215" spans="1:11" x14ac:dyDescent="0.25">
      <c r="A215" s="157" t="s">
        <v>1616</v>
      </c>
      <c r="B215" s="158" t="s">
        <v>1221</v>
      </c>
      <c r="C215" s="158" t="s">
        <v>24</v>
      </c>
      <c r="D215" s="159">
        <v>82</v>
      </c>
      <c r="E215" s="159">
        <v>940.22</v>
      </c>
      <c r="F215" s="24">
        <f t="shared" si="10"/>
        <v>0</v>
      </c>
      <c r="G215" s="31">
        <f t="shared" si="9"/>
        <v>0</v>
      </c>
      <c r="I215" s="127">
        <f t="shared" si="11"/>
        <v>0</v>
      </c>
      <c r="J215" s="160" t="s">
        <v>4461</v>
      </c>
      <c r="K215" s="161" t="s">
        <v>4333</v>
      </c>
    </row>
    <row r="216" spans="1:11" x14ac:dyDescent="0.25">
      <c r="A216" s="157" t="s">
        <v>1617</v>
      </c>
      <c r="B216" s="158" t="s">
        <v>1244</v>
      </c>
      <c r="C216" s="158" t="s">
        <v>24</v>
      </c>
      <c r="D216" s="159">
        <v>108</v>
      </c>
      <c r="E216" s="159">
        <v>1186.1400000000001</v>
      </c>
      <c r="F216" s="24">
        <f t="shared" si="10"/>
        <v>0</v>
      </c>
      <c r="G216" s="31">
        <f t="shared" ref="G216:G279" si="12">ROUND(E216*ROUND(F216,2),2)</f>
        <v>0</v>
      </c>
      <c r="I216" s="127">
        <f t="shared" si="11"/>
        <v>0</v>
      </c>
      <c r="J216" s="160" t="s">
        <v>4462</v>
      </c>
      <c r="K216" s="161" t="s">
        <v>4333</v>
      </c>
    </row>
    <row r="217" spans="1:11" x14ac:dyDescent="0.25">
      <c r="A217" s="157" t="s">
        <v>1618</v>
      </c>
      <c r="B217" s="158" t="s">
        <v>1109</v>
      </c>
      <c r="C217" s="158" t="s">
        <v>24</v>
      </c>
      <c r="D217" s="159">
        <v>20</v>
      </c>
      <c r="E217" s="159">
        <v>1618.73</v>
      </c>
      <c r="F217" s="24">
        <f t="shared" ref="F217:F280" si="13">$F$88</f>
        <v>0</v>
      </c>
      <c r="G217" s="31">
        <f t="shared" si="12"/>
        <v>0</v>
      </c>
      <c r="I217" s="127">
        <f t="shared" si="11"/>
        <v>0</v>
      </c>
      <c r="J217" s="160" t="s">
        <v>4463</v>
      </c>
      <c r="K217" s="161" t="s">
        <v>4333</v>
      </c>
    </row>
    <row r="218" spans="1:11" x14ac:dyDescent="0.25">
      <c r="A218" s="157" t="s">
        <v>1619</v>
      </c>
      <c r="B218" s="158" t="s">
        <v>912</v>
      </c>
      <c r="C218" s="158" t="s">
        <v>24</v>
      </c>
      <c r="D218" s="159">
        <v>5</v>
      </c>
      <c r="E218" s="159">
        <v>2090.3200000000002</v>
      </c>
      <c r="F218" s="24">
        <f t="shared" si="13"/>
        <v>0</v>
      </c>
      <c r="G218" s="31">
        <f t="shared" si="12"/>
        <v>0</v>
      </c>
      <c r="I218" s="127">
        <f t="shared" si="11"/>
        <v>0</v>
      </c>
      <c r="J218" s="160" t="s">
        <v>4464</v>
      </c>
      <c r="K218" s="161" t="s">
        <v>4333</v>
      </c>
    </row>
    <row r="219" spans="1:11" x14ac:dyDescent="0.25">
      <c r="A219" s="157" t="s">
        <v>1620</v>
      </c>
      <c r="B219" s="158" t="s">
        <v>1153</v>
      </c>
      <c r="C219" s="158" t="s">
        <v>24</v>
      </c>
      <c r="D219" s="159">
        <v>32</v>
      </c>
      <c r="E219" s="159">
        <v>2631.98</v>
      </c>
      <c r="F219" s="24">
        <f t="shared" si="13"/>
        <v>0</v>
      </c>
      <c r="G219" s="31">
        <f t="shared" si="12"/>
        <v>0</v>
      </c>
      <c r="I219" s="127">
        <f t="shared" si="11"/>
        <v>0</v>
      </c>
      <c r="J219" s="160" t="s">
        <v>4465</v>
      </c>
      <c r="K219" s="161" t="s">
        <v>4333</v>
      </c>
    </row>
    <row r="220" spans="1:11" x14ac:dyDescent="0.25">
      <c r="A220" s="157" t="s">
        <v>1621</v>
      </c>
      <c r="B220" s="158" t="s">
        <v>784</v>
      </c>
      <c r="C220" s="158" t="s">
        <v>24</v>
      </c>
      <c r="D220" s="159">
        <v>3</v>
      </c>
      <c r="E220" s="159">
        <v>3477.81</v>
      </c>
      <c r="F220" s="24">
        <f t="shared" si="13"/>
        <v>0</v>
      </c>
      <c r="G220" s="31">
        <f t="shared" si="12"/>
        <v>0</v>
      </c>
      <c r="I220" s="127">
        <f t="shared" si="11"/>
        <v>0</v>
      </c>
      <c r="J220" s="160" t="s">
        <v>4466</v>
      </c>
      <c r="K220" s="161" t="s">
        <v>4333</v>
      </c>
    </row>
    <row r="221" spans="1:11" x14ac:dyDescent="0.25">
      <c r="A221" s="157" t="s">
        <v>1622</v>
      </c>
      <c r="B221" s="158" t="s">
        <v>913</v>
      </c>
      <c r="C221" s="158" t="s">
        <v>24</v>
      </c>
      <c r="D221" s="159">
        <v>5</v>
      </c>
      <c r="E221" s="159">
        <v>6631.7</v>
      </c>
      <c r="F221" s="24">
        <f t="shared" si="13"/>
        <v>0</v>
      </c>
      <c r="G221" s="31">
        <f t="shared" si="12"/>
        <v>0</v>
      </c>
      <c r="I221" s="127">
        <f t="shared" si="11"/>
        <v>0</v>
      </c>
      <c r="J221" s="160" t="s">
        <v>4467</v>
      </c>
      <c r="K221" s="161" t="s">
        <v>4333</v>
      </c>
    </row>
    <row r="222" spans="1:11" x14ac:dyDescent="0.25">
      <c r="A222" s="157" t="s">
        <v>1623</v>
      </c>
      <c r="B222" s="158" t="s">
        <v>1057</v>
      </c>
      <c r="C222" s="158" t="s">
        <v>24</v>
      </c>
      <c r="D222" s="159">
        <v>14</v>
      </c>
      <c r="E222" s="159">
        <v>3883.84</v>
      </c>
      <c r="F222" s="24">
        <f t="shared" si="13"/>
        <v>0</v>
      </c>
      <c r="G222" s="31">
        <f t="shared" si="12"/>
        <v>0</v>
      </c>
      <c r="I222" s="127">
        <f t="shared" si="11"/>
        <v>0</v>
      </c>
      <c r="J222" s="160" t="s">
        <v>4468</v>
      </c>
      <c r="K222" s="161" t="s">
        <v>4333</v>
      </c>
    </row>
    <row r="223" spans="1:11" x14ac:dyDescent="0.25">
      <c r="A223" s="157" t="s">
        <v>1624</v>
      </c>
      <c r="B223" s="158" t="s">
        <v>1019</v>
      </c>
      <c r="C223" s="158" t="s">
        <v>24</v>
      </c>
      <c r="D223" s="159">
        <v>11</v>
      </c>
      <c r="E223" s="159">
        <v>5629.34</v>
      </c>
      <c r="F223" s="24">
        <f t="shared" si="13"/>
        <v>0</v>
      </c>
      <c r="G223" s="31">
        <f t="shared" si="12"/>
        <v>0</v>
      </c>
      <c r="I223" s="127">
        <f t="shared" si="11"/>
        <v>0</v>
      </c>
      <c r="J223" s="160" t="s">
        <v>4469</v>
      </c>
      <c r="K223" s="161" t="s">
        <v>4333</v>
      </c>
    </row>
    <row r="224" spans="1:11" x14ac:dyDescent="0.25">
      <c r="A224" s="157" t="s">
        <v>1625</v>
      </c>
      <c r="B224" s="158" t="s">
        <v>914</v>
      </c>
      <c r="C224" s="158" t="s">
        <v>24</v>
      </c>
      <c r="D224" s="159">
        <v>5</v>
      </c>
      <c r="E224" s="159">
        <v>12433.24</v>
      </c>
      <c r="F224" s="24">
        <f t="shared" si="13"/>
        <v>0</v>
      </c>
      <c r="G224" s="31">
        <f t="shared" si="12"/>
        <v>0</v>
      </c>
      <c r="I224" s="127">
        <f t="shared" si="11"/>
        <v>0</v>
      </c>
      <c r="J224" s="160" t="s">
        <v>4470</v>
      </c>
      <c r="K224" s="161" t="s">
        <v>4333</v>
      </c>
    </row>
    <row r="225" spans="1:11" x14ac:dyDescent="0.25">
      <c r="A225" s="157" t="s">
        <v>1626</v>
      </c>
      <c r="B225" s="158" t="s">
        <v>937</v>
      </c>
      <c r="C225" s="158" t="s">
        <v>24</v>
      </c>
      <c r="D225" s="159">
        <v>6</v>
      </c>
      <c r="E225" s="159">
        <v>17906.68</v>
      </c>
      <c r="F225" s="24">
        <f t="shared" si="13"/>
        <v>0</v>
      </c>
      <c r="G225" s="31">
        <f t="shared" si="12"/>
        <v>0</v>
      </c>
      <c r="I225" s="127">
        <f t="shared" si="11"/>
        <v>0</v>
      </c>
      <c r="J225" s="160" t="s">
        <v>4471</v>
      </c>
      <c r="K225" s="161" t="s">
        <v>4333</v>
      </c>
    </row>
    <row r="226" spans="1:11" x14ac:dyDescent="0.25">
      <c r="A226" s="157" t="s">
        <v>1627</v>
      </c>
      <c r="B226" s="158" t="s">
        <v>936</v>
      </c>
      <c r="C226" s="158" t="s">
        <v>24</v>
      </c>
      <c r="D226" s="159">
        <v>6</v>
      </c>
      <c r="E226" s="159">
        <v>14844.93</v>
      </c>
      <c r="F226" s="24">
        <f t="shared" si="13"/>
        <v>0</v>
      </c>
      <c r="G226" s="31">
        <f t="shared" si="12"/>
        <v>0</v>
      </c>
      <c r="I226" s="127">
        <f t="shared" si="11"/>
        <v>0</v>
      </c>
      <c r="J226" s="160" t="s">
        <v>4472</v>
      </c>
      <c r="K226" s="161" t="s">
        <v>4333</v>
      </c>
    </row>
    <row r="227" spans="1:11" x14ac:dyDescent="0.25">
      <c r="A227" s="157" t="s">
        <v>1628</v>
      </c>
      <c r="B227" s="158" t="s">
        <v>785</v>
      </c>
      <c r="C227" s="158" t="s">
        <v>24</v>
      </c>
      <c r="D227" s="159">
        <v>3</v>
      </c>
      <c r="E227" s="159">
        <v>15586.69</v>
      </c>
      <c r="F227" s="24">
        <f t="shared" si="13"/>
        <v>0</v>
      </c>
      <c r="G227" s="31">
        <f t="shared" si="12"/>
        <v>0</v>
      </c>
      <c r="I227" s="127">
        <f t="shared" si="11"/>
        <v>0</v>
      </c>
      <c r="J227" s="160" t="s">
        <v>4473</v>
      </c>
      <c r="K227" s="161" t="s">
        <v>4333</v>
      </c>
    </row>
    <row r="228" spans="1:11" x14ac:dyDescent="0.25">
      <c r="A228" s="157" t="s">
        <v>1629</v>
      </c>
      <c r="B228" s="158" t="s">
        <v>1104</v>
      </c>
      <c r="C228" s="158" t="s">
        <v>24</v>
      </c>
      <c r="D228" s="159">
        <v>20</v>
      </c>
      <c r="E228" s="159">
        <v>384.78</v>
      </c>
      <c r="F228" s="24">
        <f t="shared" si="13"/>
        <v>0</v>
      </c>
      <c r="G228" s="31">
        <f t="shared" si="12"/>
        <v>0</v>
      </c>
      <c r="I228" s="127">
        <f t="shared" si="11"/>
        <v>0</v>
      </c>
      <c r="J228" s="160" t="s">
        <v>4474</v>
      </c>
      <c r="K228" s="161" t="s">
        <v>4333</v>
      </c>
    </row>
    <row r="229" spans="1:11" x14ac:dyDescent="0.25">
      <c r="A229" s="157" t="s">
        <v>1630</v>
      </c>
      <c r="B229" s="158" t="s">
        <v>958</v>
      </c>
      <c r="C229" s="158" t="s">
        <v>24</v>
      </c>
      <c r="D229" s="159">
        <v>7</v>
      </c>
      <c r="E229" s="159">
        <v>1032.44</v>
      </c>
      <c r="F229" s="24">
        <f t="shared" si="13"/>
        <v>0</v>
      </c>
      <c r="G229" s="31">
        <f t="shared" si="12"/>
        <v>0</v>
      </c>
      <c r="I229" s="127">
        <f t="shared" si="11"/>
        <v>0</v>
      </c>
      <c r="J229" s="160" t="s">
        <v>4475</v>
      </c>
      <c r="K229" s="161" t="s">
        <v>4333</v>
      </c>
    </row>
    <row r="230" spans="1:11" x14ac:dyDescent="0.25">
      <c r="A230" s="157" t="s">
        <v>1631</v>
      </c>
      <c r="B230" s="158" t="s">
        <v>456</v>
      </c>
      <c r="C230" s="158" t="s">
        <v>24</v>
      </c>
      <c r="D230" s="159">
        <v>1</v>
      </c>
      <c r="E230" s="159">
        <v>217.22</v>
      </c>
      <c r="F230" s="24">
        <f t="shared" si="13"/>
        <v>0</v>
      </c>
      <c r="G230" s="31">
        <f t="shared" si="12"/>
        <v>0</v>
      </c>
      <c r="I230" s="127">
        <f t="shared" si="11"/>
        <v>0</v>
      </c>
      <c r="J230" s="160" t="s">
        <v>4476</v>
      </c>
      <c r="K230" s="161" t="s">
        <v>4333</v>
      </c>
    </row>
    <row r="231" spans="1:11" x14ac:dyDescent="0.25">
      <c r="A231" s="157" t="s">
        <v>1632</v>
      </c>
      <c r="B231" s="158" t="s">
        <v>457</v>
      </c>
      <c r="C231" s="158" t="s">
        <v>24</v>
      </c>
      <c r="D231" s="159">
        <v>1</v>
      </c>
      <c r="E231" s="159">
        <v>3490.39</v>
      </c>
      <c r="F231" s="24">
        <f t="shared" si="13"/>
        <v>0</v>
      </c>
      <c r="G231" s="31">
        <f t="shared" si="12"/>
        <v>0</v>
      </c>
      <c r="I231" s="127">
        <f t="shared" si="11"/>
        <v>0</v>
      </c>
      <c r="J231" s="160" t="s">
        <v>4477</v>
      </c>
      <c r="K231" s="161" t="s">
        <v>4333</v>
      </c>
    </row>
    <row r="232" spans="1:11" x14ac:dyDescent="0.25">
      <c r="A232" s="157" t="s">
        <v>1633</v>
      </c>
      <c r="B232" s="158" t="s">
        <v>458</v>
      </c>
      <c r="C232" s="158" t="s">
        <v>24</v>
      </c>
      <c r="D232" s="159">
        <v>1</v>
      </c>
      <c r="E232" s="159">
        <v>3346.91</v>
      </c>
      <c r="F232" s="24">
        <f t="shared" si="13"/>
        <v>0</v>
      </c>
      <c r="G232" s="31">
        <f t="shared" si="12"/>
        <v>0</v>
      </c>
      <c r="I232" s="127">
        <f t="shared" si="11"/>
        <v>0</v>
      </c>
      <c r="J232" s="160" t="s">
        <v>4478</v>
      </c>
      <c r="K232" s="161" t="s">
        <v>4333</v>
      </c>
    </row>
    <row r="233" spans="1:11" x14ac:dyDescent="0.25">
      <c r="A233" s="157" t="s">
        <v>1634</v>
      </c>
      <c r="B233" s="158" t="s">
        <v>662</v>
      </c>
      <c r="C233" s="158" t="s">
        <v>24</v>
      </c>
      <c r="D233" s="159">
        <v>1</v>
      </c>
      <c r="E233" s="159">
        <v>1197.67</v>
      </c>
      <c r="F233" s="24">
        <f t="shared" si="13"/>
        <v>0</v>
      </c>
      <c r="G233" s="31">
        <f t="shared" si="12"/>
        <v>0</v>
      </c>
      <c r="I233" s="127">
        <f t="shared" si="11"/>
        <v>0</v>
      </c>
      <c r="J233" s="160" t="s">
        <v>4479</v>
      </c>
      <c r="K233" s="161" t="s">
        <v>4333</v>
      </c>
    </row>
    <row r="234" spans="1:11" x14ac:dyDescent="0.25">
      <c r="A234" s="157" t="s">
        <v>1635</v>
      </c>
      <c r="B234" s="158" t="s">
        <v>828</v>
      </c>
      <c r="C234" s="158" t="s">
        <v>24</v>
      </c>
      <c r="D234" s="159">
        <v>4</v>
      </c>
      <c r="E234" s="159">
        <v>67288.800000000003</v>
      </c>
      <c r="F234" s="24">
        <f t="shared" si="13"/>
        <v>0</v>
      </c>
      <c r="G234" s="31">
        <f t="shared" si="12"/>
        <v>0</v>
      </c>
      <c r="I234" s="127">
        <f t="shared" si="11"/>
        <v>0</v>
      </c>
      <c r="J234" s="160" t="s">
        <v>4480</v>
      </c>
      <c r="K234" s="161" t="s">
        <v>4333</v>
      </c>
    </row>
    <row r="235" spans="1:11" x14ac:dyDescent="0.25">
      <c r="A235" s="157" t="s">
        <v>1636</v>
      </c>
      <c r="B235" s="158" t="s">
        <v>663</v>
      </c>
      <c r="C235" s="158" t="s">
        <v>24</v>
      </c>
      <c r="D235" s="159">
        <v>1</v>
      </c>
      <c r="E235" s="159">
        <v>28501.040000000001</v>
      </c>
      <c r="F235" s="24">
        <f t="shared" si="13"/>
        <v>0</v>
      </c>
      <c r="G235" s="31">
        <f t="shared" si="12"/>
        <v>0</v>
      </c>
      <c r="I235" s="127">
        <f t="shared" si="11"/>
        <v>0</v>
      </c>
      <c r="J235" s="160" t="s">
        <v>4481</v>
      </c>
      <c r="K235" s="161" t="s">
        <v>4333</v>
      </c>
    </row>
    <row r="236" spans="1:11" x14ac:dyDescent="0.25">
      <c r="A236" s="157" t="s">
        <v>1637</v>
      </c>
      <c r="B236" s="158" t="s">
        <v>1024</v>
      </c>
      <c r="C236" s="158" t="s">
        <v>24</v>
      </c>
      <c r="D236" s="159">
        <v>12</v>
      </c>
      <c r="E236" s="159">
        <v>976.26</v>
      </c>
      <c r="F236" s="24">
        <f t="shared" si="13"/>
        <v>0</v>
      </c>
      <c r="G236" s="31">
        <f t="shared" si="12"/>
        <v>0</v>
      </c>
      <c r="I236" s="127">
        <f t="shared" si="11"/>
        <v>0</v>
      </c>
      <c r="J236" s="160" t="s">
        <v>4482</v>
      </c>
      <c r="K236" s="161" t="s">
        <v>4333</v>
      </c>
    </row>
    <row r="237" spans="1:11" x14ac:dyDescent="0.25">
      <c r="A237" s="157" t="s">
        <v>1638</v>
      </c>
      <c r="B237" s="158" t="s">
        <v>1126</v>
      </c>
      <c r="C237" s="158" t="s">
        <v>24</v>
      </c>
      <c r="D237" s="159">
        <v>23</v>
      </c>
      <c r="E237" s="159">
        <v>1062.5899999999999</v>
      </c>
      <c r="F237" s="24">
        <f t="shared" si="13"/>
        <v>0</v>
      </c>
      <c r="G237" s="31">
        <f t="shared" si="12"/>
        <v>0</v>
      </c>
      <c r="I237" s="127">
        <f t="shared" si="11"/>
        <v>0</v>
      </c>
      <c r="J237" s="160" t="s">
        <v>4483</v>
      </c>
      <c r="K237" s="161" t="s">
        <v>4333</v>
      </c>
    </row>
    <row r="238" spans="1:11" x14ac:dyDescent="0.25">
      <c r="A238" s="157" t="s">
        <v>1639</v>
      </c>
      <c r="B238" s="158" t="s">
        <v>1160</v>
      </c>
      <c r="C238" s="158" t="s">
        <v>24</v>
      </c>
      <c r="D238" s="159">
        <v>38</v>
      </c>
      <c r="E238" s="159">
        <v>2070.1799999999998</v>
      </c>
      <c r="F238" s="24">
        <f t="shared" si="13"/>
        <v>0</v>
      </c>
      <c r="G238" s="31">
        <f t="shared" si="12"/>
        <v>0</v>
      </c>
      <c r="I238" s="127">
        <f t="shared" si="11"/>
        <v>0</v>
      </c>
      <c r="J238" s="160" t="s">
        <v>4484</v>
      </c>
      <c r="K238" s="161" t="s">
        <v>4333</v>
      </c>
    </row>
    <row r="239" spans="1:11" x14ac:dyDescent="0.25">
      <c r="A239" s="157" t="s">
        <v>1640</v>
      </c>
      <c r="B239" s="158" t="s">
        <v>1077</v>
      </c>
      <c r="C239" s="158" t="s">
        <v>24</v>
      </c>
      <c r="D239" s="159">
        <v>16</v>
      </c>
      <c r="E239" s="159">
        <v>2902.28</v>
      </c>
      <c r="F239" s="24">
        <f t="shared" si="13"/>
        <v>0</v>
      </c>
      <c r="G239" s="31">
        <f t="shared" si="12"/>
        <v>0</v>
      </c>
      <c r="I239" s="127">
        <f t="shared" si="11"/>
        <v>0</v>
      </c>
      <c r="J239" s="160" t="s">
        <v>4485</v>
      </c>
      <c r="K239" s="161" t="s">
        <v>4333</v>
      </c>
    </row>
    <row r="240" spans="1:11" x14ac:dyDescent="0.25">
      <c r="A240" s="157" t="s">
        <v>1641</v>
      </c>
      <c r="B240" s="158" t="s">
        <v>1065</v>
      </c>
      <c r="C240" s="158" t="s">
        <v>24</v>
      </c>
      <c r="D240" s="159">
        <v>15</v>
      </c>
      <c r="E240" s="159">
        <v>6372.72</v>
      </c>
      <c r="F240" s="24">
        <f t="shared" si="13"/>
        <v>0</v>
      </c>
      <c r="G240" s="31">
        <f t="shared" si="12"/>
        <v>0</v>
      </c>
      <c r="I240" s="127">
        <f t="shared" si="11"/>
        <v>0</v>
      </c>
      <c r="J240" s="160" t="s">
        <v>4486</v>
      </c>
      <c r="K240" s="161" t="s">
        <v>4333</v>
      </c>
    </row>
    <row r="241" spans="1:11" x14ac:dyDescent="0.25">
      <c r="A241" s="157" t="s">
        <v>1642</v>
      </c>
      <c r="B241" s="158" t="s">
        <v>829</v>
      </c>
      <c r="C241" s="158" t="s">
        <v>24</v>
      </c>
      <c r="D241" s="159">
        <v>4</v>
      </c>
      <c r="E241" s="159">
        <v>1313.34</v>
      </c>
      <c r="F241" s="24">
        <f t="shared" si="13"/>
        <v>0</v>
      </c>
      <c r="G241" s="31">
        <f t="shared" si="12"/>
        <v>0</v>
      </c>
      <c r="I241" s="127">
        <f t="shared" si="11"/>
        <v>0</v>
      </c>
      <c r="J241" s="160" t="s">
        <v>4487</v>
      </c>
      <c r="K241" s="161" t="s">
        <v>4333</v>
      </c>
    </row>
    <row r="242" spans="1:11" x14ac:dyDescent="0.25">
      <c r="A242" s="157" t="s">
        <v>1643</v>
      </c>
      <c r="B242" s="158" t="s">
        <v>695</v>
      </c>
      <c r="C242" s="158" t="s">
        <v>24</v>
      </c>
      <c r="D242" s="159">
        <v>2</v>
      </c>
      <c r="E242" s="159">
        <v>17834.5</v>
      </c>
      <c r="F242" s="24">
        <f t="shared" si="13"/>
        <v>0</v>
      </c>
      <c r="G242" s="31">
        <f t="shared" si="12"/>
        <v>0</v>
      </c>
      <c r="I242" s="127">
        <f t="shared" si="11"/>
        <v>0</v>
      </c>
      <c r="J242" s="160" t="s">
        <v>4488</v>
      </c>
      <c r="K242" s="161" t="s">
        <v>4333</v>
      </c>
    </row>
    <row r="243" spans="1:11" x14ac:dyDescent="0.25">
      <c r="A243" s="157" t="s">
        <v>1644</v>
      </c>
      <c r="B243" s="158" t="s">
        <v>1062</v>
      </c>
      <c r="C243" s="158" t="s">
        <v>24</v>
      </c>
      <c r="D243" s="159">
        <v>15</v>
      </c>
      <c r="E243" s="159">
        <v>1114.06</v>
      </c>
      <c r="F243" s="24">
        <f t="shared" si="13"/>
        <v>0</v>
      </c>
      <c r="G243" s="31">
        <f t="shared" si="12"/>
        <v>0</v>
      </c>
      <c r="I243" s="127">
        <f t="shared" si="11"/>
        <v>0</v>
      </c>
      <c r="J243" s="160" t="s">
        <v>4489</v>
      </c>
      <c r="K243" s="161" t="s">
        <v>4333</v>
      </c>
    </row>
    <row r="244" spans="1:11" x14ac:dyDescent="0.25">
      <c r="A244" s="157" t="s">
        <v>1645</v>
      </c>
      <c r="B244" s="158" t="s">
        <v>901</v>
      </c>
      <c r="C244" s="158" t="s">
        <v>24</v>
      </c>
      <c r="D244" s="159">
        <v>5</v>
      </c>
      <c r="E244" s="159">
        <v>1264.58</v>
      </c>
      <c r="F244" s="24">
        <f t="shared" si="13"/>
        <v>0</v>
      </c>
      <c r="G244" s="31">
        <f t="shared" si="12"/>
        <v>0</v>
      </c>
      <c r="I244" s="127">
        <f t="shared" si="11"/>
        <v>0</v>
      </c>
      <c r="J244" s="160" t="s">
        <v>4490</v>
      </c>
      <c r="K244" s="161" t="s">
        <v>4333</v>
      </c>
    </row>
    <row r="245" spans="1:11" x14ac:dyDescent="0.25">
      <c r="A245" s="157" t="s">
        <v>1646</v>
      </c>
      <c r="B245" s="158" t="s">
        <v>1031</v>
      </c>
      <c r="C245" s="158" t="s">
        <v>24</v>
      </c>
      <c r="D245" s="159">
        <v>12</v>
      </c>
      <c r="E245" s="159">
        <v>1321.82</v>
      </c>
      <c r="F245" s="24">
        <f t="shared" si="13"/>
        <v>0</v>
      </c>
      <c r="G245" s="31">
        <f t="shared" si="12"/>
        <v>0</v>
      </c>
      <c r="I245" s="127">
        <f t="shared" si="11"/>
        <v>0</v>
      </c>
      <c r="J245" s="160" t="s">
        <v>4491</v>
      </c>
      <c r="K245" s="161" t="s">
        <v>4333</v>
      </c>
    </row>
    <row r="246" spans="1:11" x14ac:dyDescent="0.25">
      <c r="A246" s="157" t="s">
        <v>1647</v>
      </c>
      <c r="B246" s="158" t="s">
        <v>459</v>
      </c>
      <c r="C246" s="158" t="s">
        <v>24</v>
      </c>
      <c r="D246" s="159">
        <v>1</v>
      </c>
      <c r="E246" s="159">
        <v>1755.36</v>
      </c>
      <c r="F246" s="24">
        <f t="shared" si="13"/>
        <v>0</v>
      </c>
      <c r="G246" s="31">
        <f t="shared" si="12"/>
        <v>0</v>
      </c>
      <c r="I246" s="127">
        <f t="shared" si="11"/>
        <v>0</v>
      </c>
      <c r="J246" s="160" t="s">
        <v>4492</v>
      </c>
      <c r="K246" s="161" t="s">
        <v>4333</v>
      </c>
    </row>
    <row r="247" spans="1:11" x14ac:dyDescent="0.25">
      <c r="A247" s="157" t="s">
        <v>1648</v>
      </c>
      <c r="B247" s="158" t="s">
        <v>830</v>
      </c>
      <c r="C247" s="158" t="s">
        <v>24</v>
      </c>
      <c r="D247" s="159">
        <v>4</v>
      </c>
      <c r="E247" s="159">
        <v>1743.7</v>
      </c>
      <c r="F247" s="24">
        <f t="shared" si="13"/>
        <v>0</v>
      </c>
      <c r="G247" s="31">
        <f t="shared" si="12"/>
        <v>0</v>
      </c>
      <c r="I247" s="127">
        <f t="shared" si="11"/>
        <v>0</v>
      </c>
      <c r="J247" s="160" t="s">
        <v>4493</v>
      </c>
      <c r="K247" s="161" t="s">
        <v>4333</v>
      </c>
    </row>
    <row r="248" spans="1:11" x14ac:dyDescent="0.25">
      <c r="A248" s="157" t="s">
        <v>1649</v>
      </c>
      <c r="B248" s="158" t="s">
        <v>939</v>
      </c>
      <c r="C248" s="158" t="s">
        <v>24</v>
      </c>
      <c r="D248" s="159">
        <v>6</v>
      </c>
      <c r="E248" s="159">
        <v>1894.22</v>
      </c>
      <c r="F248" s="24">
        <f t="shared" si="13"/>
        <v>0</v>
      </c>
      <c r="G248" s="31">
        <f t="shared" si="12"/>
        <v>0</v>
      </c>
      <c r="I248" s="127">
        <f t="shared" si="11"/>
        <v>0</v>
      </c>
      <c r="J248" s="160" t="s">
        <v>4494</v>
      </c>
      <c r="K248" s="161" t="s">
        <v>4333</v>
      </c>
    </row>
    <row r="249" spans="1:11" x14ac:dyDescent="0.25">
      <c r="A249" s="157" t="s">
        <v>1650</v>
      </c>
      <c r="B249" s="158" t="s">
        <v>460</v>
      </c>
      <c r="C249" s="158" t="s">
        <v>24</v>
      </c>
      <c r="D249" s="159">
        <v>1</v>
      </c>
      <c r="E249" s="159">
        <v>3171.52</v>
      </c>
      <c r="F249" s="24">
        <f t="shared" si="13"/>
        <v>0</v>
      </c>
      <c r="G249" s="31">
        <f t="shared" si="12"/>
        <v>0</v>
      </c>
      <c r="I249" s="127">
        <f t="shared" si="11"/>
        <v>0</v>
      </c>
      <c r="J249" s="160" t="s">
        <v>4495</v>
      </c>
      <c r="K249" s="161" t="s">
        <v>4333</v>
      </c>
    </row>
    <row r="250" spans="1:11" x14ac:dyDescent="0.25">
      <c r="A250" s="157" t="s">
        <v>1651</v>
      </c>
      <c r="B250" s="158" t="s">
        <v>696</v>
      </c>
      <c r="C250" s="158" t="s">
        <v>24</v>
      </c>
      <c r="D250" s="159">
        <v>2</v>
      </c>
      <c r="E250" s="159">
        <v>2645.76</v>
      </c>
      <c r="F250" s="24">
        <f t="shared" si="13"/>
        <v>0</v>
      </c>
      <c r="G250" s="31">
        <f t="shared" si="12"/>
        <v>0</v>
      </c>
      <c r="I250" s="127">
        <f t="shared" si="11"/>
        <v>0</v>
      </c>
      <c r="J250" s="160" t="s">
        <v>4496</v>
      </c>
      <c r="K250" s="161" t="s">
        <v>4333</v>
      </c>
    </row>
    <row r="251" spans="1:11" x14ac:dyDescent="0.25">
      <c r="A251" s="157" t="s">
        <v>1652</v>
      </c>
      <c r="B251" s="158" t="s">
        <v>940</v>
      </c>
      <c r="C251" s="158" t="s">
        <v>24</v>
      </c>
      <c r="D251" s="159">
        <v>6</v>
      </c>
      <c r="E251" s="159">
        <v>2928.78</v>
      </c>
      <c r="F251" s="24">
        <f t="shared" si="13"/>
        <v>0</v>
      </c>
      <c r="G251" s="31">
        <f t="shared" si="12"/>
        <v>0</v>
      </c>
      <c r="I251" s="127">
        <f t="shared" si="11"/>
        <v>0</v>
      </c>
      <c r="J251" s="160" t="s">
        <v>4497</v>
      </c>
      <c r="K251" s="161" t="s">
        <v>4333</v>
      </c>
    </row>
    <row r="252" spans="1:11" x14ac:dyDescent="0.25">
      <c r="A252" s="157" t="s">
        <v>1653</v>
      </c>
      <c r="B252" s="158" t="s">
        <v>596</v>
      </c>
      <c r="C252" s="158" t="s">
        <v>24</v>
      </c>
      <c r="D252" s="159">
        <v>1</v>
      </c>
      <c r="E252" s="159">
        <v>10833.2</v>
      </c>
      <c r="F252" s="24">
        <f t="shared" si="13"/>
        <v>0</v>
      </c>
      <c r="G252" s="31">
        <f t="shared" si="12"/>
        <v>0</v>
      </c>
      <c r="I252" s="127">
        <f t="shared" si="11"/>
        <v>0</v>
      </c>
      <c r="J252" s="160" t="s">
        <v>4498</v>
      </c>
      <c r="K252" s="161" t="s">
        <v>4333</v>
      </c>
    </row>
    <row r="253" spans="1:11" x14ac:dyDescent="0.25">
      <c r="A253" s="157" t="s">
        <v>1654</v>
      </c>
      <c r="B253" s="158" t="s">
        <v>461</v>
      </c>
      <c r="C253" s="158" t="s">
        <v>24</v>
      </c>
      <c r="D253" s="159">
        <v>1</v>
      </c>
      <c r="E253" s="159">
        <v>5032.88</v>
      </c>
      <c r="F253" s="24">
        <f t="shared" si="13"/>
        <v>0</v>
      </c>
      <c r="G253" s="31">
        <f t="shared" si="12"/>
        <v>0</v>
      </c>
      <c r="I253" s="127">
        <f t="shared" si="11"/>
        <v>0</v>
      </c>
      <c r="J253" s="160" t="s">
        <v>4499</v>
      </c>
      <c r="K253" s="161" t="s">
        <v>4333</v>
      </c>
    </row>
    <row r="254" spans="1:11" x14ac:dyDescent="0.25">
      <c r="A254" s="157" t="s">
        <v>1655</v>
      </c>
      <c r="B254" s="158" t="s">
        <v>866</v>
      </c>
      <c r="C254" s="158" t="s">
        <v>24</v>
      </c>
      <c r="D254" s="159">
        <v>4</v>
      </c>
      <c r="E254" s="159">
        <v>5032.88</v>
      </c>
      <c r="F254" s="24">
        <f t="shared" si="13"/>
        <v>0</v>
      </c>
      <c r="G254" s="31">
        <f t="shared" si="12"/>
        <v>0</v>
      </c>
      <c r="I254" s="127">
        <f t="shared" si="11"/>
        <v>0</v>
      </c>
      <c r="J254" s="160" t="s">
        <v>4500</v>
      </c>
      <c r="K254" s="161" t="s">
        <v>4333</v>
      </c>
    </row>
    <row r="255" spans="1:11" x14ac:dyDescent="0.25">
      <c r="A255" s="157" t="s">
        <v>1656</v>
      </c>
      <c r="B255" s="158" t="s">
        <v>697</v>
      </c>
      <c r="C255" s="158" t="s">
        <v>24</v>
      </c>
      <c r="D255" s="159">
        <v>2</v>
      </c>
      <c r="E255" s="159">
        <v>5032.88</v>
      </c>
      <c r="F255" s="24">
        <f t="shared" si="13"/>
        <v>0</v>
      </c>
      <c r="G255" s="31">
        <f t="shared" si="12"/>
        <v>0</v>
      </c>
      <c r="I255" s="127">
        <f t="shared" si="11"/>
        <v>0</v>
      </c>
      <c r="J255" s="160" t="s">
        <v>4501</v>
      </c>
      <c r="K255" s="161" t="s">
        <v>4333</v>
      </c>
    </row>
    <row r="256" spans="1:11" x14ac:dyDescent="0.25">
      <c r="A256" s="157" t="s">
        <v>1657</v>
      </c>
      <c r="B256" s="158" t="s">
        <v>664</v>
      </c>
      <c r="C256" s="158" t="s">
        <v>24</v>
      </c>
      <c r="D256" s="159">
        <v>1</v>
      </c>
      <c r="E256" s="159">
        <v>16302.8</v>
      </c>
      <c r="F256" s="24">
        <f t="shared" si="13"/>
        <v>0</v>
      </c>
      <c r="G256" s="31">
        <f t="shared" si="12"/>
        <v>0</v>
      </c>
      <c r="I256" s="127">
        <f t="shared" si="11"/>
        <v>0</v>
      </c>
      <c r="J256" s="160" t="s">
        <v>4502</v>
      </c>
      <c r="K256" s="161" t="s">
        <v>4333</v>
      </c>
    </row>
    <row r="257" spans="1:11" x14ac:dyDescent="0.25">
      <c r="A257" s="157" t="s">
        <v>1658</v>
      </c>
      <c r="B257" s="158" t="s">
        <v>462</v>
      </c>
      <c r="C257" s="158" t="s">
        <v>24</v>
      </c>
      <c r="D257" s="159">
        <v>1</v>
      </c>
      <c r="E257" s="159">
        <v>4263.32</v>
      </c>
      <c r="F257" s="24">
        <f t="shared" si="13"/>
        <v>0</v>
      </c>
      <c r="G257" s="31">
        <f t="shared" si="12"/>
        <v>0</v>
      </c>
      <c r="I257" s="127">
        <f t="shared" si="11"/>
        <v>0</v>
      </c>
      <c r="J257" s="160" t="s">
        <v>4503</v>
      </c>
      <c r="K257" s="161" t="s">
        <v>4333</v>
      </c>
    </row>
    <row r="258" spans="1:11" x14ac:dyDescent="0.25">
      <c r="A258" s="157" t="s">
        <v>1659</v>
      </c>
      <c r="B258" s="158" t="s">
        <v>874</v>
      </c>
      <c r="C258" s="158" t="s">
        <v>24</v>
      </c>
      <c r="D258" s="159">
        <v>5</v>
      </c>
      <c r="E258" s="159">
        <v>1226.42</v>
      </c>
      <c r="F258" s="24">
        <f t="shared" si="13"/>
        <v>0</v>
      </c>
      <c r="G258" s="31">
        <f t="shared" si="12"/>
        <v>0</v>
      </c>
      <c r="I258" s="127">
        <f t="shared" si="11"/>
        <v>0</v>
      </c>
      <c r="J258" s="160" t="s">
        <v>4504</v>
      </c>
      <c r="K258" s="161" t="s">
        <v>4333</v>
      </c>
    </row>
    <row r="259" spans="1:11" x14ac:dyDescent="0.25">
      <c r="A259" s="157" t="s">
        <v>1660</v>
      </c>
      <c r="B259" s="158" t="s">
        <v>979</v>
      </c>
      <c r="C259" s="158" t="s">
        <v>24</v>
      </c>
      <c r="D259" s="159">
        <v>8</v>
      </c>
      <c r="E259" s="159">
        <v>1353.62</v>
      </c>
      <c r="F259" s="24">
        <f t="shared" si="13"/>
        <v>0</v>
      </c>
      <c r="G259" s="31">
        <f t="shared" si="12"/>
        <v>0</v>
      </c>
      <c r="I259" s="127">
        <f t="shared" si="11"/>
        <v>0</v>
      </c>
      <c r="J259" s="160" t="s">
        <v>4505</v>
      </c>
      <c r="K259" s="161" t="s">
        <v>4333</v>
      </c>
    </row>
    <row r="260" spans="1:11" x14ac:dyDescent="0.25">
      <c r="A260" s="157" t="s">
        <v>1661</v>
      </c>
      <c r="B260" s="158" t="s">
        <v>867</v>
      </c>
      <c r="C260" s="158" t="s">
        <v>24</v>
      </c>
      <c r="D260" s="159">
        <v>4</v>
      </c>
      <c r="E260" s="159">
        <v>1952.52</v>
      </c>
      <c r="F260" s="24">
        <f t="shared" si="13"/>
        <v>0</v>
      </c>
      <c r="G260" s="31">
        <f t="shared" si="12"/>
        <v>0</v>
      </c>
      <c r="I260" s="127">
        <f t="shared" si="11"/>
        <v>0</v>
      </c>
      <c r="J260" s="160" t="s">
        <v>4506</v>
      </c>
      <c r="K260" s="161" t="s">
        <v>4333</v>
      </c>
    </row>
    <row r="261" spans="1:11" x14ac:dyDescent="0.25">
      <c r="A261" s="157" t="s">
        <v>1662</v>
      </c>
      <c r="B261" s="158" t="s">
        <v>463</v>
      </c>
      <c r="C261" s="158" t="s">
        <v>24</v>
      </c>
      <c r="D261" s="159">
        <v>1</v>
      </c>
      <c r="E261" s="159">
        <v>2657.42</v>
      </c>
      <c r="F261" s="24">
        <f t="shared" si="13"/>
        <v>0</v>
      </c>
      <c r="G261" s="31">
        <f t="shared" si="12"/>
        <v>0</v>
      </c>
      <c r="I261" s="127">
        <f t="shared" si="11"/>
        <v>0</v>
      </c>
      <c r="J261" s="160" t="s">
        <v>4507</v>
      </c>
      <c r="K261" s="161" t="s">
        <v>4333</v>
      </c>
    </row>
    <row r="262" spans="1:11" x14ac:dyDescent="0.25">
      <c r="A262" s="157" t="s">
        <v>1663</v>
      </c>
      <c r="B262" s="158" t="s">
        <v>464</v>
      </c>
      <c r="C262" s="158" t="s">
        <v>24</v>
      </c>
      <c r="D262" s="159">
        <v>1</v>
      </c>
      <c r="E262" s="159">
        <v>17122.18</v>
      </c>
      <c r="F262" s="24">
        <f t="shared" si="13"/>
        <v>0</v>
      </c>
      <c r="G262" s="31">
        <f t="shared" si="12"/>
        <v>0</v>
      </c>
      <c r="I262" s="127">
        <f t="shared" si="11"/>
        <v>0</v>
      </c>
      <c r="J262" s="160" t="s">
        <v>4508</v>
      </c>
      <c r="K262" s="161" t="s">
        <v>4333</v>
      </c>
    </row>
    <row r="263" spans="1:11" x14ac:dyDescent="0.25">
      <c r="A263" s="157" t="s">
        <v>1664</v>
      </c>
      <c r="B263" s="158" t="s">
        <v>465</v>
      </c>
      <c r="C263" s="158" t="s">
        <v>24</v>
      </c>
      <c r="D263" s="159">
        <v>1</v>
      </c>
      <c r="E263" s="159">
        <v>1114.06</v>
      </c>
      <c r="F263" s="24">
        <f t="shared" si="13"/>
        <v>0</v>
      </c>
      <c r="G263" s="31">
        <f t="shared" si="12"/>
        <v>0</v>
      </c>
      <c r="I263" s="127">
        <f t="shared" si="11"/>
        <v>0</v>
      </c>
      <c r="J263" s="160" t="s">
        <v>4509</v>
      </c>
      <c r="K263" s="161" t="s">
        <v>4333</v>
      </c>
    </row>
    <row r="264" spans="1:11" x14ac:dyDescent="0.25">
      <c r="A264" s="157" t="s">
        <v>1665</v>
      </c>
      <c r="B264" s="158" t="s">
        <v>597</v>
      </c>
      <c r="C264" s="158" t="s">
        <v>24</v>
      </c>
      <c r="D264" s="159">
        <v>1</v>
      </c>
      <c r="E264" s="159">
        <v>6126.86</v>
      </c>
      <c r="F264" s="24">
        <f t="shared" si="13"/>
        <v>0</v>
      </c>
      <c r="G264" s="31">
        <f t="shared" si="12"/>
        <v>0</v>
      </c>
      <c r="I264" s="127">
        <f t="shared" si="11"/>
        <v>0</v>
      </c>
      <c r="J264" s="160" t="s">
        <v>4510</v>
      </c>
      <c r="K264" s="161" t="s">
        <v>4333</v>
      </c>
    </row>
    <row r="265" spans="1:11" x14ac:dyDescent="0.25">
      <c r="A265" s="157" t="s">
        <v>1666</v>
      </c>
      <c r="B265" s="158" t="s">
        <v>698</v>
      </c>
      <c r="C265" s="158" t="s">
        <v>24</v>
      </c>
      <c r="D265" s="159">
        <v>2</v>
      </c>
      <c r="E265" s="159">
        <v>1812.45</v>
      </c>
      <c r="F265" s="24">
        <f t="shared" si="13"/>
        <v>0</v>
      </c>
      <c r="G265" s="31">
        <f t="shared" si="12"/>
        <v>0</v>
      </c>
      <c r="I265" s="127">
        <f t="shared" si="11"/>
        <v>0</v>
      </c>
      <c r="J265" s="160" t="s">
        <v>4511</v>
      </c>
      <c r="K265" s="161" t="s">
        <v>4333</v>
      </c>
    </row>
    <row r="266" spans="1:11" x14ac:dyDescent="0.25">
      <c r="A266" s="157" t="s">
        <v>1667</v>
      </c>
      <c r="B266" s="158" t="s">
        <v>466</v>
      </c>
      <c r="C266" s="158" t="s">
        <v>24</v>
      </c>
      <c r="D266" s="159">
        <v>1</v>
      </c>
      <c r="E266" s="159">
        <v>2675.33</v>
      </c>
      <c r="F266" s="24">
        <f t="shared" si="13"/>
        <v>0</v>
      </c>
      <c r="G266" s="31">
        <f t="shared" si="12"/>
        <v>0</v>
      </c>
      <c r="I266" s="127">
        <f t="shared" si="11"/>
        <v>0</v>
      </c>
      <c r="J266" s="160" t="s">
        <v>4512</v>
      </c>
      <c r="K266" s="161" t="s">
        <v>4333</v>
      </c>
    </row>
    <row r="267" spans="1:11" x14ac:dyDescent="0.25">
      <c r="A267" s="157" t="s">
        <v>1668</v>
      </c>
      <c r="B267" s="158" t="s">
        <v>875</v>
      </c>
      <c r="C267" s="158" t="s">
        <v>24</v>
      </c>
      <c r="D267" s="159">
        <v>5</v>
      </c>
      <c r="E267" s="159">
        <v>1597.23</v>
      </c>
      <c r="F267" s="24">
        <f t="shared" si="13"/>
        <v>0</v>
      </c>
      <c r="G267" s="31">
        <f t="shared" si="12"/>
        <v>0</v>
      </c>
      <c r="I267" s="127">
        <f t="shared" ref="I267:I330" si="14">ROUND(D267*G267,2)</f>
        <v>0</v>
      </c>
      <c r="J267" s="160" t="s">
        <v>4513</v>
      </c>
      <c r="K267" s="161" t="s">
        <v>4333</v>
      </c>
    </row>
    <row r="268" spans="1:11" x14ac:dyDescent="0.25">
      <c r="A268" s="157" t="s">
        <v>1669</v>
      </c>
      <c r="B268" s="158" t="s">
        <v>598</v>
      </c>
      <c r="C268" s="158" t="s">
        <v>24</v>
      </c>
      <c r="D268" s="159">
        <v>1</v>
      </c>
      <c r="E268" s="159">
        <v>1641.07</v>
      </c>
      <c r="F268" s="24">
        <f t="shared" si="13"/>
        <v>0</v>
      </c>
      <c r="G268" s="31">
        <f t="shared" si="12"/>
        <v>0</v>
      </c>
      <c r="I268" s="127">
        <f t="shared" si="14"/>
        <v>0</v>
      </c>
      <c r="J268" s="160" t="s">
        <v>4514</v>
      </c>
      <c r="K268" s="161" t="s">
        <v>4333</v>
      </c>
    </row>
    <row r="269" spans="1:11" x14ac:dyDescent="0.25">
      <c r="A269" s="157" t="s">
        <v>1670</v>
      </c>
      <c r="B269" s="158" t="s">
        <v>994</v>
      </c>
      <c r="C269" s="158" t="s">
        <v>24</v>
      </c>
      <c r="D269" s="159">
        <v>9</v>
      </c>
      <c r="E269" s="159">
        <v>2283.2399999999998</v>
      </c>
      <c r="F269" s="24">
        <f t="shared" si="13"/>
        <v>0</v>
      </c>
      <c r="G269" s="31">
        <f t="shared" si="12"/>
        <v>0</v>
      </c>
      <c r="I269" s="127">
        <f t="shared" si="14"/>
        <v>0</v>
      </c>
      <c r="J269" s="160" t="s">
        <v>4515</v>
      </c>
      <c r="K269" s="161" t="s">
        <v>4333</v>
      </c>
    </row>
    <row r="270" spans="1:11" x14ac:dyDescent="0.25">
      <c r="A270" s="157" t="s">
        <v>1671</v>
      </c>
      <c r="B270" s="158" t="s">
        <v>699</v>
      </c>
      <c r="C270" s="158" t="s">
        <v>24</v>
      </c>
      <c r="D270" s="159">
        <v>2</v>
      </c>
      <c r="E270" s="159">
        <v>1632.4</v>
      </c>
      <c r="F270" s="24">
        <f t="shared" si="13"/>
        <v>0</v>
      </c>
      <c r="G270" s="31">
        <f t="shared" si="12"/>
        <v>0</v>
      </c>
      <c r="I270" s="127">
        <f t="shared" si="14"/>
        <v>0</v>
      </c>
      <c r="J270" s="160" t="s">
        <v>4516</v>
      </c>
      <c r="K270" s="161" t="s">
        <v>4333</v>
      </c>
    </row>
    <row r="271" spans="1:11" x14ac:dyDescent="0.25">
      <c r="A271" s="157" t="s">
        <v>1672</v>
      </c>
      <c r="B271" s="158" t="s">
        <v>467</v>
      </c>
      <c r="C271" s="158" t="s">
        <v>24</v>
      </c>
      <c r="D271" s="159">
        <v>1</v>
      </c>
      <c r="E271" s="159">
        <v>2006.58</v>
      </c>
      <c r="F271" s="24">
        <f t="shared" si="13"/>
        <v>0</v>
      </c>
      <c r="G271" s="31">
        <f t="shared" si="12"/>
        <v>0</v>
      </c>
      <c r="I271" s="127">
        <f t="shared" si="14"/>
        <v>0</v>
      </c>
      <c r="J271" s="160" t="s">
        <v>4517</v>
      </c>
      <c r="K271" s="161" t="s">
        <v>4333</v>
      </c>
    </row>
    <row r="272" spans="1:11" x14ac:dyDescent="0.25">
      <c r="A272" s="157" t="s">
        <v>1673</v>
      </c>
      <c r="B272" s="158" t="s">
        <v>700</v>
      </c>
      <c r="C272" s="158" t="s">
        <v>24</v>
      </c>
      <c r="D272" s="159">
        <v>2</v>
      </c>
      <c r="E272" s="159">
        <v>9811.36</v>
      </c>
      <c r="F272" s="24">
        <f t="shared" si="13"/>
        <v>0</v>
      </c>
      <c r="G272" s="31">
        <f t="shared" si="12"/>
        <v>0</v>
      </c>
      <c r="I272" s="127">
        <f t="shared" si="14"/>
        <v>0</v>
      </c>
      <c r="J272" s="160" t="s">
        <v>4518</v>
      </c>
      <c r="K272" s="161" t="s">
        <v>4333</v>
      </c>
    </row>
    <row r="273" spans="1:11" x14ac:dyDescent="0.25">
      <c r="A273" s="157" t="s">
        <v>1674</v>
      </c>
      <c r="B273" s="158" t="s">
        <v>468</v>
      </c>
      <c r="C273" s="158" t="s">
        <v>24</v>
      </c>
      <c r="D273" s="159">
        <v>1</v>
      </c>
      <c r="E273" s="159">
        <v>805.6</v>
      </c>
      <c r="F273" s="24">
        <f t="shared" si="13"/>
        <v>0</v>
      </c>
      <c r="G273" s="31">
        <f t="shared" si="12"/>
        <v>0</v>
      </c>
      <c r="I273" s="127">
        <f t="shared" si="14"/>
        <v>0</v>
      </c>
      <c r="J273" s="160" t="s">
        <v>4519</v>
      </c>
      <c r="K273" s="161" t="s">
        <v>4333</v>
      </c>
    </row>
    <row r="274" spans="1:11" x14ac:dyDescent="0.25">
      <c r="A274" s="157" t="s">
        <v>1675</v>
      </c>
      <c r="B274" s="158" t="s">
        <v>941</v>
      </c>
      <c r="C274" s="158" t="s">
        <v>24</v>
      </c>
      <c r="D274" s="159">
        <v>6</v>
      </c>
      <c r="E274" s="159">
        <v>1605.9</v>
      </c>
      <c r="F274" s="24">
        <f t="shared" si="13"/>
        <v>0</v>
      </c>
      <c r="G274" s="31">
        <f t="shared" si="12"/>
        <v>0</v>
      </c>
      <c r="I274" s="127">
        <f t="shared" si="14"/>
        <v>0</v>
      </c>
      <c r="J274" s="160" t="s">
        <v>4520</v>
      </c>
      <c r="K274" s="161" t="s">
        <v>4333</v>
      </c>
    </row>
    <row r="275" spans="1:11" x14ac:dyDescent="0.25">
      <c r="A275" s="157" t="s">
        <v>1676</v>
      </c>
      <c r="B275" s="158" t="s">
        <v>959</v>
      </c>
      <c r="C275" s="158" t="s">
        <v>24</v>
      </c>
      <c r="D275" s="159">
        <v>7</v>
      </c>
      <c r="E275" s="159">
        <v>1018.66</v>
      </c>
      <c r="F275" s="24">
        <f t="shared" si="13"/>
        <v>0</v>
      </c>
      <c r="G275" s="31">
        <f t="shared" si="12"/>
        <v>0</v>
      </c>
      <c r="I275" s="127">
        <f t="shared" si="14"/>
        <v>0</v>
      </c>
      <c r="J275" s="160" t="s">
        <v>4521</v>
      </c>
      <c r="K275" s="161" t="s">
        <v>4333</v>
      </c>
    </row>
    <row r="276" spans="1:11" x14ac:dyDescent="0.25">
      <c r="A276" s="157" t="s">
        <v>1677</v>
      </c>
      <c r="B276" s="158" t="s">
        <v>1041</v>
      </c>
      <c r="C276" s="158" t="s">
        <v>24</v>
      </c>
      <c r="D276" s="159">
        <v>14</v>
      </c>
      <c r="E276" s="159">
        <v>1879.38</v>
      </c>
      <c r="F276" s="24">
        <f t="shared" si="13"/>
        <v>0</v>
      </c>
      <c r="G276" s="31">
        <f t="shared" si="12"/>
        <v>0</v>
      </c>
      <c r="I276" s="127">
        <f t="shared" si="14"/>
        <v>0</v>
      </c>
      <c r="J276" s="160" t="s">
        <v>4522</v>
      </c>
      <c r="K276" s="161" t="s">
        <v>4333</v>
      </c>
    </row>
    <row r="277" spans="1:11" x14ac:dyDescent="0.25">
      <c r="A277" s="157" t="s">
        <v>1678</v>
      </c>
      <c r="B277" s="158" t="s">
        <v>966</v>
      </c>
      <c r="C277" s="158" t="s">
        <v>24</v>
      </c>
      <c r="D277" s="159">
        <v>7</v>
      </c>
      <c r="E277" s="159">
        <v>1238.08</v>
      </c>
      <c r="F277" s="24">
        <f t="shared" si="13"/>
        <v>0</v>
      </c>
      <c r="G277" s="31">
        <f t="shared" si="12"/>
        <v>0</v>
      </c>
      <c r="I277" s="127">
        <f t="shared" si="14"/>
        <v>0</v>
      </c>
      <c r="J277" s="160" t="s">
        <v>4523</v>
      </c>
      <c r="K277" s="161" t="s">
        <v>4333</v>
      </c>
    </row>
    <row r="278" spans="1:11" x14ac:dyDescent="0.25">
      <c r="A278" s="157" t="s">
        <v>1679</v>
      </c>
      <c r="B278" s="158" t="s">
        <v>1105</v>
      </c>
      <c r="C278" s="158" t="s">
        <v>24</v>
      </c>
      <c r="D278" s="159">
        <v>20</v>
      </c>
      <c r="E278" s="159">
        <v>1449.02</v>
      </c>
      <c r="F278" s="24">
        <f t="shared" si="13"/>
        <v>0</v>
      </c>
      <c r="G278" s="31">
        <f t="shared" si="12"/>
        <v>0</v>
      </c>
      <c r="I278" s="127">
        <f t="shared" si="14"/>
        <v>0</v>
      </c>
      <c r="J278" s="160" t="s">
        <v>4524</v>
      </c>
      <c r="K278" s="161" t="s">
        <v>4333</v>
      </c>
    </row>
    <row r="279" spans="1:11" x14ac:dyDescent="0.25">
      <c r="A279" s="157" t="s">
        <v>1680</v>
      </c>
      <c r="B279" s="158" t="s">
        <v>1058</v>
      </c>
      <c r="C279" s="158" t="s">
        <v>24</v>
      </c>
      <c r="D279" s="159">
        <v>14</v>
      </c>
      <c r="E279" s="159">
        <v>1036.68</v>
      </c>
      <c r="F279" s="24">
        <f t="shared" si="13"/>
        <v>0</v>
      </c>
      <c r="G279" s="31">
        <f t="shared" si="12"/>
        <v>0</v>
      </c>
      <c r="I279" s="127">
        <f t="shared" si="14"/>
        <v>0</v>
      </c>
      <c r="J279" s="160" t="s">
        <v>4525</v>
      </c>
      <c r="K279" s="161" t="s">
        <v>4333</v>
      </c>
    </row>
    <row r="280" spans="1:11" x14ac:dyDescent="0.25">
      <c r="A280" s="157" t="s">
        <v>1681</v>
      </c>
      <c r="B280" s="158" t="s">
        <v>1059</v>
      </c>
      <c r="C280" s="158" t="s">
        <v>24</v>
      </c>
      <c r="D280" s="159">
        <v>14</v>
      </c>
      <c r="E280" s="159">
        <v>1180.8399999999999</v>
      </c>
      <c r="F280" s="24">
        <f t="shared" si="13"/>
        <v>0</v>
      </c>
      <c r="G280" s="31">
        <f t="shared" ref="G280:G343" si="15">ROUND(E280*ROUND(F280,2),2)</f>
        <v>0</v>
      </c>
      <c r="I280" s="127">
        <f t="shared" si="14"/>
        <v>0</v>
      </c>
      <c r="J280" s="160" t="s">
        <v>4526</v>
      </c>
      <c r="K280" s="161" t="s">
        <v>4333</v>
      </c>
    </row>
    <row r="281" spans="1:11" x14ac:dyDescent="0.25">
      <c r="A281" s="157" t="s">
        <v>1682</v>
      </c>
      <c r="B281" s="158" t="s">
        <v>1289</v>
      </c>
      <c r="C281" s="158" t="s">
        <v>24</v>
      </c>
      <c r="D281" s="159">
        <v>338</v>
      </c>
      <c r="E281" s="159">
        <v>1172.3599999999999</v>
      </c>
      <c r="F281" s="24">
        <f t="shared" ref="F281:F344" si="16">$F$88</f>
        <v>0</v>
      </c>
      <c r="G281" s="31">
        <f t="shared" si="15"/>
        <v>0</v>
      </c>
      <c r="I281" s="127">
        <f t="shared" si="14"/>
        <v>0</v>
      </c>
      <c r="J281" s="160" t="s">
        <v>4527</v>
      </c>
      <c r="K281" s="161" t="s">
        <v>4333</v>
      </c>
    </row>
    <row r="282" spans="1:11" x14ac:dyDescent="0.25">
      <c r="A282" s="157" t="s">
        <v>1683</v>
      </c>
      <c r="B282" s="158" t="s">
        <v>1257</v>
      </c>
      <c r="C282" s="158" t="s">
        <v>24</v>
      </c>
      <c r="D282" s="159">
        <v>137</v>
      </c>
      <c r="E282" s="159">
        <v>1427.82</v>
      </c>
      <c r="F282" s="24">
        <f t="shared" si="16"/>
        <v>0</v>
      </c>
      <c r="G282" s="31">
        <f t="shared" si="15"/>
        <v>0</v>
      </c>
      <c r="I282" s="127">
        <f t="shared" si="14"/>
        <v>0</v>
      </c>
      <c r="J282" s="160" t="s">
        <v>4528</v>
      </c>
      <c r="K282" s="161" t="s">
        <v>4333</v>
      </c>
    </row>
    <row r="283" spans="1:11" x14ac:dyDescent="0.25">
      <c r="A283" s="157" t="s">
        <v>1684</v>
      </c>
      <c r="B283" s="158" t="s">
        <v>1227</v>
      </c>
      <c r="C283" s="158" t="s">
        <v>24</v>
      </c>
      <c r="D283" s="159">
        <v>90</v>
      </c>
      <c r="E283" s="159">
        <v>1587.88</v>
      </c>
      <c r="F283" s="24">
        <f t="shared" si="16"/>
        <v>0</v>
      </c>
      <c r="G283" s="31">
        <f t="shared" si="15"/>
        <v>0</v>
      </c>
      <c r="I283" s="127">
        <f t="shared" si="14"/>
        <v>0</v>
      </c>
      <c r="J283" s="160" t="s">
        <v>4529</v>
      </c>
      <c r="K283" s="161" t="s">
        <v>4333</v>
      </c>
    </row>
    <row r="284" spans="1:11" x14ac:dyDescent="0.25">
      <c r="A284" s="157" t="s">
        <v>1685</v>
      </c>
      <c r="B284" s="158" t="s">
        <v>1230</v>
      </c>
      <c r="C284" s="158" t="s">
        <v>24</v>
      </c>
      <c r="D284" s="159">
        <v>93</v>
      </c>
      <c r="E284" s="159">
        <v>2098.8000000000002</v>
      </c>
      <c r="F284" s="24">
        <f t="shared" si="16"/>
        <v>0</v>
      </c>
      <c r="G284" s="31">
        <f t="shared" si="15"/>
        <v>0</v>
      </c>
      <c r="I284" s="127">
        <f t="shared" si="14"/>
        <v>0</v>
      </c>
      <c r="J284" s="160" t="s">
        <v>4530</v>
      </c>
      <c r="K284" s="161" t="s">
        <v>4333</v>
      </c>
    </row>
    <row r="285" spans="1:11" x14ac:dyDescent="0.25">
      <c r="A285" s="157" t="s">
        <v>1686</v>
      </c>
      <c r="B285" s="158" t="s">
        <v>932</v>
      </c>
      <c r="C285" s="158" t="s">
        <v>24</v>
      </c>
      <c r="D285" s="159">
        <v>6</v>
      </c>
      <c r="E285" s="159">
        <v>2165.1799999999998</v>
      </c>
      <c r="F285" s="24">
        <f t="shared" si="16"/>
        <v>0</v>
      </c>
      <c r="G285" s="31">
        <f t="shared" si="15"/>
        <v>0</v>
      </c>
      <c r="I285" s="127">
        <f t="shared" si="14"/>
        <v>0</v>
      </c>
      <c r="J285" s="160" t="s">
        <v>4531</v>
      </c>
      <c r="K285" s="161" t="s">
        <v>4333</v>
      </c>
    </row>
    <row r="286" spans="1:11" x14ac:dyDescent="0.25">
      <c r="A286" s="157" t="s">
        <v>1687</v>
      </c>
      <c r="B286" s="158" t="s">
        <v>967</v>
      </c>
      <c r="C286" s="158" t="s">
        <v>24</v>
      </c>
      <c r="D286" s="159">
        <v>7</v>
      </c>
      <c r="E286" s="159">
        <v>1267.76</v>
      </c>
      <c r="F286" s="24">
        <f t="shared" si="16"/>
        <v>0</v>
      </c>
      <c r="G286" s="31">
        <f t="shared" si="15"/>
        <v>0</v>
      </c>
      <c r="I286" s="127">
        <f t="shared" si="14"/>
        <v>0</v>
      </c>
      <c r="J286" s="160" t="s">
        <v>4532</v>
      </c>
      <c r="K286" s="161" t="s">
        <v>4333</v>
      </c>
    </row>
    <row r="287" spans="1:11" x14ac:dyDescent="0.25">
      <c r="A287" s="157" t="s">
        <v>1688</v>
      </c>
      <c r="B287" s="158" t="s">
        <v>786</v>
      </c>
      <c r="C287" s="158" t="s">
        <v>24</v>
      </c>
      <c r="D287" s="159">
        <v>3</v>
      </c>
      <c r="E287" s="159">
        <v>1263.18</v>
      </c>
      <c r="F287" s="24">
        <f t="shared" si="16"/>
        <v>0</v>
      </c>
      <c r="G287" s="31">
        <f t="shared" si="15"/>
        <v>0</v>
      </c>
      <c r="I287" s="127">
        <f t="shared" si="14"/>
        <v>0</v>
      </c>
      <c r="J287" s="160" t="s">
        <v>4533</v>
      </c>
      <c r="K287" s="161" t="s">
        <v>4333</v>
      </c>
    </row>
    <row r="288" spans="1:11" x14ac:dyDescent="0.25">
      <c r="A288" s="157" t="s">
        <v>1689</v>
      </c>
      <c r="B288" s="158" t="s">
        <v>1246</v>
      </c>
      <c r="C288" s="158" t="s">
        <v>24</v>
      </c>
      <c r="D288" s="159">
        <v>112</v>
      </c>
      <c r="E288" s="159">
        <v>1373.76</v>
      </c>
      <c r="F288" s="24">
        <f t="shared" si="16"/>
        <v>0</v>
      </c>
      <c r="G288" s="31">
        <f t="shared" si="15"/>
        <v>0</v>
      </c>
      <c r="I288" s="127">
        <f t="shared" si="14"/>
        <v>0</v>
      </c>
      <c r="J288" s="160" t="s">
        <v>4534</v>
      </c>
      <c r="K288" s="161" t="s">
        <v>4333</v>
      </c>
    </row>
    <row r="289" spans="1:11" x14ac:dyDescent="0.25">
      <c r="A289" s="157" t="s">
        <v>1690</v>
      </c>
      <c r="B289" s="158" t="s">
        <v>1138</v>
      </c>
      <c r="C289" s="158" t="s">
        <v>24</v>
      </c>
      <c r="D289" s="159">
        <v>28</v>
      </c>
      <c r="E289" s="159">
        <v>1287.3499999999999</v>
      </c>
      <c r="F289" s="24">
        <f t="shared" si="16"/>
        <v>0</v>
      </c>
      <c r="G289" s="31">
        <f t="shared" si="15"/>
        <v>0</v>
      </c>
      <c r="I289" s="127">
        <f t="shared" si="14"/>
        <v>0</v>
      </c>
      <c r="J289" s="160" t="s">
        <v>4535</v>
      </c>
      <c r="K289" s="161" t="s">
        <v>4333</v>
      </c>
    </row>
    <row r="290" spans="1:11" x14ac:dyDescent="0.25">
      <c r="A290" s="157" t="s">
        <v>1691</v>
      </c>
      <c r="B290" s="158" t="s">
        <v>1085</v>
      </c>
      <c r="C290" s="158" t="s">
        <v>24</v>
      </c>
      <c r="D290" s="159">
        <v>17</v>
      </c>
      <c r="E290" s="159">
        <v>1975.84</v>
      </c>
      <c r="F290" s="24">
        <f t="shared" si="16"/>
        <v>0</v>
      </c>
      <c r="G290" s="31">
        <f t="shared" si="15"/>
        <v>0</v>
      </c>
      <c r="I290" s="127">
        <f t="shared" si="14"/>
        <v>0</v>
      </c>
      <c r="J290" s="160" t="s">
        <v>4536</v>
      </c>
      <c r="K290" s="161" t="s">
        <v>4333</v>
      </c>
    </row>
    <row r="291" spans="1:11" x14ac:dyDescent="0.25">
      <c r="A291" s="157" t="s">
        <v>1692</v>
      </c>
      <c r="B291" s="158" t="s">
        <v>1036</v>
      </c>
      <c r="C291" s="158" t="s">
        <v>24</v>
      </c>
      <c r="D291" s="159">
        <v>13</v>
      </c>
      <c r="E291" s="159">
        <v>2050.04</v>
      </c>
      <c r="F291" s="24">
        <f t="shared" si="16"/>
        <v>0</v>
      </c>
      <c r="G291" s="31">
        <f t="shared" si="15"/>
        <v>0</v>
      </c>
      <c r="I291" s="127">
        <f t="shared" si="14"/>
        <v>0</v>
      </c>
      <c r="J291" s="160" t="s">
        <v>4537</v>
      </c>
      <c r="K291" s="161" t="s">
        <v>4333</v>
      </c>
    </row>
    <row r="292" spans="1:11" x14ac:dyDescent="0.25">
      <c r="A292" s="157" t="s">
        <v>1693</v>
      </c>
      <c r="B292" s="158" t="s">
        <v>1092</v>
      </c>
      <c r="C292" s="158" t="s">
        <v>24</v>
      </c>
      <c r="D292" s="159">
        <v>18</v>
      </c>
      <c r="E292" s="159">
        <v>3931.54</v>
      </c>
      <c r="F292" s="24">
        <f t="shared" si="16"/>
        <v>0</v>
      </c>
      <c r="G292" s="31">
        <f t="shared" si="15"/>
        <v>0</v>
      </c>
      <c r="I292" s="127">
        <f t="shared" si="14"/>
        <v>0</v>
      </c>
      <c r="J292" s="160" t="s">
        <v>4538</v>
      </c>
      <c r="K292" s="161" t="s">
        <v>4333</v>
      </c>
    </row>
    <row r="293" spans="1:11" x14ac:dyDescent="0.25">
      <c r="A293" s="157" t="s">
        <v>1694</v>
      </c>
      <c r="B293" s="158" t="s">
        <v>831</v>
      </c>
      <c r="C293" s="158" t="s">
        <v>24</v>
      </c>
      <c r="D293" s="159">
        <v>4</v>
      </c>
      <c r="E293" s="159">
        <v>2502.66</v>
      </c>
      <c r="F293" s="24">
        <f t="shared" si="16"/>
        <v>0</v>
      </c>
      <c r="G293" s="31">
        <f t="shared" si="15"/>
        <v>0</v>
      </c>
      <c r="I293" s="127">
        <f t="shared" si="14"/>
        <v>0</v>
      </c>
      <c r="J293" s="160" t="s">
        <v>4539</v>
      </c>
      <c r="K293" s="161" t="s">
        <v>4333</v>
      </c>
    </row>
    <row r="294" spans="1:11" x14ac:dyDescent="0.25">
      <c r="A294" s="157" t="s">
        <v>1695</v>
      </c>
      <c r="B294" s="158" t="s">
        <v>701</v>
      </c>
      <c r="C294" s="158" t="s">
        <v>24</v>
      </c>
      <c r="D294" s="159">
        <v>2</v>
      </c>
      <c r="E294" s="159">
        <v>3382.46</v>
      </c>
      <c r="F294" s="24">
        <f t="shared" si="16"/>
        <v>0</v>
      </c>
      <c r="G294" s="31">
        <f t="shared" si="15"/>
        <v>0</v>
      </c>
      <c r="I294" s="127">
        <f t="shared" si="14"/>
        <v>0</v>
      </c>
      <c r="J294" s="160" t="s">
        <v>4540</v>
      </c>
      <c r="K294" s="161" t="s">
        <v>4333</v>
      </c>
    </row>
    <row r="295" spans="1:11" x14ac:dyDescent="0.25">
      <c r="A295" s="157" t="s">
        <v>1696</v>
      </c>
      <c r="B295" s="158" t="s">
        <v>1128</v>
      </c>
      <c r="C295" s="158" t="s">
        <v>24</v>
      </c>
      <c r="D295" s="159">
        <v>24</v>
      </c>
      <c r="E295" s="159">
        <v>2102.62</v>
      </c>
      <c r="F295" s="24">
        <f t="shared" si="16"/>
        <v>0</v>
      </c>
      <c r="G295" s="31">
        <f t="shared" si="15"/>
        <v>0</v>
      </c>
      <c r="I295" s="127">
        <f t="shared" si="14"/>
        <v>0</v>
      </c>
      <c r="J295" s="160" t="s">
        <v>4541</v>
      </c>
      <c r="K295" s="161" t="s">
        <v>4333</v>
      </c>
    </row>
    <row r="296" spans="1:11" x14ac:dyDescent="0.25">
      <c r="A296" s="157" t="s">
        <v>1697</v>
      </c>
      <c r="B296" s="158" t="s">
        <v>1141</v>
      </c>
      <c r="C296" s="158" t="s">
        <v>24</v>
      </c>
      <c r="D296" s="159">
        <v>29</v>
      </c>
      <c r="E296" s="159">
        <v>3145.02</v>
      </c>
      <c r="F296" s="24">
        <f t="shared" si="16"/>
        <v>0</v>
      </c>
      <c r="G296" s="31">
        <f t="shared" si="15"/>
        <v>0</v>
      </c>
      <c r="I296" s="127">
        <f t="shared" si="14"/>
        <v>0</v>
      </c>
      <c r="J296" s="160" t="s">
        <v>4542</v>
      </c>
      <c r="K296" s="161" t="s">
        <v>4333</v>
      </c>
    </row>
    <row r="297" spans="1:11" x14ac:dyDescent="0.25">
      <c r="A297" s="157" t="s">
        <v>1698</v>
      </c>
      <c r="B297" s="158" t="s">
        <v>832</v>
      </c>
      <c r="C297" s="158" t="s">
        <v>24</v>
      </c>
      <c r="D297" s="159">
        <v>4</v>
      </c>
      <c r="E297" s="159">
        <v>2829.27</v>
      </c>
      <c r="F297" s="24">
        <f t="shared" si="16"/>
        <v>0</v>
      </c>
      <c r="G297" s="31">
        <f t="shared" si="15"/>
        <v>0</v>
      </c>
      <c r="I297" s="127">
        <f t="shared" si="14"/>
        <v>0</v>
      </c>
      <c r="J297" s="160" t="s">
        <v>4543</v>
      </c>
      <c r="K297" s="161" t="s">
        <v>4333</v>
      </c>
    </row>
    <row r="298" spans="1:11" x14ac:dyDescent="0.25">
      <c r="A298" s="157" t="s">
        <v>1699</v>
      </c>
      <c r="B298" s="158" t="s">
        <v>902</v>
      </c>
      <c r="C298" s="158" t="s">
        <v>24</v>
      </c>
      <c r="D298" s="159">
        <v>5</v>
      </c>
      <c r="E298" s="159">
        <v>4524.08</v>
      </c>
      <c r="F298" s="24">
        <f t="shared" si="16"/>
        <v>0</v>
      </c>
      <c r="G298" s="31">
        <f t="shared" si="15"/>
        <v>0</v>
      </c>
      <c r="I298" s="127">
        <f t="shared" si="14"/>
        <v>0</v>
      </c>
      <c r="J298" s="160" t="s">
        <v>4544</v>
      </c>
      <c r="K298" s="161" t="s">
        <v>4333</v>
      </c>
    </row>
    <row r="299" spans="1:11" x14ac:dyDescent="0.25">
      <c r="A299" s="157" t="s">
        <v>1700</v>
      </c>
      <c r="B299" s="158" t="s">
        <v>469</v>
      </c>
      <c r="C299" s="158" t="s">
        <v>24</v>
      </c>
      <c r="D299" s="159">
        <v>1</v>
      </c>
      <c r="E299" s="159">
        <v>7003.7</v>
      </c>
      <c r="F299" s="24">
        <f t="shared" si="16"/>
        <v>0</v>
      </c>
      <c r="G299" s="31">
        <f t="shared" si="15"/>
        <v>0</v>
      </c>
      <c r="I299" s="127">
        <f t="shared" si="14"/>
        <v>0</v>
      </c>
      <c r="J299" s="160" t="s">
        <v>4545</v>
      </c>
      <c r="K299" s="161" t="s">
        <v>4333</v>
      </c>
    </row>
    <row r="300" spans="1:11" x14ac:dyDescent="0.25">
      <c r="A300" s="157" t="s">
        <v>1701</v>
      </c>
      <c r="B300" s="158" t="s">
        <v>1010</v>
      </c>
      <c r="C300" s="158" t="s">
        <v>24</v>
      </c>
      <c r="D300" s="159">
        <v>10</v>
      </c>
      <c r="E300" s="159">
        <v>3022.06</v>
      </c>
      <c r="F300" s="24">
        <f t="shared" si="16"/>
        <v>0</v>
      </c>
      <c r="G300" s="31">
        <f t="shared" si="15"/>
        <v>0</v>
      </c>
      <c r="I300" s="127">
        <f t="shared" si="14"/>
        <v>0</v>
      </c>
      <c r="J300" s="160" t="s">
        <v>4546</v>
      </c>
      <c r="K300" s="161" t="s">
        <v>4333</v>
      </c>
    </row>
    <row r="301" spans="1:11" x14ac:dyDescent="0.25">
      <c r="A301" s="157" t="s">
        <v>1702</v>
      </c>
      <c r="B301" s="158" t="s">
        <v>1066</v>
      </c>
      <c r="C301" s="158" t="s">
        <v>24</v>
      </c>
      <c r="D301" s="159">
        <v>15</v>
      </c>
      <c r="E301" s="159">
        <v>3675.02</v>
      </c>
      <c r="F301" s="24">
        <f t="shared" si="16"/>
        <v>0</v>
      </c>
      <c r="G301" s="31">
        <f t="shared" si="15"/>
        <v>0</v>
      </c>
      <c r="I301" s="127">
        <f t="shared" si="14"/>
        <v>0</v>
      </c>
      <c r="J301" s="160" t="s">
        <v>4547</v>
      </c>
      <c r="K301" s="161" t="s">
        <v>4333</v>
      </c>
    </row>
    <row r="302" spans="1:11" x14ac:dyDescent="0.25">
      <c r="A302" s="157" t="s">
        <v>1703</v>
      </c>
      <c r="B302" s="158" t="s">
        <v>915</v>
      </c>
      <c r="C302" s="158" t="s">
        <v>24</v>
      </c>
      <c r="D302" s="159">
        <v>5</v>
      </c>
      <c r="E302" s="159">
        <v>4182.68</v>
      </c>
      <c r="F302" s="24">
        <f t="shared" si="16"/>
        <v>0</v>
      </c>
      <c r="G302" s="31">
        <f t="shared" si="15"/>
        <v>0</v>
      </c>
      <c r="I302" s="127">
        <f t="shared" si="14"/>
        <v>0</v>
      </c>
      <c r="J302" s="160" t="s">
        <v>4548</v>
      </c>
      <c r="K302" s="161" t="s">
        <v>4333</v>
      </c>
    </row>
    <row r="303" spans="1:11" x14ac:dyDescent="0.25">
      <c r="A303" s="157" t="s">
        <v>1704</v>
      </c>
      <c r="B303" s="158" t="s">
        <v>833</v>
      </c>
      <c r="C303" s="158" t="s">
        <v>24</v>
      </c>
      <c r="D303" s="159">
        <v>4</v>
      </c>
      <c r="E303" s="159">
        <v>4605.7</v>
      </c>
      <c r="F303" s="24">
        <f t="shared" si="16"/>
        <v>0</v>
      </c>
      <c r="G303" s="31">
        <f t="shared" si="15"/>
        <v>0</v>
      </c>
      <c r="I303" s="127">
        <f t="shared" si="14"/>
        <v>0</v>
      </c>
      <c r="J303" s="160" t="s">
        <v>4549</v>
      </c>
      <c r="K303" s="161" t="s">
        <v>4333</v>
      </c>
    </row>
    <row r="304" spans="1:11" x14ac:dyDescent="0.25">
      <c r="A304" s="157" t="s">
        <v>1705</v>
      </c>
      <c r="B304" s="158" t="s">
        <v>470</v>
      </c>
      <c r="C304" s="158" t="s">
        <v>24</v>
      </c>
      <c r="D304" s="159">
        <v>1</v>
      </c>
      <c r="E304" s="159">
        <v>5864.77</v>
      </c>
      <c r="F304" s="24">
        <f t="shared" si="16"/>
        <v>0</v>
      </c>
      <c r="G304" s="31">
        <f t="shared" si="15"/>
        <v>0</v>
      </c>
      <c r="I304" s="127">
        <f t="shared" si="14"/>
        <v>0</v>
      </c>
      <c r="J304" s="160" t="s">
        <v>4550</v>
      </c>
      <c r="K304" s="161" t="s">
        <v>4333</v>
      </c>
    </row>
    <row r="305" spans="1:11" x14ac:dyDescent="0.25">
      <c r="A305" s="157" t="s">
        <v>1706</v>
      </c>
      <c r="B305" s="158" t="s">
        <v>916</v>
      </c>
      <c r="C305" s="158" t="s">
        <v>24</v>
      </c>
      <c r="D305" s="159">
        <v>5</v>
      </c>
      <c r="E305" s="159">
        <v>7872.62</v>
      </c>
      <c r="F305" s="24">
        <f t="shared" si="16"/>
        <v>0</v>
      </c>
      <c r="G305" s="31">
        <f t="shared" si="15"/>
        <v>0</v>
      </c>
      <c r="I305" s="127">
        <f t="shared" si="14"/>
        <v>0</v>
      </c>
      <c r="J305" s="160" t="s">
        <v>4551</v>
      </c>
      <c r="K305" s="161" t="s">
        <v>4333</v>
      </c>
    </row>
    <row r="306" spans="1:11" x14ac:dyDescent="0.25">
      <c r="A306" s="157" t="s">
        <v>1707</v>
      </c>
      <c r="B306" s="158" t="s">
        <v>942</v>
      </c>
      <c r="C306" s="158" t="s">
        <v>24</v>
      </c>
      <c r="D306" s="159">
        <v>6</v>
      </c>
      <c r="E306" s="159">
        <v>8522.4</v>
      </c>
      <c r="F306" s="24">
        <f t="shared" si="16"/>
        <v>0</v>
      </c>
      <c r="G306" s="31">
        <f t="shared" si="15"/>
        <v>0</v>
      </c>
      <c r="I306" s="127">
        <f t="shared" si="14"/>
        <v>0</v>
      </c>
      <c r="J306" s="160" t="s">
        <v>4552</v>
      </c>
      <c r="K306" s="161" t="s">
        <v>4333</v>
      </c>
    </row>
    <row r="307" spans="1:11" x14ac:dyDescent="0.25">
      <c r="A307" s="157" t="s">
        <v>1708</v>
      </c>
      <c r="B307" s="158" t="s">
        <v>787</v>
      </c>
      <c r="C307" s="158" t="s">
        <v>24</v>
      </c>
      <c r="D307" s="159">
        <v>3</v>
      </c>
      <c r="E307" s="159">
        <v>9240.02</v>
      </c>
      <c r="F307" s="24">
        <f t="shared" si="16"/>
        <v>0</v>
      </c>
      <c r="G307" s="31">
        <f t="shared" si="15"/>
        <v>0</v>
      </c>
      <c r="I307" s="127">
        <f t="shared" si="14"/>
        <v>0</v>
      </c>
      <c r="J307" s="160" t="s">
        <v>4553</v>
      </c>
      <c r="K307" s="161" t="s">
        <v>4333</v>
      </c>
    </row>
    <row r="308" spans="1:11" x14ac:dyDescent="0.25">
      <c r="A308" s="157" t="s">
        <v>1709</v>
      </c>
      <c r="B308" s="158" t="s">
        <v>943</v>
      </c>
      <c r="C308" s="158" t="s">
        <v>24</v>
      </c>
      <c r="D308" s="159">
        <v>6</v>
      </c>
      <c r="E308" s="159">
        <v>10580.92</v>
      </c>
      <c r="F308" s="24">
        <f t="shared" si="16"/>
        <v>0</v>
      </c>
      <c r="G308" s="31">
        <f t="shared" si="15"/>
        <v>0</v>
      </c>
      <c r="I308" s="127">
        <f t="shared" si="14"/>
        <v>0</v>
      </c>
      <c r="J308" s="160" t="s">
        <v>4554</v>
      </c>
      <c r="K308" s="161" t="s">
        <v>4333</v>
      </c>
    </row>
    <row r="309" spans="1:11" x14ac:dyDescent="0.25">
      <c r="A309" s="157" t="s">
        <v>1710</v>
      </c>
      <c r="B309" s="158" t="s">
        <v>788</v>
      </c>
      <c r="C309" s="158" t="s">
        <v>24</v>
      </c>
      <c r="D309" s="159">
        <v>3</v>
      </c>
      <c r="E309" s="159">
        <v>36445.980000000003</v>
      </c>
      <c r="F309" s="24">
        <f t="shared" si="16"/>
        <v>0</v>
      </c>
      <c r="G309" s="31">
        <f t="shared" si="15"/>
        <v>0</v>
      </c>
      <c r="I309" s="127">
        <f t="shared" si="14"/>
        <v>0</v>
      </c>
      <c r="J309" s="160" t="s">
        <v>4555</v>
      </c>
      <c r="K309" s="161" t="s">
        <v>4333</v>
      </c>
    </row>
    <row r="310" spans="1:11" x14ac:dyDescent="0.25">
      <c r="A310" s="157" t="s">
        <v>1711</v>
      </c>
      <c r="B310" s="158" t="s">
        <v>1133</v>
      </c>
      <c r="C310" s="158" t="s">
        <v>24</v>
      </c>
      <c r="D310" s="159">
        <v>26</v>
      </c>
      <c r="E310" s="159">
        <v>3350.66</v>
      </c>
      <c r="F310" s="24">
        <f t="shared" si="16"/>
        <v>0</v>
      </c>
      <c r="G310" s="31">
        <f t="shared" si="15"/>
        <v>0</v>
      </c>
      <c r="I310" s="127">
        <f t="shared" si="14"/>
        <v>0</v>
      </c>
      <c r="J310" s="160" t="s">
        <v>4556</v>
      </c>
      <c r="K310" s="161" t="s">
        <v>4333</v>
      </c>
    </row>
    <row r="311" spans="1:11" x14ac:dyDescent="0.25">
      <c r="A311" s="157" t="s">
        <v>1712</v>
      </c>
      <c r="B311" s="158" t="s">
        <v>789</v>
      </c>
      <c r="C311" s="158" t="s">
        <v>24</v>
      </c>
      <c r="D311" s="159">
        <v>3</v>
      </c>
      <c r="E311" s="159">
        <v>1507.32</v>
      </c>
      <c r="F311" s="24">
        <f t="shared" si="16"/>
        <v>0</v>
      </c>
      <c r="G311" s="31">
        <f t="shared" si="15"/>
        <v>0</v>
      </c>
      <c r="I311" s="127">
        <f t="shared" si="14"/>
        <v>0</v>
      </c>
      <c r="J311" s="160" t="s">
        <v>4557</v>
      </c>
      <c r="K311" s="161" t="s">
        <v>4333</v>
      </c>
    </row>
    <row r="312" spans="1:11" x14ac:dyDescent="0.25">
      <c r="A312" s="157" t="s">
        <v>1713</v>
      </c>
      <c r="B312" s="158" t="s">
        <v>1146</v>
      </c>
      <c r="C312" s="158" t="s">
        <v>24</v>
      </c>
      <c r="D312" s="159">
        <v>30</v>
      </c>
      <c r="E312" s="159">
        <v>1987.5</v>
      </c>
      <c r="F312" s="24">
        <f t="shared" si="16"/>
        <v>0</v>
      </c>
      <c r="G312" s="31">
        <f t="shared" si="15"/>
        <v>0</v>
      </c>
      <c r="I312" s="127">
        <f t="shared" si="14"/>
        <v>0</v>
      </c>
      <c r="J312" s="160" t="s">
        <v>4558</v>
      </c>
      <c r="K312" s="161" t="s">
        <v>4333</v>
      </c>
    </row>
    <row r="313" spans="1:11" x14ac:dyDescent="0.25">
      <c r="A313" s="157" t="s">
        <v>1714</v>
      </c>
      <c r="B313" s="158" t="s">
        <v>702</v>
      </c>
      <c r="C313" s="158" t="s">
        <v>24</v>
      </c>
      <c r="D313" s="159">
        <v>2</v>
      </c>
      <c r="E313" s="159">
        <v>1172.3599999999999</v>
      </c>
      <c r="F313" s="24">
        <f t="shared" si="16"/>
        <v>0</v>
      </c>
      <c r="G313" s="31">
        <f t="shared" si="15"/>
        <v>0</v>
      </c>
      <c r="I313" s="127">
        <f t="shared" si="14"/>
        <v>0</v>
      </c>
      <c r="J313" s="160" t="s">
        <v>4559</v>
      </c>
      <c r="K313" s="161" t="s">
        <v>4333</v>
      </c>
    </row>
    <row r="314" spans="1:11" x14ac:dyDescent="0.25">
      <c r="A314" s="157" t="s">
        <v>1715</v>
      </c>
      <c r="B314" s="158" t="s">
        <v>944</v>
      </c>
      <c r="C314" s="158" t="s">
        <v>24</v>
      </c>
      <c r="D314" s="159">
        <v>6</v>
      </c>
      <c r="E314" s="159">
        <v>2598.06</v>
      </c>
      <c r="F314" s="24">
        <f t="shared" si="16"/>
        <v>0</v>
      </c>
      <c r="G314" s="31">
        <f t="shared" si="15"/>
        <v>0</v>
      </c>
      <c r="I314" s="127">
        <f t="shared" si="14"/>
        <v>0</v>
      </c>
      <c r="J314" s="160" t="s">
        <v>4560</v>
      </c>
      <c r="K314" s="161" t="s">
        <v>4333</v>
      </c>
    </row>
    <row r="315" spans="1:11" x14ac:dyDescent="0.25">
      <c r="A315" s="157" t="s">
        <v>1716</v>
      </c>
      <c r="B315" s="158" t="s">
        <v>471</v>
      </c>
      <c r="C315" s="158" t="s">
        <v>24</v>
      </c>
      <c r="D315" s="159">
        <v>1</v>
      </c>
      <c r="E315" s="159">
        <v>4058.34</v>
      </c>
      <c r="F315" s="24">
        <f t="shared" si="16"/>
        <v>0</v>
      </c>
      <c r="G315" s="31">
        <f t="shared" si="15"/>
        <v>0</v>
      </c>
      <c r="I315" s="127">
        <f t="shared" si="14"/>
        <v>0</v>
      </c>
      <c r="J315" s="160" t="s">
        <v>4561</v>
      </c>
      <c r="K315" s="161" t="s">
        <v>4333</v>
      </c>
    </row>
    <row r="316" spans="1:11" x14ac:dyDescent="0.25">
      <c r="A316" s="157" t="s">
        <v>1717</v>
      </c>
      <c r="B316" s="158" t="s">
        <v>766</v>
      </c>
      <c r="C316" s="158" t="s">
        <v>24</v>
      </c>
      <c r="D316" s="159">
        <v>2</v>
      </c>
      <c r="E316" s="159">
        <v>1231.55</v>
      </c>
      <c r="F316" s="24">
        <f t="shared" si="16"/>
        <v>0</v>
      </c>
      <c r="G316" s="31">
        <f t="shared" si="15"/>
        <v>0</v>
      </c>
      <c r="I316" s="127">
        <f t="shared" si="14"/>
        <v>0</v>
      </c>
      <c r="J316" s="160" t="s">
        <v>4562</v>
      </c>
      <c r="K316" s="161" t="s">
        <v>4333</v>
      </c>
    </row>
    <row r="317" spans="1:11" x14ac:dyDescent="0.25">
      <c r="A317" s="157" t="s">
        <v>1718</v>
      </c>
      <c r="B317" s="158" t="s">
        <v>472</v>
      </c>
      <c r="C317" s="158" t="s">
        <v>24</v>
      </c>
      <c r="D317" s="159">
        <v>1</v>
      </c>
      <c r="E317" s="159">
        <v>1723.77</v>
      </c>
      <c r="F317" s="24">
        <f t="shared" si="16"/>
        <v>0</v>
      </c>
      <c r="G317" s="31">
        <f t="shared" si="15"/>
        <v>0</v>
      </c>
      <c r="I317" s="127">
        <f t="shared" si="14"/>
        <v>0</v>
      </c>
      <c r="J317" s="160" t="s">
        <v>4563</v>
      </c>
      <c r="K317" s="161" t="s">
        <v>4333</v>
      </c>
    </row>
    <row r="318" spans="1:11" x14ac:dyDescent="0.25">
      <c r="A318" s="157" t="s">
        <v>1719</v>
      </c>
      <c r="B318" s="158" t="s">
        <v>767</v>
      </c>
      <c r="C318" s="158" t="s">
        <v>24</v>
      </c>
      <c r="D318" s="159">
        <v>2</v>
      </c>
      <c r="E318" s="159">
        <v>3704.62</v>
      </c>
      <c r="F318" s="24">
        <f t="shared" si="16"/>
        <v>0</v>
      </c>
      <c r="G318" s="31">
        <f t="shared" si="15"/>
        <v>0</v>
      </c>
      <c r="I318" s="127">
        <f t="shared" si="14"/>
        <v>0</v>
      </c>
      <c r="J318" s="160" t="s">
        <v>4564</v>
      </c>
      <c r="K318" s="161" t="s">
        <v>4333</v>
      </c>
    </row>
    <row r="319" spans="1:11" x14ac:dyDescent="0.25">
      <c r="A319" s="157" t="s">
        <v>1720</v>
      </c>
      <c r="B319" s="158" t="s">
        <v>834</v>
      </c>
      <c r="C319" s="158" t="s">
        <v>24</v>
      </c>
      <c r="D319" s="159">
        <v>4</v>
      </c>
      <c r="E319" s="159">
        <v>1449.02</v>
      </c>
      <c r="F319" s="24">
        <f t="shared" si="16"/>
        <v>0</v>
      </c>
      <c r="G319" s="31">
        <f t="shared" si="15"/>
        <v>0</v>
      </c>
      <c r="I319" s="127">
        <f t="shared" si="14"/>
        <v>0</v>
      </c>
      <c r="J319" s="160" t="s">
        <v>4565</v>
      </c>
      <c r="K319" s="161" t="s">
        <v>4333</v>
      </c>
    </row>
    <row r="320" spans="1:11" x14ac:dyDescent="0.25">
      <c r="A320" s="157" t="s">
        <v>1721</v>
      </c>
      <c r="B320" s="158" t="s">
        <v>473</v>
      </c>
      <c r="C320" s="158" t="s">
        <v>24</v>
      </c>
      <c r="D320" s="159">
        <v>1</v>
      </c>
      <c r="E320" s="159">
        <v>2611.56</v>
      </c>
      <c r="F320" s="24">
        <f t="shared" si="16"/>
        <v>0</v>
      </c>
      <c r="G320" s="31">
        <f t="shared" si="15"/>
        <v>0</v>
      </c>
      <c r="I320" s="127">
        <f t="shared" si="14"/>
        <v>0</v>
      </c>
      <c r="J320" s="160" t="s">
        <v>4566</v>
      </c>
      <c r="K320" s="161" t="s">
        <v>4333</v>
      </c>
    </row>
    <row r="321" spans="1:11" x14ac:dyDescent="0.25">
      <c r="A321" s="157" t="s">
        <v>1722</v>
      </c>
      <c r="B321" s="158" t="s">
        <v>835</v>
      </c>
      <c r="C321" s="158" t="s">
        <v>24</v>
      </c>
      <c r="D321" s="159">
        <v>4</v>
      </c>
      <c r="E321" s="159">
        <v>3310.38</v>
      </c>
      <c r="F321" s="24">
        <f t="shared" si="16"/>
        <v>0</v>
      </c>
      <c r="G321" s="31">
        <f t="shared" si="15"/>
        <v>0</v>
      </c>
      <c r="I321" s="127">
        <f t="shared" si="14"/>
        <v>0</v>
      </c>
      <c r="J321" s="160" t="s">
        <v>4567</v>
      </c>
      <c r="K321" s="161" t="s">
        <v>4333</v>
      </c>
    </row>
    <row r="322" spans="1:11" x14ac:dyDescent="0.25">
      <c r="A322" s="157" t="s">
        <v>1723</v>
      </c>
      <c r="B322" s="158" t="s">
        <v>917</v>
      </c>
      <c r="C322" s="158" t="s">
        <v>24</v>
      </c>
      <c r="D322" s="159">
        <v>5</v>
      </c>
      <c r="E322" s="159">
        <v>5604.22</v>
      </c>
      <c r="F322" s="24">
        <f t="shared" si="16"/>
        <v>0</v>
      </c>
      <c r="G322" s="31">
        <f t="shared" si="15"/>
        <v>0</v>
      </c>
      <c r="I322" s="127">
        <f t="shared" si="14"/>
        <v>0</v>
      </c>
      <c r="J322" s="160" t="s">
        <v>4568</v>
      </c>
      <c r="K322" s="161" t="s">
        <v>4333</v>
      </c>
    </row>
    <row r="323" spans="1:11" x14ac:dyDescent="0.25">
      <c r="A323" s="157" t="s">
        <v>1724</v>
      </c>
      <c r="B323" s="158" t="s">
        <v>474</v>
      </c>
      <c r="C323" s="158" t="s">
        <v>24</v>
      </c>
      <c r="D323" s="159">
        <v>1</v>
      </c>
      <c r="E323" s="159">
        <v>2261.83</v>
      </c>
      <c r="F323" s="24">
        <f t="shared" si="16"/>
        <v>0</v>
      </c>
      <c r="G323" s="31">
        <f t="shared" si="15"/>
        <v>0</v>
      </c>
      <c r="I323" s="127">
        <f t="shared" si="14"/>
        <v>0</v>
      </c>
      <c r="J323" s="160" t="s">
        <v>4569</v>
      </c>
      <c r="K323" s="161" t="s">
        <v>4333</v>
      </c>
    </row>
    <row r="324" spans="1:11" x14ac:dyDescent="0.25">
      <c r="A324" s="157" t="s">
        <v>1725</v>
      </c>
      <c r="B324" s="158" t="s">
        <v>703</v>
      </c>
      <c r="C324" s="158" t="s">
        <v>24</v>
      </c>
      <c r="D324" s="159">
        <v>2</v>
      </c>
      <c r="E324" s="159">
        <v>7686.06</v>
      </c>
      <c r="F324" s="24">
        <f t="shared" si="16"/>
        <v>0</v>
      </c>
      <c r="G324" s="31">
        <f t="shared" si="15"/>
        <v>0</v>
      </c>
      <c r="I324" s="127">
        <f t="shared" si="14"/>
        <v>0</v>
      </c>
      <c r="J324" s="160" t="s">
        <v>4570</v>
      </c>
      <c r="K324" s="161" t="s">
        <v>4333</v>
      </c>
    </row>
    <row r="325" spans="1:11" x14ac:dyDescent="0.25">
      <c r="A325" s="157" t="s">
        <v>1726</v>
      </c>
      <c r="B325" s="158" t="s">
        <v>599</v>
      </c>
      <c r="C325" s="158" t="s">
        <v>24</v>
      </c>
      <c r="D325" s="159">
        <v>1</v>
      </c>
      <c r="E325" s="159">
        <v>6167.72</v>
      </c>
      <c r="F325" s="24">
        <f t="shared" si="16"/>
        <v>0</v>
      </c>
      <c r="G325" s="31">
        <f t="shared" si="15"/>
        <v>0</v>
      </c>
      <c r="I325" s="127">
        <f t="shared" si="14"/>
        <v>0</v>
      </c>
      <c r="J325" s="160" t="s">
        <v>4571</v>
      </c>
      <c r="K325" s="161" t="s">
        <v>4333</v>
      </c>
    </row>
    <row r="326" spans="1:11" x14ac:dyDescent="0.25">
      <c r="A326" s="157" t="s">
        <v>1727</v>
      </c>
      <c r="B326" s="158" t="s">
        <v>475</v>
      </c>
      <c r="C326" s="158" t="s">
        <v>24</v>
      </c>
      <c r="D326" s="159">
        <v>1</v>
      </c>
      <c r="E326" s="159">
        <v>8458.7999999999993</v>
      </c>
      <c r="F326" s="24">
        <f t="shared" si="16"/>
        <v>0</v>
      </c>
      <c r="G326" s="31">
        <f t="shared" si="15"/>
        <v>0</v>
      </c>
      <c r="I326" s="127">
        <f t="shared" si="14"/>
        <v>0</v>
      </c>
      <c r="J326" s="160" t="s">
        <v>4572</v>
      </c>
      <c r="K326" s="161" t="s">
        <v>4333</v>
      </c>
    </row>
    <row r="327" spans="1:11" x14ac:dyDescent="0.25">
      <c r="A327" s="157" t="s">
        <v>1728</v>
      </c>
      <c r="B327" s="158" t="s">
        <v>704</v>
      </c>
      <c r="C327" s="158" t="s">
        <v>24</v>
      </c>
      <c r="D327" s="159">
        <v>2</v>
      </c>
      <c r="E327" s="159">
        <v>63566.43</v>
      </c>
      <c r="F327" s="24">
        <f t="shared" si="16"/>
        <v>0</v>
      </c>
      <c r="G327" s="31">
        <f t="shared" si="15"/>
        <v>0</v>
      </c>
      <c r="I327" s="127">
        <f t="shared" si="14"/>
        <v>0</v>
      </c>
      <c r="J327" s="160" t="s">
        <v>4573</v>
      </c>
      <c r="K327" s="161" t="s">
        <v>4333</v>
      </c>
    </row>
    <row r="328" spans="1:11" x14ac:dyDescent="0.25">
      <c r="A328" s="157" t="s">
        <v>1729</v>
      </c>
      <c r="B328" s="158" t="s">
        <v>476</v>
      </c>
      <c r="C328" s="158" t="s">
        <v>24</v>
      </c>
      <c r="D328" s="159">
        <v>1</v>
      </c>
      <c r="E328" s="159">
        <v>4535.74</v>
      </c>
      <c r="F328" s="24">
        <f t="shared" si="16"/>
        <v>0</v>
      </c>
      <c r="G328" s="31">
        <f t="shared" si="15"/>
        <v>0</v>
      </c>
      <c r="I328" s="127">
        <f t="shared" si="14"/>
        <v>0</v>
      </c>
      <c r="J328" s="160" t="s">
        <v>4574</v>
      </c>
      <c r="K328" s="161" t="s">
        <v>4333</v>
      </c>
    </row>
    <row r="329" spans="1:11" x14ac:dyDescent="0.25">
      <c r="A329" s="157" t="s">
        <v>1730</v>
      </c>
      <c r="B329" s="158" t="s">
        <v>1063</v>
      </c>
      <c r="C329" s="158" t="s">
        <v>24</v>
      </c>
      <c r="D329" s="159">
        <v>15</v>
      </c>
      <c r="E329" s="159">
        <v>2394.0300000000002</v>
      </c>
      <c r="F329" s="24">
        <f t="shared" si="16"/>
        <v>0</v>
      </c>
      <c r="G329" s="31">
        <f t="shared" si="15"/>
        <v>0</v>
      </c>
      <c r="I329" s="127">
        <f t="shared" si="14"/>
        <v>0</v>
      </c>
      <c r="J329" s="160" t="s">
        <v>4575</v>
      </c>
      <c r="K329" s="161" t="s">
        <v>4333</v>
      </c>
    </row>
    <row r="330" spans="1:11" x14ac:dyDescent="0.25">
      <c r="A330" s="157" t="s">
        <v>1731</v>
      </c>
      <c r="B330" s="158" t="s">
        <v>600</v>
      </c>
      <c r="C330" s="158" t="s">
        <v>24</v>
      </c>
      <c r="D330" s="159">
        <v>1</v>
      </c>
      <c r="E330" s="159">
        <v>1639.82</v>
      </c>
      <c r="F330" s="24">
        <f t="shared" si="16"/>
        <v>0</v>
      </c>
      <c r="G330" s="31">
        <f t="shared" si="15"/>
        <v>0</v>
      </c>
      <c r="I330" s="127">
        <f t="shared" si="14"/>
        <v>0</v>
      </c>
      <c r="J330" s="160" t="s">
        <v>4576</v>
      </c>
      <c r="K330" s="161" t="s">
        <v>4333</v>
      </c>
    </row>
    <row r="331" spans="1:11" x14ac:dyDescent="0.25">
      <c r="A331" s="157" t="s">
        <v>1732</v>
      </c>
      <c r="B331" s="158" t="s">
        <v>968</v>
      </c>
      <c r="C331" s="158" t="s">
        <v>24</v>
      </c>
      <c r="D331" s="159">
        <v>7</v>
      </c>
      <c r="E331" s="159">
        <v>1879.38</v>
      </c>
      <c r="F331" s="24">
        <f t="shared" si="16"/>
        <v>0</v>
      </c>
      <c r="G331" s="31">
        <f t="shared" si="15"/>
        <v>0</v>
      </c>
      <c r="I331" s="127">
        <f t="shared" ref="I331:I394" si="17">ROUND(D331*G331,2)</f>
        <v>0</v>
      </c>
      <c r="J331" s="160" t="s">
        <v>4577</v>
      </c>
      <c r="K331" s="161" t="s">
        <v>4333</v>
      </c>
    </row>
    <row r="332" spans="1:11" x14ac:dyDescent="0.25">
      <c r="A332" s="157" t="s">
        <v>1733</v>
      </c>
      <c r="B332" s="158" t="s">
        <v>876</v>
      </c>
      <c r="C332" s="158" t="s">
        <v>24</v>
      </c>
      <c r="D332" s="159">
        <v>5</v>
      </c>
      <c r="E332" s="159">
        <v>2158.16</v>
      </c>
      <c r="F332" s="24">
        <f t="shared" si="16"/>
        <v>0</v>
      </c>
      <c r="G332" s="31">
        <f t="shared" si="15"/>
        <v>0</v>
      </c>
      <c r="I332" s="127">
        <f t="shared" si="17"/>
        <v>0</v>
      </c>
      <c r="J332" s="160" t="s">
        <v>4578</v>
      </c>
      <c r="K332" s="161" t="s">
        <v>4333</v>
      </c>
    </row>
    <row r="333" spans="1:11" x14ac:dyDescent="0.25">
      <c r="A333" s="157" t="s">
        <v>1734</v>
      </c>
      <c r="B333" s="158" t="s">
        <v>1121</v>
      </c>
      <c r="C333" s="158" t="s">
        <v>24</v>
      </c>
      <c r="D333" s="159">
        <v>23</v>
      </c>
      <c r="E333" s="159">
        <v>2940.09</v>
      </c>
      <c r="F333" s="24">
        <f t="shared" si="16"/>
        <v>0</v>
      </c>
      <c r="G333" s="31">
        <f t="shared" si="15"/>
        <v>0</v>
      </c>
      <c r="I333" s="127">
        <f t="shared" si="17"/>
        <v>0</v>
      </c>
      <c r="J333" s="160" t="s">
        <v>4579</v>
      </c>
      <c r="K333" s="161" t="s">
        <v>4333</v>
      </c>
    </row>
    <row r="334" spans="1:11" x14ac:dyDescent="0.25">
      <c r="A334" s="157" t="s">
        <v>1735</v>
      </c>
      <c r="B334" s="158" t="s">
        <v>1025</v>
      </c>
      <c r="C334" s="158" t="s">
        <v>24</v>
      </c>
      <c r="D334" s="159">
        <v>12</v>
      </c>
      <c r="E334" s="159">
        <v>2507.96</v>
      </c>
      <c r="F334" s="24">
        <f t="shared" si="16"/>
        <v>0</v>
      </c>
      <c r="G334" s="31">
        <f t="shared" si="15"/>
        <v>0</v>
      </c>
      <c r="I334" s="127">
        <f t="shared" si="17"/>
        <v>0</v>
      </c>
      <c r="J334" s="160" t="s">
        <v>4580</v>
      </c>
      <c r="K334" s="161" t="s">
        <v>4333</v>
      </c>
    </row>
    <row r="335" spans="1:11" x14ac:dyDescent="0.25">
      <c r="A335" s="157" t="s">
        <v>1736</v>
      </c>
      <c r="B335" s="158" t="s">
        <v>918</v>
      </c>
      <c r="C335" s="158" t="s">
        <v>24</v>
      </c>
      <c r="D335" s="159">
        <v>5</v>
      </c>
      <c r="E335" s="159">
        <v>2195.2600000000002</v>
      </c>
      <c r="F335" s="24">
        <f t="shared" si="16"/>
        <v>0</v>
      </c>
      <c r="G335" s="31">
        <f t="shared" si="15"/>
        <v>0</v>
      </c>
      <c r="I335" s="127">
        <f t="shared" si="17"/>
        <v>0</v>
      </c>
      <c r="J335" s="160" t="s">
        <v>4581</v>
      </c>
      <c r="K335" s="161" t="s">
        <v>4333</v>
      </c>
    </row>
    <row r="336" spans="1:11" x14ac:dyDescent="0.25">
      <c r="A336" s="157" t="s">
        <v>1737</v>
      </c>
      <c r="B336" s="158" t="s">
        <v>1112</v>
      </c>
      <c r="C336" s="158" t="s">
        <v>24</v>
      </c>
      <c r="D336" s="159">
        <v>22</v>
      </c>
      <c r="E336" s="159">
        <v>2639.21</v>
      </c>
      <c r="F336" s="24">
        <f t="shared" si="16"/>
        <v>0</v>
      </c>
      <c r="G336" s="31">
        <f t="shared" si="15"/>
        <v>0</v>
      </c>
      <c r="I336" s="127">
        <f t="shared" si="17"/>
        <v>0</v>
      </c>
      <c r="J336" s="160" t="s">
        <v>4582</v>
      </c>
      <c r="K336" s="161" t="s">
        <v>4333</v>
      </c>
    </row>
    <row r="337" spans="1:11" x14ac:dyDescent="0.25">
      <c r="A337" s="157" t="s">
        <v>1738</v>
      </c>
      <c r="B337" s="158" t="s">
        <v>1074</v>
      </c>
      <c r="C337" s="158" t="s">
        <v>24</v>
      </c>
      <c r="D337" s="159">
        <v>16</v>
      </c>
      <c r="E337" s="159">
        <v>4293</v>
      </c>
      <c r="F337" s="24">
        <f t="shared" si="16"/>
        <v>0</v>
      </c>
      <c r="G337" s="31">
        <f t="shared" si="15"/>
        <v>0</v>
      </c>
      <c r="I337" s="127">
        <f t="shared" si="17"/>
        <v>0</v>
      </c>
      <c r="J337" s="160" t="s">
        <v>4583</v>
      </c>
      <c r="K337" s="161" t="s">
        <v>4333</v>
      </c>
    </row>
    <row r="338" spans="1:11" x14ac:dyDescent="0.25">
      <c r="A338" s="157" t="s">
        <v>1739</v>
      </c>
      <c r="B338" s="158" t="s">
        <v>1067</v>
      </c>
      <c r="C338" s="158" t="s">
        <v>24</v>
      </c>
      <c r="D338" s="159">
        <v>15</v>
      </c>
      <c r="E338" s="159">
        <v>3494.82</v>
      </c>
      <c r="F338" s="24">
        <f t="shared" si="16"/>
        <v>0</v>
      </c>
      <c r="G338" s="31">
        <f t="shared" si="15"/>
        <v>0</v>
      </c>
      <c r="I338" s="127">
        <f t="shared" si="17"/>
        <v>0</v>
      </c>
      <c r="J338" s="160" t="s">
        <v>4584</v>
      </c>
      <c r="K338" s="161" t="s">
        <v>4333</v>
      </c>
    </row>
    <row r="339" spans="1:11" x14ac:dyDescent="0.25">
      <c r="A339" s="157" t="s">
        <v>1740</v>
      </c>
      <c r="B339" s="158" t="s">
        <v>1113</v>
      </c>
      <c r="C339" s="158" t="s">
        <v>24</v>
      </c>
      <c r="D339" s="159">
        <v>22</v>
      </c>
      <c r="E339" s="159">
        <v>3386.95</v>
      </c>
      <c r="F339" s="24">
        <f t="shared" si="16"/>
        <v>0</v>
      </c>
      <c r="G339" s="31">
        <f t="shared" si="15"/>
        <v>0</v>
      </c>
      <c r="I339" s="127">
        <f t="shared" si="17"/>
        <v>0</v>
      </c>
      <c r="J339" s="160" t="s">
        <v>4585</v>
      </c>
      <c r="K339" s="161" t="s">
        <v>4333</v>
      </c>
    </row>
    <row r="340" spans="1:11" x14ac:dyDescent="0.25">
      <c r="A340" s="157" t="s">
        <v>1741</v>
      </c>
      <c r="B340" s="158" t="s">
        <v>1139</v>
      </c>
      <c r="C340" s="158" t="s">
        <v>24</v>
      </c>
      <c r="D340" s="159">
        <v>28</v>
      </c>
      <c r="E340" s="159">
        <v>4907.0600000000004</v>
      </c>
      <c r="F340" s="24">
        <f t="shared" si="16"/>
        <v>0</v>
      </c>
      <c r="G340" s="31">
        <f t="shared" si="15"/>
        <v>0</v>
      </c>
      <c r="I340" s="127">
        <f t="shared" si="17"/>
        <v>0</v>
      </c>
      <c r="J340" s="160" t="s">
        <v>4586</v>
      </c>
      <c r="K340" s="161" t="s">
        <v>4333</v>
      </c>
    </row>
    <row r="341" spans="1:11" x14ac:dyDescent="0.25">
      <c r="A341" s="157" t="s">
        <v>1742</v>
      </c>
      <c r="B341" s="158" t="s">
        <v>933</v>
      </c>
      <c r="C341" s="158" t="s">
        <v>24</v>
      </c>
      <c r="D341" s="159">
        <v>6</v>
      </c>
      <c r="E341" s="159">
        <v>6454.34</v>
      </c>
      <c r="F341" s="24">
        <f t="shared" si="16"/>
        <v>0</v>
      </c>
      <c r="G341" s="31">
        <f t="shared" si="15"/>
        <v>0</v>
      </c>
      <c r="I341" s="127">
        <f t="shared" si="17"/>
        <v>0</v>
      </c>
      <c r="J341" s="160" t="s">
        <v>4587</v>
      </c>
      <c r="K341" s="161" t="s">
        <v>4333</v>
      </c>
    </row>
    <row r="342" spans="1:11" x14ac:dyDescent="0.25">
      <c r="A342" s="157" t="s">
        <v>1743</v>
      </c>
      <c r="B342" s="158" t="s">
        <v>1042</v>
      </c>
      <c r="C342" s="158" t="s">
        <v>24</v>
      </c>
      <c r="D342" s="159">
        <v>14</v>
      </c>
      <c r="E342" s="159">
        <v>4797.5600000000004</v>
      </c>
      <c r="F342" s="24">
        <f t="shared" si="16"/>
        <v>0</v>
      </c>
      <c r="G342" s="31">
        <f t="shared" si="15"/>
        <v>0</v>
      </c>
      <c r="I342" s="127">
        <f t="shared" si="17"/>
        <v>0</v>
      </c>
      <c r="J342" s="160" t="s">
        <v>4588</v>
      </c>
      <c r="K342" s="161" t="s">
        <v>4333</v>
      </c>
    </row>
    <row r="343" spans="1:11" x14ac:dyDescent="0.25">
      <c r="A343" s="157" t="s">
        <v>1744</v>
      </c>
      <c r="B343" s="158" t="s">
        <v>996</v>
      </c>
      <c r="C343" s="158" t="s">
        <v>24</v>
      </c>
      <c r="D343" s="159">
        <v>9</v>
      </c>
      <c r="E343" s="159">
        <v>5127.62</v>
      </c>
      <c r="F343" s="24">
        <f t="shared" si="16"/>
        <v>0</v>
      </c>
      <c r="G343" s="31">
        <f t="shared" si="15"/>
        <v>0</v>
      </c>
      <c r="I343" s="127">
        <f t="shared" si="17"/>
        <v>0</v>
      </c>
      <c r="J343" s="160" t="s">
        <v>4589</v>
      </c>
      <c r="K343" s="161" t="s">
        <v>4333</v>
      </c>
    </row>
    <row r="344" spans="1:11" x14ac:dyDescent="0.25">
      <c r="A344" s="157" t="s">
        <v>1745</v>
      </c>
      <c r="B344" s="158" t="s">
        <v>1068</v>
      </c>
      <c r="C344" s="158" t="s">
        <v>24</v>
      </c>
      <c r="D344" s="159">
        <v>15</v>
      </c>
      <c r="E344" s="159">
        <v>5453.54</v>
      </c>
      <c r="F344" s="24">
        <f t="shared" si="16"/>
        <v>0</v>
      </c>
      <c r="G344" s="31">
        <f t="shared" ref="G344:G407" si="18">ROUND(E344*ROUND(F344,2),2)</f>
        <v>0</v>
      </c>
      <c r="I344" s="127">
        <f t="shared" si="17"/>
        <v>0</v>
      </c>
      <c r="J344" s="160" t="s">
        <v>4590</v>
      </c>
      <c r="K344" s="161" t="s">
        <v>4333</v>
      </c>
    </row>
    <row r="345" spans="1:11" x14ac:dyDescent="0.25">
      <c r="A345" s="157" t="s">
        <v>1746</v>
      </c>
      <c r="B345" s="158" t="s">
        <v>705</v>
      </c>
      <c r="C345" s="158" t="s">
        <v>24</v>
      </c>
      <c r="D345" s="159">
        <v>2</v>
      </c>
      <c r="E345" s="159">
        <v>11076.79</v>
      </c>
      <c r="F345" s="24">
        <f t="shared" ref="F345:F408" si="19">$F$88</f>
        <v>0</v>
      </c>
      <c r="G345" s="31">
        <f t="shared" si="18"/>
        <v>0</v>
      </c>
      <c r="I345" s="127">
        <f t="shared" si="17"/>
        <v>0</v>
      </c>
      <c r="J345" s="160" t="s">
        <v>4591</v>
      </c>
      <c r="K345" s="161" t="s">
        <v>4333</v>
      </c>
    </row>
    <row r="346" spans="1:11" x14ac:dyDescent="0.25">
      <c r="A346" s="157" t="s">
        <v>1747</v>
      </c>
      <c r="B346" s="158" t="s">
        <v>969</v>
      </c>
      <c r="C346" s="158" t="s">
        <v>24</v>
      </c>
      <c r="D346" s="159">
        <v>7</v>
      </c>
      <c r="E346" s="159">
        <v>11360.02</v>
      </c>
      <c r="F346" s="24">
        <f t="shared" si="19"/>
        <v>0</v>
      </c>
      <c r="G346" s="31">
        <f t="shared" si="18"/>
        <v>0</v>
      </c>
      <c r="I346" s="127">
        <f t="shared" si="17"/>
        <v>0</v>
      </c>
      <c r="J346" s="160" t="s">
        <v>4592</v>
      </c>
      <c r="K346" s="161" t="s">
        <v>4333</v>
      </c>
    </row>
    <row r="347" spans="1:11" x14ac:dyDescent="0.25">
      <c r="A347" s="157" t="s">
        <v>1748</v>
      </c>
      <c r="B347" s="158" t="s">
        <v>1033</v>
      </c>
      <c r="C347" s="158" t="s">
        <v>24</v>
      </c>
      <c r="D347" s="159">
        <v>13</v>
      </c>
      <c r="E347" s="159">
        <v>12659.18</v>
      </c>
      <c r="F347" s="24">
        <f t="shared" si="19"/>
        <v>0</v>
      </c>
      <c r="G347" s="31">
        <f t="shared" si="18"/>
        <v>0</v>
      </c>
      <c r="I347" s="127">
        <f t="shared" si="17"/>
        <v>0</v>
      </c>
      <c r="J347" s="160" t="s">
        <v>4593</v>
      </c>
      <c r="K347" s="161" t="s">
        <v>4333</v>
      </c>
    </row>
    <row r="348" spans="1:11" x14ac:dyDescent="0.25">
      <c r="A348" s="157" t="s">
        <v>1749</v>
      </c>
      <c r="B348" s="158" t="s">
        <v>988</v>
      </c>
      <c r="C348" s="158" t="s">
        <v>24</v>
      </c>
      <c r="D348" s="159">
        <v>8</v>
      </c>
      <c r="E348" s="159">
        <v>12420.02</v>
      </c>
      <c r="F348" s="24">
        <f t="shared" si="19"/>
        <v>0</v>
      </c>
      <c r="G348" s="31">
        <f t="shared" si="18"/>
        <v>0</v>
      </c>
      <c r="I348" s="127">
        <f t="shared" si="17"/>
        <v>0</v>
      </c>
      <c r="J348" s="160" t="s">
        <v>4594</v>
      </c>
      <c r="K348" s="161" t="s">
        <v>4333</v>
      </c>
    </row>
    <row r="349" spans="1:11" x14ac:dyDescent="0.25">
      <c r="A349" s="157" t="s">
        <v>1750</v>
      </c>
      <c r="B349" s="158" t="s">
        <v>989</v>
      </c>
      <c r="C349" s="158" t="s">
        <v>24</v>
      </c>
      <c r="D349" s="159">
        <v>8</v>
      </c>
      <c r="E349" s="159">
        <v>13019.98</v>
      </c>
      <c r="F349" s="24">
        <f t="shared" si="19"/>
        <v>0</v>
      </c>
      <c r="G349" s="31">
        <f t="shared" si="18"/>
        <v>0</v>
      </c>
      <c r="I349" s="127">
        <f t="shared" si="17"/>
        <v>0</v>
      </c>
      <c r="J349" s="160" t="s">
        <v>4595</v>
      </c>
      <c r="K349" s="161" t="s">
        <v>4333</v>
      </c>
    </row>
    <row r="350" spans="1:11" x14ac:dyDescent="0.25">
      <c r="A350" s="157" t="s">
        <v>1751</v>
      </c>
      <c r="B350" s="158" t="s">
        <v>477</v>
      </c>
      <c r="C350" s="158" t="s">
        <v>24</v>
      </c>
      <c r="D350" s="159">
        <v>1</v>
      </c>
      <c r="E350" s="159">
        <v>35764.400000000001</v>
      </c>
      <c r="F350" s="24">
        <f t="shared" si="19"/>
        <v>0</v>
      </c>
      <c r="G350" s="31">
        <f t="shared" si="18"/>
        <v>0</v>
      </c>
      <c r="I350" s="127">
        <f t="shared" si="17"/>
        <v>0</v>
      </c>
      <c r="J350" s="160" t="s">
        <v>4596</v>
      </c>
      <c r="K350" s="161" t="s">
        <v>4333</v>
      </c>
    </row>
    <row r="351" spans="1:11" x14ac:dyDescent="0.25">
      <c r="A351" s="157" t="s">
        <v>1752</v>
      </c>
      <c r="B351" s="158" t="s">
        <v>836</v>
      </c>
      <c r="C351" s="158" t="s">
        <v>24</v>
      </c>
      <c r="D351" s="159">
        <v>4</v>
      </c>
      <c r="E351" s="159">
        <v>48874.48</v>
      </c>
      <c r="F351" s="24">
        <f t="shared" si="19"/>
        <v>0</v>
      </c>
      <c r="G351" s="31">
        <f t="shared" si="18"/>
        <v>0</v>
      </c>
      <c r="I351" s="127">
        <f t="shared" si="17"/>
        <v>0</v>
      </c>
      <c r="J351" s="160" t="s">
        <v>4597</v>
      </c>
      <c r="K351" s="161" t="s">
        <v>4333</v>
      </c>
    </row>
    <row r="352" spans="1:11" x14ac:dyDescent="0.25">
      <c r="A352" s="157" t="s">
        <v>1753</v>
      </c>
      <c r="B352" s="158" t="s">
        <v>706</v>
      </c>
      <c r="C352" s="158" t="s">
        <v>24</v>
      </c>
      <c r="D352" s="159">
        <v>2</v>
      </c>
      <c r="E352" s="159">
        <v>57657.64</v>
      </c>
      <c r="F352" s="24">
        <f t="shared" si="19"/>
        <v>0</v>
      </c>
      <c r="G352" s="31">
        <f t="shared" si="18"/>
        <v>0</v>
      </c>
      <c r="I352" s="127">
        <f t="shared" si="17"/>
        <v>0</v>
      </c>
      <c r="J352" s="160" t="s">
        <v>4598</v>
      </c>
      <c r="K352" s="161" t="s">
        <v>4333</v>
      </c>
    </row>
    <row r="353" spans="1:11" x14ac:dyDescent="0.25">
      <c r="A353" s="157" t="s">
        <v>1754</v>
      </c>
      <c r="B353" s="158" t="s">
        <v>1167</v>
      </c>
      <c r="C353" s="158" t="s">
        <v>24</v>
      </c>
      <c r="D353" s="159">
        <v>40</v>
      </c>
      <c r="E353" s="159">
        <v>3108.87</v>
      </c>
      <c r="F353" s="24">
        <f t="shared" si="19"/>
        <v>0</v>
      </c>
      <c r="G353" s="31">
        <f t="shared" si="18"/>
        <v>0</v>
      </c>
      <c r="I353" s="127">
        <f t="shared" si="17"/>
        <v>0</v>
      </c>
      <c r="J353" s="160" t="s">
        <v>4599</v>
      </c>
      <c r="K353" s="161" t="s">
        <v>4333</v>
      </c>
    </row>
    <row r="354" spans="1:11" x14ac:dyDescent="0.25">
      <c r="A354" s="157" t="s">
        <v>1755</v>
      </c>
      <c r="B354" s="158" t="s">
        <v>478</v>
      </c>
      <c r="C354" s="158" t="s">
        <v>24</v>
      </c>
      <c r="D354" s="159">
        <v>1</v>
      </c>
      <c r="E354" s="159">
        <v>2876.84</v>
      </c>
      <c r="F354" s="24">
        <f t="shared" si="19"/>
        <v>0</v>
      </c>
      <c r="G354" s="31">
        <f t="shared" si="18"/>
        <v>0</v>
      </c>
      <c r="I354" s="127">
        <f t="shared" si="17"/>
        <v>0</v>
      </c>
      <c r="J354" s="160" t="s">
        <v>4600</v>
      </c>
      <c r="K354" s="161" t="s">
        <v>4333</v>
      </c>
    </row>
    <row r="355" spans="1:11" x14ac:dyDescent="0.25">
      <c r="A355" s="157" t="s">
        <v>1756</v>
      </c>
      <c r="B355" s="158" t="s">
        <v>837</v>
      </c>
      <c r="C355" s="158" t="s">
        <v>24</v>
      </c>
      <c r="D355" s="159">
        <v>4</v>
      </c>
      <c r="E355" s="159">
        <v>5413.42</v>
      </c>
      <c r="F355" s="24">
        <f t="shared" si="19"/>
        <v>0</v>
      </c>
      <c r="G355" s="31">
        <f t="shared" si="18"/>
        <v>0</v>
      </c>
      <c r="I355" s="127">
        <f t="shared" si="17"/>
        <v>0</v>
      </c>
      <c r="J355" s="160" t="s">
        <v>4601</v>
      </c>
      <c r="K355" s="161" t="s">
        <v>4333</v>
      </c>
    </row>
    <row r="356" spans="1:11" x14ac:dyDescent="0.25">
      <c r="A356" s="157" t="s">
        <v>1757</v>
      </c>
      <c r="B356" s="158" t="s">
        <v>665</v>
      </c>
      <c r="C356" s="158" t="s">
        <v>24</v>
      </c>
      <c r="D356" s="159">
        <v>1</v>
      </c>
      <c r="E356" s="159">
        <v>27893.59</v>
      </c>
      <c r="F356" s="24">
        <f t="shared" si="19"/>
        <v>0</v>
      </c>
      <c r="G356" s="31">
        <f t="shared" si="18"/>
        <v>0</v>
      </c>
      <c r="I356" s="127">
        <f t="shared" si="17"/>
        <v>0</v>
      </c>
      <c r="J356" s="160" t="s">
        <v>4602</v>
      </c>
      <c r="K356" s="161" t="s">
        <v>4333</v>
      </c>
    </row>
    <row r="357" spans="1:11" x14ac:dyDescent="0.25">
      <c r="A357" s="157" t="s">
        <v>1758</v>
      </c>
      <c r="B357" s="158" t="s">
        <v>601</v>
      </c>
      <c r="C357" s="158" t="s">
        <v>24</v>
      </c>
      <c r="D357" s="159">
        <v>1</v>
      </c>
      <c r="E357" s="159">
        <v>25669.18</v>
      </c>
      <c r="F357" s="24">
        <f t="shared" si="19"/>
        <v>0</v>
      </c>
      <c r="G357" s="31">
        <f t="shared" si="18"/>
        <v>0</v>
      </c>
      <c r="I357" s="127">
        <f t="shared" si="17"/>
        <v>0</v>
      </c>
      <c r="J357" s="160" t="s">
        <v>4603</v>
      </c>
      <c r="K357" s="161" t="s">
        <v>4333</v>
      </c>
    </row>
    <row r="358" spans="1:11" x14ac:dyDescent="0.25">
      <c r="A358" s="157" t="s">
        <v>1759</v>
      </c>
      <c r="B358" s="158" t="s">
        <v>602</v>
      </c>
      <c r="C358" s="158" t="s">
        <v>24</v>
      </c>
      <c r="D358" s="159">
        <v>1</v>
      </c>
      <c r="E358" s="159">
        <v>27418.9</v>
      </c>
      <c r="F358" s="24">
        <f t="shared" si="19"/>
        <v>0</v>
      </c>
      <c r="G358" s="31">
        <f t="shared" si="18"/>
        <v>0</v>
      </c>
      <c r="I358" s="127">
        <f t="shared" si="17"/>
        <v>0</v>
      </c>
      <c r="J358" s="160" t="s">
        <v>4604</v>
      </c>
      <c r="K358" s="161" t="s">
        <v>4333</v>
      </c>
    </row>
    <row r="359" spans="1:11" x14ac:dyDescent="0.25">
      <c r="A359" s="157" t="s">
        <v>1760</v>
      </c>
      <c r="B359" s="158" t="s">
        <v>479</v>
      </c>
      <c r="C359" s="158" t="s">
        <v>24</v>
      </c>
      <c r="D359" s="159">
        <v>1</v>
      </c>
      <c r="E359" s="159">
        <v>3005.1</v>
      </c>
      <c r="F359" s="24">
        <f t="shared" si="19"/>
        <v>0</v>
      </c>
      <c r="G359" s="31">
        <f t="shared" si="18"/>
        <v>0</v>
      </c>
      <c r="I359" s="127">
        <f t="shared" si="17"/>
        <v>0</v>
      </c>
      <c r="J359" s="160" t="s">
        <v>4605</v>
      </c>
      <c r="K359" s="161" t="s">
        <v>4333</v>
      </c>
    </row>
    <row r="360" spans="1:11" x14ac:dyDescent="0.25">
      <c r="A360" s="157" t="s">
        <v>1761</v>
      </c>
      <c r="B360" s="158" t="s">
        <v>990</v>
      </c>
      <c r="C360" s="158" t="s">
        <v>24</v>
      </c>
      <c r="D360" s="159">
        <v>8</v>
      </c>
      <c r="E360" s="159">
        <v>12284.34</v>
      </c>
      <c r="F360" s="24">
        <f t="shared" si="19"/>
        <v>0</v>
      </c>
      <c r="G360" s="31">
        <f t="shared" si="18"/>
        <v>0</v>
      </c>
      <c r="I360" s="127">
        <f t="shared" si="17"/>
        <v>0</v>
      </c>
      <c r="J360" s="160" t="s">
        <v>4606</v>
      </c>
      <c r="K360" s="161" t="s">
        <v>4333</v>
      </c>
    </row>
    <row r="361" spans="1:11" x14ac:dyDescent="0.25">
      <c r="A361" s="157" t="s">
        <v>1762</v>
      </c>
      <c r="B361" s="158" t="s">
        <v>480</v>
      </c>
      <c r="C361" s="158" t="s">
        <v>24</v>
      </c>
      <c r="D361" s="159">
        <v>1</v>
      </c>
      <c r="E361" s="159">
        <v>10501.42</v>
      </c>
      <c r="F361" s="24">
        <f t="shared" si="19"/>
        <v>0</v>
      </c>
      <c r="G361" s="31">
        <f t="shared" si="18"/>
        <v>0</v>
      </c>
      <c r="I361" s="127">
        <f t="shared" si="17"/>
        <v>0</v>
      </c>
      <c r="J361" s="160" t="s">
        <v>4607</v>
      </c>
      <c r="K361" s="161" t="s">
        <v>4333</v>
      </c>
    </row>
    <row r="362" spans="1:11" x14ac:dyDescent="0.25">
      <c r="A362" s="157" t="s">
        <v>1763</v>
      </c>
      <c r="B362" s="158" t="s">
        <v>481</v>
      </c>
      <c r="C362" s="158" t="s">
        <v>24</v>
      </c>
      <c r="D362" s="159">
        <v>1</v>
      </c>
      <c r="E362" s="159">
        <v>2487.0100000000002</v>
      </c>
      <c r="F362" s="24">
        <f t="shared" si="19"/>
        <v>0</v>
      </c>
      <c r="G362" s="31">
        <f t="shared" si="18"/>
        <v>0</v>
      </c>
      <c r="I362" s="127">
        <f t="shared" si="17"/>
        <v>0</v>
      </c>
      <c r="J362" s="160" t="s">
        <v>4608</v>
      </c>
      <c r="K362" s="161" t="s">
        <v>4333</v>
      </c>
    </row>
    <row r="363" spans="1:11" x14ac:dyDescent="0.25">
      <c r="A363" s="157" t="s">
        <v>1764</v>
      </c>
      <c r="B363" s="158" t="s">
        <v>790</v>
      </c>
      <c r="C363" s="158" t="s">
        <v>24</v>
      </c>
      <c r="D363" s="159">
        <v>3</v>
      </c>
      <c r="E363" s="159">
        <v>1837.36</v>
      </c>
      <c r="F363" s="24">
        <f t="shared" si="19"/>
        <v>0</v>
      </c>
      <c r="G363" s="31">
        <f t="shared" si="18"/>
        <v>0</v>
      </c>
      <c r="I363" s="127">
        <f t="shared" si="17"/>
        <v>0</v>
      </c>
      <c r="J363" s="160" t="s">
        <v>4609</v>
      </c>
      <c r="K363" s="161" t="s">
        <v>4333</v>
      </c>
    </row>
    <row r="364" spans="1:11" x14ac:dyDescent="0.25">
      <c r="A364" s="157" t="s">
        <v>1765</v>
      </c>
      <c r="B364" s="158" t="s">
        <v>838</v>
      </c>
      <c r="C364" s="158" t="s">
        <v>24</v>
      </c>
      <c r="D364" s="159">
        <v>4</v>
      </c>
      <c r="E364" s="159">
        <v>2155.21</v>
      </c>
      <c r="F364" s="24">
        <f t="shared" si="19"/>
        <v>0</v>
      </c>
      <c r="G364" s="31">
        <f t="shared" si="18"/>
        <v>0</v>
      </c>
      <c r="I364" s="127">
        <f t="shared" si="17"/>
        <v>0</v>
      </c>
      <c r="J364" s="160" t="s">
        <v>4610</v>
      </c>
      <c r="K364" s="161" t="s">
        <v>4333</v>
      </c>
    </row>
    <row r="365" spans="1:11" x14ac:dyDescent="0.25">
      <c r="A365" s="157" t="s">
        <v>1766</v>
      </c>
      <c r="B365" s="158" t="s">
        <v>839</v>
      </c>
      <c r="C365" s="158" t="s">
        <v>24</v>
      </c>
      <c r="D365" s="159">
        <v>4</v>
      </c>
      <c r="E365" s="159">
        <v>2207.0300000000002</v>
      </c>
      <c r="F365" s="24">
        <f t="shared" si="19"/>
        <v>0</v>
      </c>
      <c r="G365" s="31">
        <f t="shared" si="18"/>
        <v>0</v>
      </c>
      <c r="I365" s="127">
        <f t="shared" si="17"/>
        <v>0</v>
      </c>
      <c r="J365" s="160" t="s">
        <v>4611</v>
      </c>
      <c r="K365" s="161" t="s">
        <v>4333</v>
      </c>
    </row>
    <row r="366" spans="1:11" x14ac:dyDescent="0.25">
      <c r="A366" s="157" t="s">
        <v>1767</v>
      </c>
      <c r="B366" s="158" t="s">
        <v>877</v>
      </c>
      <c r="C366" s="158" t="s">
        <v>24</v>
      </c>
      <c r="D366" s="159">
        <v>5</v>
      </c>
      <c r="E366" s="159">
        <v>2944.68</v>
      </c>
      <c r="F366" s="24">
        <f t="shared" si="19"/>
        <v>0</v>
      </c>
      <c r="G366" s="31">
        <f t="shared" si="18"/>
        <v>0</v>
      </c>
      <c r="I366" s="127">
        <f t="shared" si="17"/>
        <v>0</v>
      </c>
      <c r="J366" s="160" t="s">
        <v>4612</v>
      </c>
      <c r="K366" s="161" t="s">
        <v>4333</v>
      </c>
    </row>
    <row r="367" spans="1:11" x14ac:dyDescent="0.25">
      <c r="A367" s="157" t="s">
        <v>1768</v>
      </c>
      <c r="B367" s="158" t="s">
        <v>482</v>
      </c>
      <c r="C367" s="158" t="s">
        <v>24</v>
      </c>
      <c r="D367" s="159">
        <v>1</v>
      </c>
      <c r="E367" s="159">
        <v>3785.32</v>
      </c>
      <c r="F367" s="24">
        <f t="shared" si="19"/>
        <v>0</v>
      </c>
      <c r="G367" s="31">
        <f t="shared" si="18"/>
        <v>0</v>
      </c>
      <c r="I367" s="127">
        <f t="shared" si="17"/>
        <v>0</v>
      </c>
      <c r="J367" s="160" t="s">
        <v>4613</v>
      </c>
      <c r="K367" s="161" t="s">
        <v>4333</v>
      </c>
    </row>
    <row r="368" spans="1:11" x14ac:dyDescent="0.25">
      <c r="A368" s="157" t="s">
        <v>1769</v>
      </c>
      <c r="B368" s="158" t="s">
        <v>768</v>
      </c>
      <c r="C368" s="158" t="s">
        <v>24</v>
      </c>
      <c r="D368" s="159">
        <v>2</v>
      </c>
      <c r="E368" s="159">
        <v>4228.72</v>
      </c>
      <c r="F368" s="24">
        <f t="shared" si="19"/>
        <v>0</v>
      </c>
      <c r="G368" s="31">
        <f t="shared" si="18"/>
        <v>0</v>
      </c>
      <c r="I368" s="127">
        <f t="shared" si="17"/>
        <v>0</v>
      </c>
      <c r="J368" s="160" t="s">
        <v>4614</v>
      </c>
      <c r="K368" s="161" t="s">
        <v>4333</v>
      </c>
    </row>
    <row r="369" spans="1:11" x14ac:dyDescent="0.25">
      <c r="A369" s="157" t="s">
        <v>1770</v>
      </c>
      <c r="B369" s="158" t="s">
        <v>603</v>
      </c>
      <c r="C369" s="158" t="s">
        <v>24</v>
      </c>
      <c r="D369" s="159">
        <v>1</v>
      </c>
      <c r="E369" s="159">
        <v>6014.27</v>
      </c>
      <c r="F369" s="24">
        <f t="shared" si="19"/>
        <v>0</v>
      </c>
      <c r="G369" s="31">
        <f t="shared" si="18"/>
        <v>0</v>
      </c>
      <c r="I369" s="127">
        <f t="shared" si="17"/>
        <v>0</v>
      </c>
      <c r="J369" s="160" t="s">
        <v>4615</v>
      </c>
      <c r="K369" s="161" t="s">
        <v>4333</v>
      </c>
    </row>
    <row r="370" spans="1:11" x14ac:dyDescent="0.25">
      <c r="A370" s="157" t="s">
        <v>1771</v>
      </c>
      <c r="B370" s="158" t="s">
        <v>483</v>
      </c>
      <c r="C370" s="158" t="s">
        <v>24</v>
      </c>
      <c r="D370" s="159">
        <v>1</v>
      </c>
      <c r="E370" s="159">
        <v>16308.08</v>
      </c>
      <c r="F370" s="24">
        <f t="shared" si="19"/>
        <v>0</v>
      </c>
      <c r="G370" s="31">
        <f t="shared" si="18"/>
        <v>0</v>
      </c>
      <c r="I370" s="127">
        <f t="shared" si="17"/>
        <v>0</v>
      </c>
      <c r="J370" s="160" t="s">
        <v>4616</v>
      </c>
      <c r="K370" s="161" t="s">
        <v>4333</v>
      </c>
    </row>
    <row r="371" spans="1:11" x14ac:dyDescent="0.25">
      <c r="A371" s="157" t="s">
        <v>1772</v>
      </c>
      <c r="B371" s="158" t="s">
        <v>604</v>
      </c>
      <c r="C371" s="158" t="s">
        <v>24</v>
      </c>
      <c r="D371" s="159">
        <v>1</v>
      </c>
      <c r="E371" s="159">
        <v>16554.189999999999</v>
      </c>
      <c r="F371" s="24">
        <f t="shared" si="19"/>
        <v>0</v>
      </c>
      <c r="G371" s="31">
        <f t="shared" si="18"/>
        <v>0</v>
      </c>
      <c r="I371" s="127">
        <f t="shared" si="17"/>
        <v>0</v>
      </c>
      <c r="J371" s="160" t="s">
        <v>4617</v>
      </c>
      <c r="K371" s="161" t="s">
        <v>4333</v>
      </c>
    </row>
    <row r="372" spans="1:11" x14ac:dyDescent="0.25">
      <c r="A372" s="157" t="s">
        <v>1773</v>
      </c>
      <c r="B372" s="158" t="s">
        <v>791</v>
      </c>
      <c r="C372" s="158" t="s">
        <v>24</v>
      </c>
      <c r="D372" s="159">
        <v>3</v>
      </c>
      <c r="E372" s="159">
        <v>38358.22</v>
      </c>
      <c r="F372" s="24">
        <f t="shared" si="19"/>
        <v>0</v>
      </c>
      <c r="G372" s="31">
        <f t="shared" si="18"/>
        <v>0</v>
      </c>
      <c r="I372" s="127">
        <f t="shared" si="17"/>
        <v>0</v>
      </c>
      <c r="J372" s="160" t="s">
        <v>4618</v>
      </c>
      <c r="K372" s="161" t="s">
        <v>4333</v>
      </c>
    </row>
    <row r="373" spans="1:11" x14ac:dyDescent="0.25">
      <c r="A373" s="157" t="s">
        <v>1774</v>
      </c>
      <c r="B373" s="158" t="s">
        <v>484</v>
      </c>
      <c r="C373" s="158" t="s">
        <v>24</v>
      </c>
      <c r="D373" s="159">
        <v>1</v>
      </c>
      <c r="E373" s="159">
        <v>76287.460000000006</v>
      </c>
      <c r="F373" s="24">
        <f t="shared" si="19"/>
        <v>0</v>
      </c>
      <c r="G373" s="31">
        <f t="shared" si="18"/>
        <v>0</v>
      </c>
      <c r="I373" s="127">
        <f t="shared" si="17"/>
        <v>0</v>
      </c>
      <c r="J373" s="160" t="s">
        <v>4619</v>
      </c>
      <c r="K373" s="161" t="s">
        <v>4333</v>
      </c>
    </row>
    <row r="374" spans="1:11" x14ac:dyDescent="0.25">
      <c r="A374" s="157" t="s">
        <v>1775</v>
      </c>
      <c r="B374" s="158" t="s">
        <v>840</v>
      </c>
      <c r="C374" s="158" t="s">
        <v>24</v>
      </c>
      <c r="D374" s="159">
        <v>4</v>
      </c>
      <c r="E374" s="159">
        <v>64613.36</v>
      </c>
      <c r="F374" s="24">
        <f t="shared" si="19"/>
        <v>0</v>
      </c>
      <c r="G374" s="31">
        <f t="shared" si="18"/>
        <v>0</v>
      </c>
      <c r="I374" s="127">
        <f t="shared" si="17"/>
        <v>0</v>
      </c>
      <c r="J374" s="160" t="s">
        <v>4620</v>
      </c>
      <c r="K374" s="161" t="s">
        <v>4333</v>
      </c>
    </row>
    <row r="375" spans="1:11" x14ac:dyDescent="0.25">
      <c r="A375" s="157" t="s">
        <v>1776</v>
      </c>
      <c r="B375" s="158" t="s">
        <v>485</v>
      </c>
      <c r="C375" s="158" t="s">
        <v>24</v>
      </c>
      <c r="D375" s="159">
        <v>1</v>
      </c>
      <c r="E375" s="159">
        <v>85232.48</v>
      </c>
      <c r="F375" s="24">
        <f t="shared" si="19"/>
        <v>0</v>
      </c>
      <c r="G375" s="31">
        <f t="shared" si="18"/>
        <v>0</v>
      </c>
      <c r="I375" s="127">
        <f t="shared" si="17"/>
        <v>0</v>
      </c>
      <c r="J375" s="160" t="s">
        <v>4621</v>
      </c>
      <c r="K375" s="161" t="s">
        <v>4333</v>
      </c>
    </row>
    <row r="376" spans="1:11" x14ac:dyDescent="0.25">
      <c r="A376" s="157" t="s">
        <v>1777</v>
      </c>
      <c r="B376" s="158" t="s">
        <v>486</v>
      </c>
      <c r="C376" s="158" t="s">
        <v>24</v>
      </c>
      <c r="D376" s="159">
        <v>1</v>
      </c>
      <c r="E376" s="159">
        <v>67780.11</v>
      </c>
      <c r="F376" s="24">
        <f t="shared" si="19"/>
        <v>0</v>
      </c>
      <c r="G376" s="31">
        <f t="shared" si="18"/>
        <v>0</v>
      </c>
      <c r="I376" s="127">
        <f t="shared" si="17"/>
        <v>0</v>
      </c>
      <c r="J376" s="160" t="s">
        <v>4622</v>
      </c>
      <c r="K376" s="161" t="s">
        <v>4333</v>
      </c>
    </row>
    <row r="377" spans="1:11" x14ac:dyDescent="0.25">
      <c r="A377" s="157" t="s">
        <v>1778</v>
      </c>
      <c r="B377" s="158" t="s">
        <v>605</v>
      </c>
      <c r="C377" s="158" t="s">
        <v>24</v>
      </c>
      <c r="D377" s="159">
        <v>1</v>
      </c>
      <c r="E377" s="159">
        <v>76287.460000000006</v>
      </c>
      <c r="F377" s="24">
        <f t="shared" si="19"/>
        <v>0</v>
      </c>
      <c r="G377" s="31">
        <f t="shared" si="18"/>
        <v>0</v>
      </c>
      <c r="I377" s="127">
        <f t="shared" si="17"/>
        <v>0</v>
      </c>
      <c r="J377" s="160" t="s">
        <v>4623</v>
      </c>
      <c r="K377" s="161" t="s">
        <v>4333</v>
      </c>
    </row>
    <row r="378" spans="1:11" x14ac:dyDescent="0.25">
      <c r="A378" s="157" t="s">
        <v>1779</v>
      </c>
      <c r="B378" s="158" t="s">
        <v>487</v>
      </c>
      <c r="C378" s="158" t="s">
        <v>24</v>
      </c>
      <c r="D378" s="159">
        <v>1</v>
      </c>
      <c r="E378" s="159">
        <v>95768.3</v>
      </c>
      <c r="F378" s="24">
        <f t="shared" si="19"/>
        <v>0</v>
      </c>
      <c r="G378" s="31">
        <f t="shared" si="18"/>
        <v>0</v>
      </c>
      <c r="I378" s="127">
        <f t="shared" si="17"/>
        <v>0</v>
      </c>
      <c r="J378" s="160" t="s">
        <v>4624</v>
      </c>
      <c r="K378" s="161" t="s">
        <v>4333</v>
      </c>
    </row>
    <row r="379" spans="1:11" x14ac:dyDescent="0.25">
      <c r="A379" s="157" t="s">
        <v>1780</v>
      </c>
      <c r="B379" s="158" t="s">
        <v>606</v>
      </c>
      <c r="C379" s="158" t="s">
        <v>24</v>
      </c>
      <c r="D379" s="159">
        <v>1</v>
      </c>
      <c r="E379" s="159">
        <v>205172.33</v>
      </c>
      <c r="F379" s="24">
        <f t="shared" si="19"/>
        <v>0</v>
      </c>
      <c r="G379" s="31">
        <f t="shared" si="18"/>
        <v>0</v>
      </c>
      <c r="I379" s="127">
        <f t="shared" si="17"/>
        <v>0</v>
      </c>
      <c r="J379" s="160" t="s">
        <v>4625</v>
      </c>
      <c r="K379" s="161" t="s">
        <v>4333</v>
      </c>
    </row>
    <row r="380" spans="1:11" x14ac:dyDescent="0.25">
      <c r="A380" s="157" t="s">
        <v>1781</v>
      </c>
      <c r="B380" s="158" t="s">
        <v>707</v>
      </c>
      <c r="C380" s="158" t="s">
        <v>24</v>
      </c>
      <c r="D380" s="159">
        <v>2</v>
      </c>
      <c r="E380" s="159">
        <v>318588.09000000003</v>
      </c>
      <c r="F380" s="24">
        <f t="shared" si="19"/>
        <v>0</v>
      </c>
      <c r="G380" s="31">
        <f t="shared" si="18"/>
        <v>0</v>
      </c>
      <c r="I380" s="127">
        <f t="shared" si="17"/>
        <v>0</v>
      </c>
      <c r="J380" s="160" t="s">
        <v>4626</v>
      </c>
      <c r="K380" s="161" t="s">
        <v>4333</v>
      </c>
    </row>
    <row r="381" spans="1:11" x14ac:dyDescent="0.25">
      <c r="A381" s="157" t="s">
        <v>1782</v>
      </c>
      <c r="B381" s="158" t="s">
        <v>607</v>
      </c>
      <c r="C381" s="158" t="s">
        <v>24</v>
      </c>
      <c r="D381" s="159">
        <v>1</v>
      </c>
      <c r="E381" s="159">
        <v>346378.85</v>
      </c>
      <c r="F381" s="24">
        <f t="shared" si="19"/>
        <v>0</v>
      </c>
      <c r="G381" s="31">
        <f t="shared" si="18"/>
        <v>0</v>
      </c>
      <c r="I381" s="127">
        <f t="shared" si="17"/>
        <v>0</v>
      </c>
      <c r="J381" s="160" t="s">
        <v>4627</v>
      </c>
      <c r="K381" s="161" t="s">
        <v>4333</v>
      </c>
    </row>
    <row r="382" spans="1:11" ht="26.4" x14ac:dyDescent="0.25">
      <c r="A382" s="157" t="s">
        <v>1783</v>
      </c>
      <c r="B382" s="158" t="s">
        <v>1078</v>
      </c>
      <c r="C382" s="158" t="s">
        <v>24</v>
      </c>
      <c r="D382" s="159">
        <v>16</v>
      </c>
      <c r="E382" s="159">
        <v>1520.04</v>
      </c>
      <c r="F382" s="24">
        <f t="shared" si="19"/>
        <v>0</v>
      </c>
      <c r="G382" s="31">
        <f t="shared" si="18"/>
        <v>0</v>
      </c>
      <c r="I382" s="127">
        <f t="shared" si="17"/>
        <v>0</v>
      </c>
      <c r="J382" s="160" t="s">
        <v>4628</v>
      </c>
      <c r="K382" s="161" t="s">
        <v>4333</v>
      </c>
    </row>
    <row r="383" spans="1:11" ht="26.4" x14ac:dyDescent="0.25">
      <c r="A383" s="157" t="s">
        <v>1784</v>
      </c>
      <c r="B383" s="158" t="s">
        <v>708</v>
      </c>
      <c r="C383" s="158" t="s">
        <v>24</v>
      </c>
      <c r="D383" s="159">
        <v>2</v>
      </c>
      <c r="E383" s="159">
        <v>3244.66</v>
      </c>
      <c r="F383" s="24">
        <f t="shared" si="19"/>
        <v>0</v>
      </c>
      <c r="G383" s="31">
        <f t="shared" si="18"/>
        <v>0</v>
      </c>
      <c r="I383" s="127">
        <f t="shared" si="17"/>
        <v>0</v>
      </c>
      <c r="J383" s="160" t="s">
        <v>4629</v>
      </c>
      <c r="K383" s="161" t="s">
        <v>4333</v>
      </c>
    </row>
    <row r="384" spans="1:11" ht="26.4" x14ac:dyDescent="0.25">
      <c r="A384" s="157" t="s">
        <v>1785</v>
      </c>
      <c r="B384" s="158" t="s">
        <v>1199</v>
      </c>
      <c r="C384" s="158" t="s">
        <v>24</v>
      </c>
      <c r="D384" s="159">
        <v>60</v>
      </c>
      <c r="E384" s="159">
        <v>1927.08</v>
      </c>
      <c r="F384" s="24">
        <f t="shared" si="19"/>
        <v>0</v>
      </c>
      <c r="G384" s="31">
        <f t="shared" si="18"/>
        <v>0</v>
      </c>
      <c r="I384" s="127">
        <f t="shared" si="17"/>
        <v>0</v>
      </c>
      <c r="J384" s="160" t="s">
        <v>4630</v>
      </c>
      <c r="K384" s="161" t="s">
        <v>4333</v>
      </c>
    </row>
    <row r="385" spans="1:11" ht="26.4" x14ac:dyDescent="0.25">
      <c r="A385" s="157" t="s">
        <v>1786</v>
      </c>
      <c r="B385" s="158" t="s">
        <v>1240</v>
      </c>
      <c r="C385" s="158" t="s">
        <v>24</v>
      </c>
      <c r="D385" s="159">
        <v>104</v>
      </c>
      <c r="E385" s="159">
        <v>1945.1</v>
      </c>
      <c r="F385" s="24">
        <f t="shared" si="19"/>
        <v>0</v>
      </c>
      <c r="G385" s="31">
        <f t="shared" si="18"/>
        <v>0</v>
      </c>
      <c r="I385" s="127">
        <f t="shared" si="17"/>
        <v>0</v>
      </c>
      <c r="J385" s="160" t="s">
        <v>4631</v>
      </c>
      <c r="K385" s="161" t="s">
        <v>4333</v>
      </c>
    </row>
    <row r="386" spans="1:11" ht="26.4" x14ac:dyDescent="0.25">
      <c r="A386" s="157" t="s">
        <v>1787</v>
      </c>
      <c r="B386" s="158" t="s">
        <v>1079</v>
      </c>
      <c r="C386" s="158" t="s">
        <v>24</v>
      </c>
      <c r="D386" s="159">
        <v>16</v>
      </c>
      <c r="E386" s="159">
        <v>1982.2</v>
      </c>
      <c r="F386" s="24">
        <f t="shared" si="19"/>
        <v>0</v>
      </c>
      <c r="G386" s="31">
        <f t="shared" si="18"/>
        <v>0</v>
      </c>
      <c r="I386" s="127">
        <f t="shared" si="17"/>
        <v>0</v>
      </c>
      <c r="J386" s="160" t="s">
        <v>4632</v>
      </c>
      <c r="K386" s="161" t="s">
        <v>4333</v>
      </c>
    </row>
    <row r="387" spans="1:11" ht="26.4" x14ac:dyDescent="0.25">
      <c r="A387" s="157" t="s">
        <v>1788</v>
      </c>
      <c r="B387" s="158" t="s">
        <v>1266</v>
      </c>
      <c r="C387" s="158" t="s">
        <v>24</v>
      </c>
      <c r="D387" s="159">
        <v>172</v>
      </c>
      <c r="E387" s="159">
        <v>1982.2</v>
      </c>
      <c r="F387" s="24">
        <f t="shared" si="19"/>
        <v>0</v>
      </c>
      <c r="G387" s="31">
        <f t="shared" si="18"/>
        <v>0</v>
      </c>
      <c r="I387" s="127">
        <f t="shared" si="17"/>
        <v>0</v>
      </c>
      <c r="J387" s="160" t="s">
        <v>4633</v>
      </c>
      <c r="K387" s="161" t="s">
        <v>4333</v>
      </c>
    </row>
    <row r="388" spans="1:11" ht="26.4" x14ac:dyDescent="0.25">
      <c r="A388" s="157" t="s">
        <v>1789</v>
      </c>
      <c r="B388" s="158" t="s">
        <v>1157</v>
      </c>
      <c r="C388" s="158" t="s">
        <v>24</v>
      </c>
      <c r="D388" s="159">
        <v>36</v>
      </c>
      <c r="E388" s="159">
        <v>2026.72</v>
      </c>
      <c r="F388" s="24">
        <f t="shared" si="19"/>
        <v>0</v>
      </c>
      <c r="G388" s="31">
        <f t="shared" si="18"/>
        <v>0</v>
      </c>
      <c r="I388" s="127">
        <f t="shared" si="17"/>
        <v>0</v>
      </c>
      <c r="J388" s="160" t="s">
        <v>4634</v>
      </c>
      <c r="K388" s="161" t="s">
        <v>4333</v>
      </c>
    </row>
    <row r="389" spans="1:11" ht="26.4" x14ac:dyDescent="0.25">
      <c r="A389" s="157" t="s">
        <v>1790</v>
      </c>
      <c r="B389" s="158" t="s">
        <v>1082</v>
      </c>
      <c r="C389" s="158" t="s">
        <v>24</v>
      </c>
      <c r="D389" s="159">
        <v>17</v>
      </c>
      <c r="E389" s="159">
        <v>2229.1799999999998</v>
      </c>
      <c r="F389" s="24">
        <f t="shared" si="19"/>
        <v>0</v>
      </c>
      <c r="G389" s="31">
        <f t="shared" si="18"/>
        <v>0</v>
      </c>
      <c r="I389" s="127">
        <f t="shared" si="17"/>
        <v>0</v>
      </c>
      <c r="J389" s="160" t="s">
        <v>4635</v>
      </c>
      <c r="K389" s="161" t="s">
        <v>4333</v>
      </c>
    </row>
    <row r="390" spans="1:11" ht="26.4" x14ac:dyDescent="0.25">
      <c r="A390" s="157" t="s">
        <v>1791</v>
      </c>
      <c r="B390" s="158" t="s">
        <v>1220</v>
      </c>
      <c r="C390" s="158" t="s">
        <v>24</v>
      </c>
      <c r="D390" s="159">
        <v>81</v>
      </c>
      <c r="E390" s="159">
        <v>2139.08</v>
      </c>
      <c r="F390" s="24">
        <f t="shared" si="19"/>
        <v>0</v>
      </c>
      <c r="G390" s="31">
        <f t="shared" si="18"/>
        <v>0</v>
      </c>
      <c r="I390" s="127">
        <f t="shared" si="17"/>
        <v>0</v>
      </c>
      <c r="J390" s="160" t="s">
        <v>4636</v>
      </c>
      <c r="K390" s="161" t="s">
        <v>4333</v>
      </c>
    </row>
    <row r="391" spans="1:11" ht="26.4" x14ac:dyDescent="0.25">
      <c r="A391" s="157" t="s">
        <v>1792</v>
      </c>
      <c r="B391" s="158" t="s">
        <v>1172</v>
      </c>
      <c r="C391" s="158" t="s">
        <v>24</v>
      </c>
      <c r="D391" s="159">
        <v>42</v>
      </c>
      <c r="E391" s="159">
        <v>2139.08</v>
      </c>
      <c r="F391" s="24">
        <f t="shared" si="19"/>
        <v>0</v>
      </c>
      <c r="G391" s="31">
        <f t="shared" si="18"/>
        <v>0</v>
      </c>
      <c r="I391" s="127">
        <f t="shared" si="17"/>
        <v>0</v>
      </c>
      <c r="J391" s="160" t="s">
        <v>4637</v>
      </c>
      <c r="K391" s="161" t="s">
        <v>4333</v>
      </c>
    </row>
    <row r="392" spans="1:11" ht="26.4" x14ac:dyDescent="0.25">
      <c r="A392" s="157" t="s">
        <v>1793</v>
      </c>
      <c r="B392" s="158" t="s">
        <v>1102</v>
      </c>
      <c r="C392" s="158" t="s">
        <v>24</v>
      </c>
      <c r="D392" s="159">
        <v>19</v>
      </c>
      <c r="E392" s="159">
        <v>2229.1799999999998</v>
      </c>
      <c r="F392" s="24">
        <f t="shared" si="19"/>
        <v>0</v>
      </c>
      <c r="G392" s="31">
        <f t="shared" si="18"/>
        <v>0</v>
      </c>
      <c r="I392" s="127">
        <f t="shared" si="17"/>
        <v>0</v>
      </c>
      <c r="J392" s="160" t="s">
        <v>4638</v>
      </c>
      <c r="K392" s="161" t="s">
        <v>4333</v>
      </c>
    </row>
    <row r="393" spans="1:11" ht="26.4" x14ac:dyDescent="0.25">
      <c r="A393" s="157" t="s">
        <v>1794</v>
      </c>
      <c r="B393" s="158" t="s">
        <v>666</v>
      </c>
      <c r="C393" s="158" t="s">
        <v>24</v>
      </c>
      <c r="D393" s="159">
        <v>1</v>
      </c>
      <c r="E393" s="159">
        <v>1895.28</v>
      </c>
      <c r="F393" s="24">
        <f t="shared" si="19"/>
        <v>0</v>
      </c>
      <c r="G393" s="31">
        <f t="shared" si="18"/>
        <v>0</v>
      </c>
      <c r="I393" s="127">
        <f t="shared" si="17"/>
        <v>0</v>
      </c>
      <c r="J393" s="160" t="s">
        <v>4639</v>
      </c>
      <c r="K393" s="161" t="s">
        <v>4333</v>
      </c>
    </row>
    <row r="394" spans="1:11" ht="26.4" x14ac:dyDescent="0.25">
      <c r="A394" s="157" t="s">
        <v>1795</v>
      </c>
      <c r="B394" s="158" t="s">
        <v>709</v>
      </c>
      <c r="C394" s="158" t="s">
        <v>24</v>
      </c>
      <c r="D394" s="159">
        <v>2</v>
      </c>
      <c r="E394" s="159">
        <v>3114.28</v>
      </c>
      <c r="F394" s="24">
        <f t="shared" si="19"/>
        <v>0</v>
      </c>
      <c r="G394" s="31">
        <f t="shared" si="18"/>
        <v>0</v>
      </c>
      <c r="I394" s="127">
        <f t="shared" si="17"/>
        <v>0</v>
      </c>
      <c r="J394" s="160" t="s">
        <v>4640</v>
      </c>
      <c r="K394" s="161" t="s">
        <v>4333</v>
      </c>
    </row>
    <row r="395" spans="1:11" ht="26.4" x14ac:dyDescent="0.25">
      <c r="A395" s="157" t="s">
        <v>1796</v>
      </c>
      <c r="B395" s="158" t="s">
        <v>1011</v>
      </c>
      <c r="C395" s="158" t="s">
        <v>24</v>
      </c>
      <c r="D395" s="159">
        <v>10</v>
      </c>
      <c r="E395" s="159">
        <v>2162.4</v>
      </c>
      <c r="F395" s="24">
        <f t="shared" si="19"/>
        <v>0</v>
      </c>
      <c r="G395" s="31">
        <f t="shared" si="18"/>
        <v>0</v>
      </c>
      <c r="I395" s="127">
        <f t="shared" ref="I395:I458" si="20">ROUND(D395*G395,2)</f>
        <v>0</v>
      </c>
      <c r="J395" s="160" t="s">
        <v>4641</v>
      </c>
      <c r="K395" s="161" t="s">
        <v>4333</v>
      </c>
    </row>
    <row r="396" spans="1:11" ht="26.4" x14ac:dyDescent="0.25">
      <c r="A396" s="157" t="s">
        <v>1797</v>
      </c>
      <c r="B396" s="158" t="s">
        <v>608</v>
      </c>
      <c r="C396" s="158" t="s">
        <v>24</v>
      </c>
      <c r="D396" s="159">
        <v>1</v>
      </c>
      <c r="E396" s="159">
        <v>3178.94</v>
      </c>
      <c r="F396" s="24">
        <f t="shared" si="19"/>
        <v>0</v>
      </c>
      <c r="G396" s="31">
        <f t="shared" si="18"/>
        <v>0</v>
      </c>
      <c r="I396" s="127">
        <f t="shared" si="20"/>
        <v>0</v>
      </c>
      <c r="J396" s="160" t="s">
        <v>4642</v>
      </c>
      <c r="K396" s="161" t="s">
        <v>4333</v>
      </c>
    </row>
    <row r="397" spans="1:11" ht="26.4" x14ac:dyDescent="0.25">
      <c r="A397" s="157" t="s">
        <v>1798</v>
      </c>
      <c r="B397" s="158" t="s">
        <v>609</v>
      </c>
      <c r="C397" s="158" t="s">
        <v>24</v>
      </c>
      <c r="D397" s="159">
        <v>1</v>
      </c>
      <c r="E397" s="159">
        <v>4373.5600000000004</v>
      </c>
      <c r="F397" s="24">
        <f t="shared" si="19"/>
        <v>0</v>
      </c>
      <c r="G397" s="31">
        <f t="shared" si="18"/>
        <v>0</v>
      </c>
      <c r="I397" s="127">
        <f t="shared" si="20"/>
        <v>0</v>
      </c>
      <c r="J397" s="160" t="s">
        <v>4643</v>
      </c>
      <c r="K397" s="161" t="s">
        <v>4333</v>
      </c>
    </row>
    <row r="398" spans="1:11" ht="26.4" x14ac:dyDescent="0.25">
      <c r="A398" s="157" t="s">
        <v>1799</v>
      </c>
      <c r="B398" s="158" t="s">
        <v>1032</v>
      </c>
      <c r="C398" s="158" t="s">
        <v>24</v>
      </c>
      <c r="D398" s="159">
        <v>12</v>
      </c>
      <c r="E398" s="159">
        <v>2536.58</v>
      </c>
      <c r="F398" s="24">
        <f t="shared" si="19"/>
        <v>0</v>
      </c>
      <c r="G398" s="31">
        <f t="shared" si="18"/>
        <v>0</v>
      </c>
      <c r="I398" s="127">
        <f t="shared" si="20"/>
        <v>0</v>
      </c>
      <c r="J398" s="160" t="s">
        <v>4644</v>
      </c>
      <c r="K398" s="161" t="s">
        <v>4333</v>
      </c>
    </row>
    <row r="399" spans="1:11" ht="26.4" x14ac:dyDescent="0.25">
      <c r="A399" s="157" t="s">
        <v>1800</v>
      </c>
      <c r="B399" s="158" t="s">
        <v>841</v>
      </c>
      <c r="C399" s="158" t="s">
        <v>24</v>
      </c>
      <c r="D399" s="159">
        <v>4</v>
      </c>
      <c r="E399" s="159">
        <v>3244.66</v>
      </c>
      <c r="F399" s="24">
        <f t="shared" si="19"/>
        <v>0</v>
      </c>
      <c r="G399" s="31">
        <f t="shared" si="18"/>
        <v>0</v>
      </c>
      <c r="I399" s="127">
        <f t="shared" si="20"/>
        <v>0</v>
      </c>
      <c r="J399" s="160" t="s">
        <v>4645</v>
      </c>
      <c r="K399" s="161" t="s">
        <v>4333</v>
      </c>
    </row>
    <row r="400" spans="1:11" ht="26.4" x14ac:dyDescent="0.25">
      <c r="A400" s="157" t="s">
        <v>1801</v>
      </c>
      <c r="B400" s="158" t="s">
        <v>903</v>
      </c>
      <c r="C400" s="158" t="s">
        <v>24</v>
      </c>
      <c r="D400" s="159">
        <v>5</v>
      </c>
      <c r="E400" s="159">
        <v>3665.48</v>
      </c>
      <c r="F400" s="24">
        <f t="shared" si="19"/>
        <v>0</v>
      </c>
      <c r="G400" s="31">
        <f t="shared" si="18"/>
        <v>0</v>
      </c>
      <c r="I400" s="127">
        <f t="shared" si="20"/>
        <v>0</v>
      </c>
      <c r="J400" s="160" t="s">
        <v>4646</v>
      </c>
      <c r="K400" s="161" t="s">
        <v>4333</v>
      </c>
    </row>
    <row r="401" spans="1:11" ht="26.4" x14ac:dyDescent="0.25">
      <c r="A401" s="157" t="s">
        <v>1802</v>
      </c>
      <c r="B401" s="158" t="s">
        <v>868</v>
      </c>
      <c r="C401" s="158" t="s">
        <v>24</v>
      </c>
      <c r="D401" s="159">
        <v>4</v>
      </c>
      <c r="E401" s="159">
        <v>2026.72</v>
      </c>
      <c r="F401" s="24">
        <f t="shared" si="19"/>
        <v>0</v>
      </c>
      <c r="G401" s="31">
        <f t="shared" si="18"/>
        <v>0</v>
      </c>
      <c r="I401" s="127">
        <f t="shared" si="20"/>
        <v>0</v>
      </c>
      <c r="J401" s="160" t="s">
        <v>4647</v>
      </c>
      <c r="K401" s="161" t="s">
        <v>4333</v>
      </c>
    </row>
    <row r="402" spans="1:11" ht="26.4" x14ac:dyDescent="0.25">
      <c r="A402" s="157" t="s">
        <v>1803</v>
      </c>
      <c r="B402" s="158" t="s">
        <v>1149</v>
      </c>
      <c r="C402" s="158" t="s">
        <v>24</v>
      </c>
      <c r="D402" s="159">
        <v>31</v>
      </c>
      <c r="E402" s="159">
        <v>1945.1</v>
      </c>
      <c r="F402" s="24">
        <f t="shared" si="19"/>
        <v>0</v>
      </c>
      <c r="G402" s="31">
        <f t="shared" si="18"/>
        <v>0</v>
      </c>
      <c r="I402" s="127">
        <f t="shared" si="20"/>
        <v>0</v>
      </c>
      <c r="J402" s="160" t="s">
        <v>4648</v>
      </c>
      <c r="K402" s="161" t="s">
        <v>4333</v>
      </c>
    </row>
    <row r="403" spans="1:11" ht="26.4" x14ac:dyDescent="0.25">
      <c r="A403" s="157" t="s">
        <v>1804</v>
      </c>
      <c r="B403" s="158" t="s">
        <v>818</v>
      </c>
      <c r="C403" s="158" t="s">
        <v>24</v>
      </c>
      <c r="D403" s="159">
        <v>3</v>
      </c>
      <c r="E403" s="159">
        <v>3114.28</v>
      </c>
      <c r="F403" s="24">
        <f t="shared" si="19"/>
        <v>0</v>
      </c>
      <c r="G403" s="31">
        <f t="shared" si="18"/>
        <v>0</v>
      </c>
      <c r="I403" s="127">
        <f t="shared" si="20"/>
        <v>0</v>
      </c>
      <c r="J403" s="160" t="s">
        <v>4649</v>
      </c>
      <c r="K403" s="161" t="s">
        <v>4333</v>
      </c>
    </row>
    <row r="404" spans="1:11" ht="26.4" x14ac:dyDescent="0.25">
      <c r="A404" s="157" t="s">
        <v>1805</v>
      </c>
      <c r="B404" s="158" t="s">
        <v>667</v>
      </c>
      <c r="C404" s="158" t="s">
        <v>24</v>
      </c>
      <c r="D404" s="159">
        <v>1</v>
      </c>
      <c r="E404" s="159">
        <v>2105.16</v>
      </c>
      <c r="F404" s="24">
        <f t="shared" si="19"/>
        <v>0</v>
      </c>
      <c r="G404" s="31">
        <f t="shared" si="18"/>
        <v>0</v>
      </c>
      <c r="I404" s="127">
        <f t="shared" si="20"/>
        <v>0</v>
      </c>
      <c r="J404" s="160" t="s">
        <v>4650</v>
      </c>
      <c r="K404" s="161" t="s">
        <v>4333</v>
      </c>
    </row>
    <row r="405" spans="1:11" ht="26.4" x14ac:dyDescent="0.25">
      <c r="A405" s="157" t="s">
        <v>1806</v>
      </c>
      <c r="B405" s="158" t="s">
        <v>1043</v>
      </c>
      <c r="C405" s="158" t="s">
        <v>24</v>
      </c>
      <c r="D405" s="159">
        <v>14</v>
      </c>
      <c r="E405" s="159">
        <v>2154.98</v>
      </c>
      <c r="F405" s="24">
        <f t="shared" si="19"/>
        <v>0</v>
      </c>
      <c r="G405" s="31">
        <f t="shared" si="18"/>
        <v>0</v>
      </c>
      <c r="I405" s="127">
        <f t="shared" si="20"/>
        <v>0</v>
      </c>
      <c r="J405" s="160" t="s">
        <v>4651</v>
      </c>
      <c r="K405" s="161" t="s">
        <v>4333</v>
      </c>
    </row>
    <row r="406" spans="1:11" ht="26.4" x14ac:dyDescent="0.25">
      <c r="A406" s="157" t="s">
        <v>1807</v>
      </c>
      <c r="B406" s="158" t="s">
        <v>668</v>
      </c>
      <c r="C406" s="158" t="s">
        <v>24</v>
      </c>
      <c r="D406" s="159">
        <v>1</v>
      </c>
      <c r="E406" s="159">
        <v>3062.34</v>
      </c>
      <c r="F406" s="24">
        <f t="shared" si="19"/>
        <v>0</v>
      </c>
      <c r="G406" s="31">
        <f t="shared" si="18"/>
        <v>0</v>
      </c>
      <c r="I406" s="127">
        <f t="shared" si="20"/>
        <v>0</v>
      </c>
      <c r="J406" s="160" t="s">
        <v>4652</v>
      </c>
      <c r="K406" s="161" t="s">
        <v>4333</v>
      </c>
    </row>
    <row r="407" spans="1:11" ht="26.4" x14ac:dyDescent="0.25">
      <c r="A407" s="157" t="s">
        <v>1808</v>
      </c>
      <c r="B407" s="158" t="s">
        <v>488</v>
      </c>
      <c r="C407" s="158" t="s">
        <v>24</v>
      </c>
      <c r="D407" s="159">
        <v>1</v>
      </c>
      <c r="E407" s="159">
        <v>3665.48</v>
      </c>
      <c r="F407" s="24">
        <f t="shared" si="19"/>
        <v>0</v>
      </c>
      <c r="G407" s="31">
        <f t="shared" si="18"/>
        <v>0</v>
      </c>
      <c r="I407" s="127">
        <f t="shared" si="20"/>
        <v>0</v>
      </c>
      <c r="J407" s="160" t="s">
        <v>4653</v>
      </c>
      <c r="K407" s="161" t="s">
        <v>4333</v>
      </c>
    </row>
    <row r="408" spans="1:11" x14ac:dyDescent="0.25">
      <c r="A408" s="157" t="s">
        <v>1809</v>
      </c>
      <c r="B408" s="158" t="s">
        <v>610</v>
      </c>
      <c r="C408" s="158" t="s">
        <v>24</v>
      </c>
      <c r="D408" s="159">
        <v>1</v>
      </c>
      <c r="E408" s="159">
        <v>2042.62</v>
      </c>
      <c r="F408" s="24">
        <f t="shared" si="19"/>
        <v>0</v>
      </c>
      <c r="G408" s="31">
        <f t="shared" ref="G408:G471" si="21">ROUND(E408*ROUND(F408,2),2)</f>
        <v>0</v>
      </c>
      <c r="I408" s="127">
        <f t="shared" si="20"/>
        <v>0</v>
      </c>
      <c r="J408" s="160" t="s">
        <v>4654</v>
      </c>
      <c r="K408" s="161" t="s">
        <v>4333</v>
      </c>
    </row>
    <row r="409" spans="1:11" ht="26.4" x14ac:dyDescent="0.25">
      <c r="A409" s="157" t="s">
        <v>1810</v>
      </c>
      <c r="B409" s="158" t="s">
        <v>792</v>
      </c>
      <c r="C409" s="158" t="s">
        <v>24</v>
      </c>
      <c r="D409" s="159">
        <v>3</v>
      </c>
      <c r="E409" s="159">
        <v>2162.4</v>
      </c>
      <c r="F409" s="24">
        <f t="shared" ref="F409:F472" si="22">$F$88</f>
        <v>0</v>
      </c>
      <c r="G409" s="31">
        <f t="shared" si="21"/>
        <v>0</v>
      </c>
      <c r="I409" s="127">
        <f t="shared" si="20"/>
        <v>0</v>
      </c>
      <c r="J409" s="160" t="s">
        <v>4655</v>
      </c>
      <c r="K409" s="161" t="s">
        <v>4333</v>
      </c>
    </row>
    <row r="410" spans="1:11" ht="26.4" x14ac:dyDescent="0.25">
      <c r="A410" s="157" t="s">
        <v>1811</v>
      </c>
      <c r="B410" s="158" t="s">
        <v>1122</v>
      </c>
      <c r="C410" s="158" t="s">
        <v>24</v>
      </c>
      <c r="D410" s="159">
        <v>23</v>
      </c>
      <c r="E410" s="159">
        <v>2139.08</v>
      </c>
      <c r="F410" s="24">
        <f t="shared" si="22"/>
        <v>0</v>
      </c>
      <c r="G410" s="31">
        <f t="shared" si="21"/>
        <v>0</v>
      </c>
      <c r="I410" s="127">
        <f t="shared" si="20"/>
        <v>0</v>
      </c>
      <c r="J410" s="160" t="s">
        <v>4656</v>
      </c>
      <c r="K410" s="161" t="s">
        <v>4333</v>
      </c>
    </row>
    <row r="411" spans="1:11" ht="26.4" x14ac:dyDescent="0.25">
      <c r="A411" s="157" t="s">
        <v>1812</v>
      </c>
      <c r="B411" s="158" t="s">
        <v>1158</v>
      </c>
      <c r="C411" s="158" t="s">
        <v>24</v>
      </c>
      <c r="D411" s="159">
        <v>36</v>
      </c>
      <c r="E411" s="159">
        <v>2182.54</v>
      </c>
      <c r="F411" s="24">
        <f t="shared" si="22"/>
        <v>0</v>
      </c>
      <c r="G411" s="31">
        <f t="shared" si="21"/>
        <v>0</v>
      </c>
      <c r="I411" s="127">
        <f t="shared" si="20"/>
        <v>0</v>
      </c>
      <c r="J411" s="160" t="s">
        <v>4657</v>
      </c>
      <c r="K411" s="161" t="s">
        <v>4333</v>
      </c>
    </row>
    <row r="412" spans="1:11" ht="26.4" x14ac:dyDescent="0.25">
      <c r="A412" s="157" t="s">
        <v>1813</v>
      </c>
      <c r="B412" s="158" t="s">
        <v>611</v>
      </c>
      <c r="C412" s="158" t="s">
        <v>24</v>
      </c>
      <c r="D412" s="159">
        <v>1</v>
      </c>
      <c r="E412" s="159">
        <v>2025.66</v>
      </c>
      <c r="F412" s="24">
        <f t="shared" si="22"/>
        <v>0</v>
      </c>
      <c r="G412" s="31">
        <f t="shared" si="21"/>
        <v>0</v>
      </c>
      <c r="I412" s="127">
        <f t="shared" si="20"/>
        <v>0</v>
      </c>
      <c r="J412" s="160" t="s">
        <v>4658</v>
      </c>
      <c r="K412" s="161" t="s">
        <v>4333</v>
      </c>
    </row>
    <row r="413" spans="1:11" ht="26.4" x14ac:dyDescent="0.25">
      <c r="A413" s="157" t="s">
        <v>1814</v>
      </c>
      <c r="B413" s="158" t="s">
        <v>489</v>
      </c>
      <c r="C413" s="158" t="s">
        <v>24</v>
      </c>
      <c r="D413" s="159">
        <v>1</v>
      </c>
      <c r="E413" s="159">
        <v>1602.21</v>
      </c>
      <c r="F413" s="24">
        <f t="shared" si="22"/>
        <v>0</v>
      </c>
      <c r="G413" s="31">
        <f t="shared" si="21"/>
        <v>0</v>
      </c>
      <c r="I413" s="127">
        <f t="shared" si="20"/>
        <v>0</v>
      </c>
      <c r="J413" s="160" t="s">
        <v>4659</v>
      </c>
      <c r="K413" s="161" t="s">
        <v>4333</v>
      </c>
    </row>
    <row r="414" spans="1:11" ht="26.4" x14ac:dyDescent="0.25">
      <c r="A414" s="157" t="s">
        <v>1815</v>
      </c>
      <c r="B414" s="158" t="s">
        <v>710</v>
      </c>
      <c r="C414" s="158" t="s">
        <v>24</v>
      </c>
      <c r="D414" s="159">
        <v>2</v>
      </c>
      <c r="E414" s="159">
        <v>2091.8000000000002</v>
      </c>
      <c r="F414" s="24">
        <f t="shared" si="22"/>
        <v>0</v>
      </c>
      <c r="G414" s="31">
        <f t="shared" si="21"/>
        <v>0</v>
      </c>
      <c r="I414" s="127">
        <f t="shared" si="20"/>
        <v>0</v>
      </c>
      <c r="J414" s="160" t="s">
        <v>4660</v>
      </c>
      <c r="K414" s="161" t="s">
        <v>4333</v>
      </c>
    </row>
    <row r="415" spans="1:11" ht="26.4" x14ac:dyDescent="0.25">
      <c r="A415" s="157" t="s">
        <v>1816</v>
      </c>
      <c r="B415" s="158" t="s">
        <v>1044</v>
      </c>
      <c r="C415" s="158" t="s">
        <v>24</v>
      </c>
      <c r="D415" s="159">
        <v>14</v>
      </c>
      <c r="E415" s="159">
        <v>4743.5</v>
      </c>
      <c r="F415" s="24">
        <f t="shared" si="22"/>
        <v>0</v>
      </c>
      <c r="G415" s="31">
        <f t="shared" si="21"/>
        <v>0</v>
      </c>
      <c r="I415" s="127">
        <f t="shared" si="20"/>
        <v>0</v>
      </c>
      <c r="J415" s="160" t="s">
        <v>4661</v>
      </c>
      <c r="K415" s="161" t="s">
        <v>4333</v>
      </c>
    </row>
    <row r="416" spans="1:11" ht="26.4" x14ac:dyDescent="0.25">
      <c r="A416" s="157" t="s">
        <v>1817</v>
      </c>
      <c r="B416" s="158" t="s">
        <v>1086</v>
      </c>
      <c r="C416" s="158" t="s">
        <v>24</v>
      </c>
      <c r="D416" s="159">
        <v>17</v>
      </c>
      <c r="E416" s="159">
        <v>4743.5</v>
      </c>
      <c r="F416" s="24">
        <f t="shared" si="22"/>
        <v>0</v>
      </c>
      <c r="G416" s="31">
        <f t="shared" si="21"/>
        <v>0</v>
      </c>
      <c r="I416" s="127">
        <f t="shared" si="20"/>
        <v>0</v>
      </c>
      <c r="J416" s="160" t="s">
        <v>4662</v>
      </c>
      <c r="K416" s="161" t="s">
        <v>4333</v>
      </c>
    </row>
    <row r="417" spans="1:11" ht="26.4" x14ac:dyDescent="0.25">
      <c r="A417" s="157" t="s">
        <v>1818</v>
      </c>
      <c r="B417" s="158" t="s">
        <v>711</v>
      </c>
      <c r="C417" s="158" t="s">
        <v>24</v>
      </c>
      <c r="D417" s="159">
        <v>2</v>
      </c>
      <c r="E417" s="159">
        <v>6767.04</v>
      </c>
      <c r="F417" s="24">
        <f t="shared" si="22"/>
        <v>0</v>
      </c>
      <c r="G417" s="31">
        <f t="shared" si="21"/>
        <v>0</v>
      </c>
      <c r="I417" s="127">
        <f t="shared" si="20"/>
        <v>0</v>
      </c>
      <c r="J417" s="160" t="s">
        <v>4663</v>
      </c>
      <c r="K417" s="161" t="s">
        <v>4333</v>
      </c>
    </row>
    <row r="418" spans="1:11" x14ac:dyDescent="0.25">
      <c r="A418" s="157" t="s">
        <v>1819</v>
      </c>
      <c r="B418" s="158" t="s">
        <v>490</v>
      </c>
      <c r="C418" s="158" t="s">
        <v>24</v>
      </c>
      <c r="D418" s="159">
        <v>1</v>
      </c>
      <c r="E418" s="159">
        <v>2675.33</v>
      </c>
      <c r="F418" s="24">
        <f t="shared" si="22"/>
        <v>0</v>
      </c>
      <c r="G418" s="31">
        <f t="shared" si="21"/>
        <v>0</v>
      </c>
      <c r="I418" s="127">
        <f t="shared" si="20"/>
        <v>0</v>
      </c>
      <c r="J418" s="160" t="s">
        <v>4664</v>
      </c>
      <c r="K418" s="161" t="s">
        <v>4333</v>
      </c>
    </row>
    <row r="419" spans="1:11" x14ac:dyDescent="0.25">
      <c r="A419" s="157" t="s">
        <v>1820</v>
      </c>
      <c r="B419" s="158" t="s">
        <v>842</v>
      </c>
      <c r="C419" s="158" t="s">
        <v>24</v>
      </c>
      <c r="D419" s="159">
        <v>4</v>
      </c>
      <c r="E419" s="159">
        <v>1668.97</v>
      </c>
      <c r="F419" s="24">
        <f t="shared" si="22"/>
        <v>0</v>
      </c>
      <c r="G419" s="31">
        <f t="shared" si="21"/>
        <v>0</v>
      </c>
      <c r="I419" s="127">
        <f t="shared" si="20"/>
        <v>0</v>
      </c>
      <c r="J419" s="160" t="s">
        <v>4665</v>
      </c>
      <c r="K419" s="161" t="s">
        <v>4333</v>
      </c>
    </row>
    <row r="420" spans="1:11" x14ac:dyDescent="0.25">
      <c r="A420" s="157" t="s">
        <v>1821</v>
      </c>
      <c r="B420" s="158" t="s">
        <v>491</v>
      </c>
      <c r="C420" s="158" t="s">
        <v>24</v>
      </c>
      <c r="D420" s="159">
        <v>1</v>
      </c>
      <c r="E420" s="159">
        <v>1965.9</v>
      </c>
      <c r="F420" s="24">
        <f t="shared" si="22"/>
        <v>0</v>
      </c>
      <c r="G420" s="31">
        <f t="shared" si="21"/>
        <v>0</v>
      </c>
      <c r="I420" s="127">
        <f t="shared" si="20"/>
        <v>0</v>
      </c>
      <c r="J420" s="160" t="s">
        <v>4666</v>
      </c>
      <c r="K420" s="161" t="s">
        <v>4333</v>
      </c>
    </row>
    <row r="421" spans="1:11" x14ac:dyDescent="0.25">
      <c r="A421" s="157" t="s">
        <v>1822</v>
      </c>
      <c r="B421" s="158" t="s">
        <v>712</v>
      </c>
      <c r="C421" s="158" t="s">
        <v>24</v>
      </c>
      <c r="D421" s="159">
        <v>2</v>
      </c>
      <c r="E421" s="159">
        <v>5179.29</v>
      </c>
      <c r="F421" s="24">
        <f t="shared" si="22"/>
        <v>0</v>
      </c>
      <c r="G421" s="31">
        <f t="shared" si="21"/>
        <v>0</v>
      </c>
      <c r="I421" s="127">
        <f t="shared" si="20"/>
        <v>0</v>
      </c>
      <c r="J421" s="160" t="s">
        <v>4667</v>
      </c>
      <c r="K421" s="161" t="s">
        <v>4333</v>
      </c>
    </row>
    <row r="422" spans="1:11" x14ac:dyDescent="0.25">
      <c r="A422" s="157" t="s">
        <v>1823</v>
      </c>
      <c r="B422" s="158" t="s">
        <v>612</v>
      </c>
      <c r="C422" s="158" t="s">
        <v>24</v>
      </c>
      <c r="D422" s="159">
        <v>1</v>
      </c>
      <c r="E422" s="159">
        <v>2310.65</v>
      </c>
      <c r="F422" s="24">
        <f t="shared" si="22"/>
        <v>0</v>
      </c>
      <c r="G422" s="31">
        <f t="shared" si="21"/>
        <v>0</v>
      </c>
      <c r="I422" s="127">
        <f t="shared" si="20"/>
        <v>0</v>
      </c>
      <c r="J422" s="160" t="s">
        <v>4668</v>
      </c>
      <c r="K422" s="161" t="s">
        <v>4333</v>
      </c>
    </row>
    <row r="423" spans="1:11" x14ac:dyDescent="0.25">
      <c r="A423" s="157" t="s">
        <v>1824</v>
      </c>
      <c r="B423" s="158" t="s">
        <v>613</v>
      </c>
      <c r="C423" s="158" t="s">
        <v>24</v>
      </c>
      <c r="D423" s="159">
        <v>1</v>
      </c>
      <c r="E423" s="159">
        <v>2561.7399999999998</v>
      </c>
      <c r="F423" s="24">
        <f t="shared" si="22"/>
        <v>0</v>
      </c>
      <c r="G423" s="31">
        <f t="shared" si="21"/>
        <v>0</v>
      </c>
      <c r="I423" s="127">
        <f t="shared" si="20"/>
        <v>0</v>
      </c>
      <c r="J423" s="160" t="s">
        <v>4669</v>
      </c>
      <c r="K423" s="161" t="s">
        <v>4333</v>
      </c>
    </row>
    <row r="424" spans="1:11" x14ac:dyDescent="0.25">
      <c r="A424" s="157" t="s">
        <v>1825</v>
      </c>
      <c r="B424" s="158" t="s">
        <v>492</v>
      </c>
      <c r="C424" s="158" t="s">
        <v>24</v>
      </c>
      <c r="D424" s="159">
        <v>1</v>
      </c>
      <c r="E424" s="159">
        <v>8746.4</v>
      </c>
      <c r="F424" s="24">
        <f t="shared" si="22"/>
        <v>0</v>
      </c>
      <c r="G424" s="31">
        <f t="shared" si="21"/>
        <v>0</v>
      </c>
      <c r="I424" s="127">
        <f t="shared" si="20"/>
        <v>0</v>
      </c>
      <c r="J424" s="160" t="s">
        <v>4670</v>
      </c>
      <c r="K424" s="161" t="s">
        <v>4333</v>
      </c>
    </row>
    <row r="425" spans="1:11" ht="26.4" x14ac:dyDescent="0.25">
      <c r="A425" s="157" t="s">
        <v>1826</v>
      </c>
      <c r="B425" s="158" t="s">
        <v>614</v>
      </c>
      <c r="C425" s="158" t="s">
        <v>24</v>
      </c>
      <c r="D425" s="159">
        <v>1</v>
      </c>
      <c r="E425" s="159">
        <v>18148.47</v>
      </c>
      <c r="F425" s="24">
        <f t="shared" si="22"/>
        <v>0</v>
      </c>
      <c r="G425" s="31">
        <f t="shared" si="21"/>
        <v>0</v>
      </c>
      <c r="I425" s="127">
        <f t="shared" si="20"/>
        <v>0</v>
      </c>
      <c r="J425" s="160" t="s">
        <v>4671</v>
      </c>
      <c r="K425" s="161" t="s">
        <v>4333</v>
      </c>
    </row>
    <row r="426" spans="1:11" x14ac:dyDescent="0.25">
      <c r="A426" s="157" t="s">
        <v>1827</v>
      </c>
      <c r="B426" s="158" t="s">
        <v>615</v>
      </c>
      <c r="C426" s="158" t="s">
        <v>24</v>
      </c>
      <c r="D426" s="159">
        <v>1</v>
      </c>
      <c r="E426" s="159">
        <v>146153.22</v>
      </c>
      <c r="F426" s="24">
        <f t="shared" si="22"/>
        <v>0</v>
      </c>
      <c r="G426" s="31">
        <f t="shared" si="21"/>
        <v>0</v>
      </c>
      <c r="I426" s="127">
        <f t="shared" si="20"/>
        <v>0</v>
      </c>
      <c r="J426" s="160" t="s">
        <v>4672</v>
      </c>
      <c r="K426" s="161" t="s">
        <v>4333</v>
      </c>
    </row>
    <row r="427" spans="1:11" ht="26.4" x14ac:dyDescent="0.25">
      <c r="A427" s="157" t="s">
        <v>1828</v>
      </c>
      <c r="B427" s="158" t="s">
        <v>616</v>
      </c>
      <c r="C427" s="158" t="s">
        <v>24</v>
      </c>
      <c r="D427" s="159">
        <v>1</v>
      </c>
      <c r="E427" s="159">
        <v>42644.28</v>
      </c>
      <c r="F427" s="24">
        <f t="shared" si="22"/>
        <v>0</v>
      </c>
      <c r="G427" s="31">
        <f t="shared" si="21"/>
        <v>0</v>
      </c>
      <c r="I427" s="127">
        <f t="shared" si="20"/>
        <v>0</v>
      </c>
      <c r="J427" s="160" t="s">
        <v>4673</v>
      </c>
      <c r="K427" s="161" t="s">
        <v>4333</v>
      </c>
    </row>
    <row r="428" spans="1:11" ht="26.4" x14ac:dyDescent="0.25">
      <c r="A428" s="157" t="s">
        <v>1829</v>
      </c>
      <c r="B428" s="158" t="s">
        <v>713</v>
      </c>
      <c r="C428" s="158" t="s">
        <v>24</v>
      </c>
      <c r="D428" s="159">
        <v>2</v>
      </c>
      <c r="E428" s="159">
        <v>6767.04</v>
      </c>
      <c r="F428" s="24">
        <f t="shared" si="22"/>
        <v>0</v>
      </c>
      <c r="G428" s="31">
        <f t="shared" si="21"/>
        <v>0</v>
      </c>
      <c r="I428" s="127">
        <f t="shared" si="20"/>
        <v>0</v>
      </c>
      <c r="J428" s="160" t="s">
        <v>4674</v>
      </c>
      <c r="K428" s="161" t="s">
        <v>4333</v>
      </c>
    </row>
    <row r="429" spans="1:11" x14ac:dyDescent="0.25">
      <c r="A429" s="157" t="s">
        <v>1830</v>
      </c>
      <c r="B429" s="158" t="s">
        <v>617</v>
      </c>
      <c r="C429" s="158" t="s">
        <v>24</v>
      </c>
      <c r="D429" s="159">
        <v>1</v>
      </c>
      <c r="E429" s="159">
        <v>4402.1000000000004</v>
      </c>
      <c r="F429" s="24">
        <f t="shared" si="22"/>
        <v>0</v>
      </c>
      <c r="G429" s="31">
        <f t="shared" si="21"/>
        <v>0</v>
      </c>
      <c r="I429" s="127">
        <f t="shared" si="20"/>
        <v>0</v>
      </c>
      <c r="J429" s="160" t="s">
        <v>4675</v>
      </c>
      <c r="K429" s="161" t="s">
        <v>4333</v>
      </c>
    </row>
    <row r="430" spans="1:11" ht="26.4" x14ac:dyDescent="0.25">
      <c r="A430" s="157" t="s">
        <v>1831</v>
      </c>
      <c r="B430" s="158" t="s">
        <v>960</v>
      </c>
      <c r="C430" s="158" t="s">
        <v>24</v>
      </c>
      <c r="D430" s="159">
        <v>7</v>
      </c>
      <c r="E430" s="159">
        <v>1895.28</v>
      </c>
      <c r="F430" s="24">
        <f t="shared" si="22"/>
        <v>0</v>
      </c>
      <c r="G430" s="31">
        <f t="shared" si="21"/>
        <v>0</v>
      </c>
      <c r="I430" s="127">
        <f t="shared" si="20"/>
        <v>0</v>
      </c>
      <c r="J430" s="160" t="s">
        <v>4676</v>
      </c>
      <c r="K430" s="161" t="s">
        <v>4333</v>
      </c>
    </row>
    <row r="431" spans="1:11" ht="26.4" x14ac:dyDescent="0.25">
      <c r="A431" s="157" t="s">
        <v>1832</v>
      </c>
      <c r="B431" s="158" t="s">
        <v>819</v>
      </c>
      <c r="C431" s="158" t="s">
        <v>24</v>
      </c>
      <c r="D431" s="159">
        <v>3</v>
      </c>
      <c r="E431" s="159">
        <v>2154.98</v>
      </c>
      <c r="F431" s="24">
        <f t="shared" si="22"/>
        <v>0</v>
      </c>
      <c r="G431" s="31">
        <f t="shared" si="21"/>
        <v>0</v>
      </c>
      <c r="I431" s="127">
        <f t="shared" si="20"/>
        <v>0</v>
      </c>
      <c r="J431" s="160" t="s">
        <v>4677</v>
      </c>
      <c r="K431" s="161" t="s">
        <v>4333</v>
      </c>
    </row>
    <row r="432" spans="1:11" ht="26.4" x14ac:dyDescent="0.25">
      <c r="A432" s="157" t="s">
        <v>1833</v>
      </c>
      <c r="B432" s="158" t="s">
        <v>493</v>
      </c>
      <c r="C432" s="158" t="s">
        <v>24</v>
      </c>
      <c r="D432" s="159">
        <v>1</v>
      </c>
      <c r="E432" s="159">
        <v>1782.18</v>
      </c>
      <c r="F432" s="24">
        <f t="shared" si="22"/>
        <v>0</v>
      </c>
      <c r="G432" s="31">
        <f t="shared" si="21"/>
        <v>0</v>
      </c>
      <c r="I432" s="127">
        <f t="shared" si="20"/>
        <v>0</v>
      </c>
      <c r="J432" s="160" t="s">
        <v>4678</v>
      </c>
      <c r="K432" s="161" t="s">
        <v>4333</v>
      </c>
    </row>
    <row r="433" spans="1:11" ht="26.4" x14ac:dyDescent="0.25">
      <c r="A433" s="157" t="s">
        <v>1834</v>
      </c>
      <c r="B433" s="158" t="s">
        <v>878</v>
      </c>
      <c r="C433" s="158" t="s">
        <v>24</v>
      </c>
      <c r="D433" s="159">
        <v>5</v>
      </c>
      <c r="E433" s="159">
        <v>2819.6</v>
      </c>
      <c r="F433" s="24">
        <f t="shared" si="22"/>
        <v>0</v>
      </c>
      <c r="G433" s="31">
        <f t="shared" si="21"/>
        <v>0</v>
      </c>
      <c r="I433" s="127">
        <f t="shared" si="20"/>
        <v>0</v>
      </c>
      <c r="J433" s="160" t="s">
        <v>4679</v>
      </c>
      <c r="K433" s="161" t="s">
        <v>4333</v>
      </c>
    </row>
    <row r="434" spans="1:11" ht="26.4" x14ac:dyDescent="0.25">
      <c r="A434" s="157" t="s">
        <v>1835</v>
      </c>
      <c r="B434" s="158" t="s">
        <v>919</v>
      </c>
      <c r="C434" s="158" t="s">
        <v>24</v>
      </c>
      <c r="D434" s="159">
        <v>5</v>
      </c>
      <c r="E434" s="159">
        <v>2770.84</v>
      </c>
      <c r="F434" s="24">
        <f t="shared" si="22"/>
        <v>0</v>
      </c>
      <c r="G434" s="31">
        <f t="shared" si="21"/>
        <v>0</v>
      </c>
      <c r="I434" s="127">
        <f t="shared" si="20"/>
        <v>0</v>
      </c>
      <c r="J434" s="160" t="s">
        <v>4680</v>
      </c>
      <c r="K434" s="161" t="s">
        <v>4333</v>
      </c>
    </row>
    <row r="435" spans="1:11" x14ac:dyDescent="0.25">
      <c r="A435" s="157" t="s">
        <v>1836</v>
      </c>
      <c r="B435" s="158" t="s">
        <v>820</v>
      </c>
      <c r="C435" s="158" t="s">
        <v>24</v>
      </c>
      <c r="D435" s="159">
        <v>3</v>
      </c>
      <c r="E435" s="159">
        <v>1240.2</v>
      </c>
      <c r="F435" s="24">
        <f t="shared" si="22"/>
        <v>0</v>
      </c>
      <c r="G435" s="31">
        <f t="shared" si="21"/>
        <v>0</v>
      </c>
      <c r="I435" s="127">
        <f t="shared" si="20"/>
        <v>0</v>
      </c>
      <c r="J435" s="160" t="s">
        <v>4681</v>
      </c>
      <c r="K435" s="161" t="s">
        <v>4333</v>
      </c>
    </row>
    <row r="436" spans="1:11" x14ac:dyDescent="0.25">
      <c r="A436" s="157" t="s">
        <v>1837</v>
      </c>
      <c r="B436" s="158" t="s">
        <v>997</v>
      </c>
      <c r="C436" s="158" t="s">
        <v>24</v>
      </c>
      <c r="D436" s="159">
        <v>9</v>
      </c>
      <c r="E436" s="159">
        <v>1348.32</v>
      </c>
      <c r="F436" s="24">
        <f t="shared" si="22"/>
        <v>0</v>
      </c>
      <c r="G436" s="31">
        <f t="shared" si="21"/>
        <v>0</v>
      </c>
      <c r="I436" s="127">
        <f t="shared" si="20"/>
        <v>0</v>
      </c>
      <c r="J436" s="160" t="s">
        <v>4682</v>
      </c>
      <c r="K436" s="161" t="s">
        <v>4333</v>
      </c>
    </row>
    <row r="437" spans="1:11" x14ac:dyDescent="0.25">
      <c r="A437" s="157" t="s">
        <v>1838</v>
      </c>
      <c r="B437" s="158" t="s">
        <v>1170</v>
      </c>
      <c r="C437" s="158" t="s">
        <v>24</v>
      </c>
      <c r="D437" s="159">
        <v>41</v>
      </c>
      <c r="E437" s="159">
        <v>1349.38</v>
      </c>
      <c r="F437" s="24">
        <f t="shared" si="22"/>
        <v>0</v>
      </c>
      <c r="G437" s="31">
        <f t="shared" si="21"/>
        <v>0</v>
      </c>
      <c r="I437" s="127">
        <f t="shared" si="20"/>
        <v>0</v>
      </c>
      <c r="J437" s="160" t="s">
        <v>4683</v>
      </c>
      <c r="K437" s="161" t="s">
        <v>4333</v>
      </c>
    </row>
    <row r="438" spans="1:11" x14ac:dyDescent="0.25">
      <c r="A438" s="157" t="s">
        <v>1839</v>
      </c>
      <c r="B438" s="158" t="s">
        <v>1007</v>
      </c>
      <c r="C438" s="158" t="s">
        <v>24</v>
      </c>
      <c r="D438" s="159">
        <v>9</v>
      </c>
      <c r="E438" s="159">
        <v>1685.4</v>
      </c>
      <c r="F438" s="24">
        <f t="shared" si="22"/>
        <v>0</v>
      </c>
      <c r="G438" s="31">
        <f t="shared" si="21"/>
        <v>0</v>
      </c>
      <c r="I438" s="127">
        <f t="shared" si="20"/>
        <v>0</v>
      </c>
      <c r="J438" s="160" t="s">
        <v>4684</v>
      </c>
      <c r="K438" s="161" t="s">
        <v>4333</v>
      </c>
    </row>
    <row r="439" spans="1:11" x14ac:dyDescent="0.25">
      <c r="A439" s="157" t="s">
        <v>1840</v>
      </c>
      <c r="B439" s="158" t="s">
        <v>998</v>
      </c>
      <c r="C439" s="158" t="s">
        <v>24</v>
      </c>
      <c r="D439" s="159">
        <v>9</v>
      </c>
      <c r="E439" s="159">
        <v>1414.65</v>
      </c>
      <c r="F439" s="24">
        <f t="shared" si="22"/>
        <v>0</v>
      </c>
      <c r="G439" s="31">
        <f t="shared" si="21"/>
        <v>0</v>
      </c>
      <c r="I439" s="127">
        <f t="shared" si="20"/>
        <v>0</v>
      </c>
      <c r="J439" s="160" t="s">
        <v>4685</v>
      </c>
      <c r="K439" s="161" t="s">
        <v>4333</v>
      </c>
    </row>
    <row r="440" spans="1:11" x14ac:dyDescent="0.25">
      <c r="A440" s="157" t="s">
        <v>1841</v>
      </c>
      <c r="B440" s="158" t="s">
        <v>494</v>
      </c>
      <c r="C440" s="158" t="s">
        <v>24</v>
      </c>
      <c r="D440" s="159">
        <v>1</v>
      </c>
      <c r="E440" s="159">
        <v>2570.5</v>
      </c>
      <c r="F440" s="24">
        <f t="shared" si="22"/>
        <v>0</v>
      </c>
      <c r="G440" s="31">
        <f t="shared" si="21"/>
        <v>0</v>
      </c>
      <c r="I440" s="127">
        <f t="shared" si="20"/>
        <v>0</v>
      </c>
      <c r="J440" s="160" t="s">
        <v>4686</v>
      </c>
      <c r="K440" s="161" t="s">
        <v>4333</v>
      </c>
    </row>
    <row r="441" spans="1:11" x14ac:dyDescent="0.25">
      <c r="A441" s="157" t="s">
        <v>1842</v>
      </c>
      <c r="B441" s="158" t="s">
        <v>1045</v>
      </c>
      <c r="C441" s="158" t="s">
        <v>24</v>
      </c>
      <c r="D441" s="159">
        <v>14</v>
      </c>
      <c r="E441" s="159">
        <v>2675.44</v>
      </c>
      <c r="F441" s="24">
        <f t="shared" si="22"/>
        <v>0</v>
      </c>
      <c r="G441" s="31">
        <f t="shared" si="21"/>
        <v>0</v>
      </c>
      <c r="I441" s="127">
        <f t="shared" si="20"/>
        <v>0</v>
      </c>
      <c r="J441" s="160" t="s">
        <v>4687</v>
      </c>
      <c r="K441" s="161" t="s">
        <v>4333</v>
      </c>
    </row>
    <row r="442" spans="1:11" x14ac:dyDescent="0.25">
      <c r="A442" s="157" t="s">
        <v>1843</v>
      </c>
      <c r="B442" s="158" t="s">
        <v>714</v>
      </c>
      <c r="C442" s="158" t="s">
        <v>24</v>
      </c>
      <c r="D442" s="159">
        <v>2</v>
      </c>
      <c r="E442" s="159">
        <v>4198.66</v>
      </c>
      <c r="F442" s="24">
        <f t="shared" si="22"/>
        <v>0</v>
      </c>
      <c r="G442" s="31">
        <f t="shared" si="21"/>
        <v>0</v>
      </c>
      <c r="I442" s="127">
        <f t="shared" si="20"/>
        <v>0</v>
      </c>
      <c r="J442" s="160" t="s">
        <v>4688</v>
      </c>
      <c r="K442" s="161" t="s">
        <v>4333</v>
      </c>
    </row>
    <row r="443" spans="1:11" x14ac:dyDescent="0.25">
      <c r="A443" s="157" t="s">
        <v>1844</v>
      </c>
      <c r="B443" s="158" t="s">
        <v>618</v>
      </c>
      <c r="C443" s="158" t="s">
        <v>24</v>
      </c>
      <c r="D443" s="159">
        <v>1</v>
      </c>
      <c r="E443" s="159">
        <v>38843.699999999997</v>
      </c>
      <c r="F443" s="24">
        <f t="shared" si="22"/>
        <v>0</v>
      </c>
      <c r="G443" s="31">
        <f t="shared" si="21"/>
        <v>0</v>
      </c>
      <c r="I443" s="127">
        <f t="shared" si="20"/>
        <v>0</v>
      </c>
      <c r="J443" s="160" t="s">
        <v>4689</v>
      </c>
      <c r="K443" s="161" t="s">
        <v>4333</v>
      </c>
    </row>
    <row r="444" spans="1:11" x14ac:dyDescent="0.25">
      <c r="A444" s="157" t="s">
        <v>1845</v>
      </c>
      <c r="B444" s="158" t="s">
        <v>945</v>
      </c>
      <c r="C444" s="158" t="s">
        <v>24</v>
      </c>
      <c r="D444" s="159">
        <v>6</v>
      </c>
      <c r="E444" s="159">
        <v>1863.48</v>
      </c>
      <c r="F444" s="24">
        <f t="shared" si="22"/>
        <v>0</v>
      </c>
      <c r="G444" s="31">
        <f t="shared" si="21"/>
        <v>0</v>
      </c>
      <c r="I444" s="127">
        <f t="shared" si="20"/>
        <v>0</v>
      </c>
      <c r="J444" s="160" t="s">
        <v>4690</v>
      </c>
      <c r="K444" s="161" t="s">
        <v>4333</v>
      </c>
    </row>
    <row r="445" spans="1:11" x14ac:dyDescent="0.25">
      <c r="A445" s="157" t="s">
        <v>1846</v>
      </c>
      <c r="B445" s="158" t="s">
        <v>495</v>
      </c>
      <c r="C445" s="158" t="s">
        <v>24</v>
      </c>
      <c r="D445" s="159">
        <v>1</v>
      </c>
      <c r="E445" s="159">
        <v>10131.4</v>
      </c>
      <c r="F445" s="24">
        <f t="shared" si="22"/>
        <v>0</v>
      </c>
      <c r="G445" s="31">
        <f t="shared" si="21"/>
        <v>0</v>
      </c>
      <c r="I445" s="127">
        <f t="shared" si="20"/>
        <v>0</v>
      </c>
      <c r="J445" s="160" t="s">
        <v>4691</v>
      </c>
      <c r="K445" s="161" t="s">
        <v>4333</v>
      </c>
    </row>
    <row r="446" spans="1:11" x14ac:dyDescent="0.25">
      <c r="A446" s="157" t="s">
        <v>1847</v>
      </c>
      <c r="B446" s="158" t="s">
        <v>496</v>
      </c>
      <c r="C446" s="158" t="s">
        <v>24</v>
      </c>
      <c r="D446" s="159">
        <v>1</v>
      </c>
      <c r="E446" s="159">
        <v>3494.37</v>
      </c>
      <c r="F446" s="24">
        <f t="shared" si="22"/>
        <v>0</v>
      </c>
      <c r="G446" s="31">
        <f t="shared" si="21"/>
        <v>0</v>
      </c>
      <c r="I446" s="127">
        <f t="shared" si="20"/>
        <v>0</v>
      </c>
      <c r="J446" s="160" t="s">
        <v>4692</v>
      </c>
      <c r="K446" s="161" t="s">
        <v>4333</v>
      </c>
    </row>
    <row r="447" spans="1:11" x14ac:dyDescent="0.25">
      <c r="A447" s="157" t="s">
        <v>1848</v>
      </c>
      <c r="B447" s="158" t="s">
        <v>991</v>
      </c>
      <c r="C447" s="158" t="s">
        <v>24</v>
      </c>
      <c r="D447" s="159">
        <v>8</v>
      </c>
      <c r="E447" s="159">
        <v>2675.44</v>
      </c>
      <c r="F447" s="24">
        <f t="shared" si="22"/>
        <v>0</v>
      </c>
      <c r="G447" s="31">
        <f t="shared" si="21"/>
        <v>0</v>
      </c>
      <c r="I447" s="127">
        <f t="shared" si="20"/>
        <v>0</v>
      </c>
      <c r="J447" s="160" t="s">
        <v>4693</v>
      </c>
      <c r="K447" s="161" t="s">
        <v>4333</v>
      </c>
    </row>
    <row r="448" spans="1:11" x14ac:dyDescent="0.25">
      <c r="A448" s="157" t="s">
        <v>1849</v>
      </c>
      <c r="B448" s="158" t="s">
        <v>715</v>
      </c>
      <c r="C448" s="158" t="s">
        <v>24</v>
      </c>
      <c r="D448" s="159">
        <v>2</v>
      </c>
      <c r="E448" s="159">
        <v>4197.6000000000004</v>
      </c>
      <c r="F448" s="24">
        <f t="shared" si="22"/>
        <v>0</v>
      </c>
      <c r="G448" s="31">
        <f t="shared" si="21"/>
        <v>0</v>
      </c>
      <c r="I448" s="127">
        <f t="shared" si="20"/>
        <v>0</v>
      </c>
      <c r="J448" s="160" t="s">
        <v>4694</v>
      </c>
      <c r="K448" s="161" t="s">
        <v>4333</v>
      </c>
    </row>
    <row r="449" spans="1:11" x14ac:dyDescent="0.25">
      <c r="A449" s="157" t="s">
        <v>1850</v>
      </c>
      <c r="B449" s="158" t="s">
        <v>1020</v>
      </c>
      <c r="C449" s="158" t="s">
        <v>24</v>
      </c>
      <c r="D449" s="159">
        <v>11</v>
      </c>
      <c r="E449" s="159">
        <v>9380.11</v>
      </c>
      <c r="F449" s="24">
        <f t="shared" si="22"/>
        <v>0</v>
      </c>
      <c r="G449" s="31">
        <f t="shared" si="21"/>
        <v>0</v>
      </c>
      <c r="I449" s="127">
        <f t="shared" si="20"/>
        <v>0</v>
      </c>
      <c r="J449" s="160" t="s">
        <v>4695</v>
      </c>
      <c r="K449" s="161" t="s">
        <v>4333</v>
      </c>
    </row>
    <row r="450" spans="1:11" x14ac:dyDescent="0.25">
      <c r="A450" s="157" t="s">
        <v>1851</v>
      </c>
      <c r="B450" s="158" t="s">
        <v>497</v>
      </c>
      <c r="C450" s="158" t="s">
        <v>24</v>
      </c>
      <c r="D450" s="159">
        <v>1</v>
      </c>
      <c r="E450" s="159">
        <v>9673.0499999999993</v>
      </c>
      <c r="F450" s="24">
        <f t="shared" si="22"/>
        <v>0</v>
      </c>
      <c r="G450" s="31">
        <f t="shared" si="21"/>
        <v>0</v>
      </c>
      <c r="I450" s="127">
        <f t="shared" si="20"/>
        <v>0</v>
      </c>
      <c r="J450" s="160" t="s">
        <v>4696</v>
      </c>
      <c r="K450" s="161" t="s">
        <v>4333</v>
      </c>
    </row>
    <row r="451" spans="1:11" x14ac:dyDescent="0.25">
      <c r="A451" s="157" t="s">
        <v>1852</v>
      </c>
      <c r="B451" s="158" t="s">
        <v>1021</v>
      </c>
      <c r="C451" s="158" t="s">
        <v>24</v>
      </c>
      <c r="D451" s="159">
        <v>11</v>
      </c>
      <c r="E451" s="159">
        <v>20283.099999999999</v>
      </c>
      <c r="F451" s="24">
        <f t="shared" si="22"/>
        <v>0</v>
      </c>
      <c r="G451" s="31">
        <f t="shared" si="21"/>
        <v>0</v>
      </c>
      <c r="I451" s="127">
        <f t="shared" si="20"/>
        <v>0</v>
      </c>
      <c r="J451" s="160" t="s">
        <v>4697</v>
      </c>
      <c r="K451" s="161" t="s">
        <v>4333</v>
      </c>
    </row>
    <row r="452" spans="1:11" x14ac:dyDescent="0.25">
      <c r="A452" s="157" t="s">
        <v>1853</v>
      </c>
      <c r="B452" s="158" t="s">
        <v>498</v>
      </c>
      <c r="C452" s="158" t="s">
        <v>24</v>
      </c>
      <c r="D452" s="159">
        <v>1</v>
      </c>
      <c r="E452" s="159">
        <v>30185.94</v>
      </c>
      <c r="F452" s="24">
        <f t="shared" si="22"/>
        <v>0</v>
      </c>
      <c r="G452" s="31">
        <f t="shared" si="21"/>
        <v>0</v>
      </c>
      <c r="I452" s="127">
        <f t="shared" si="20"/>
        <v>0</v>
      </c>
      <c r="J452" s="160" t="s">
        <v>4698</v>
      </c>
      <c r="K452" s="161" t="s">
        <v>4333</v>
      </c>
    </row>
    <row r="453" spans="1:11" x14ac:dyDescent="0.25">
      <c r="A453" s="157" t="s">
        <v>1854</v>
      </c>
      <c r="B453" s="158" t="s">
        <v>843</v>
      </c>
      <c r="C453" s="158" t="s">
        <v>24</v>
      </c>
      <c r="D453" s="159">
        <v>4</v>
      </c>
      <c r="E453" s="159">
        <v>45874.68</v>
      </c>
      <c r="F453" s="24">
        <f t="shared" si="22"/>
        <v>0</v>
      </c>
      <c r="G453" s="31">
        <f t="shared" si="21"/>
        <v>0</v>
      </c>
      <c r="I453" s="127">
        <f t="shared" si="20"/>
        <v>0</v>
      </c>
      <c r="J453" s="160" t="s">
        <v>4699</v>
      </c>
      <c r="K453" s="161" t="s">
        <v>4333</v>
      </c>
    </row>
    <row r="454" spans="1:11" x14ac:dyDescent="0.25">
      <c r="A454" s="157" t="s">
        <v>1855</v>
      </c>
      <c r="B454" s="158" t="s">
        <v>499</v>
      </c>
      <c r="C454" s="158" t="s">
        <v>24</v>
      </c>
      <c r="D454" s="159">
        <v>1</v>
      </c>
      <c r="E454" s="159">
        <v>51801.41</v>
      </c>
      <c r="F454" s="24">
        <f t="shared" si="22"/>
        <v>0</v>
      </c>
      <c r="G454" s="31">
        <f t="shared" si="21"/>
        <v>0</v>
      </c>
      <c r="I454" s="127">
        <f t="shared" si="20"/>
        <v>0</v>
      </c>
      <c r="J454" s="160" t="s">
        <v>4700</v>
      </c>
      <c r="K454" s="161" t="s">
        <v>4333</v>
      </c>
    </row>
    <row r="455" spans="1:11" x14ac:dyDescent="0.25">
      <c r="A455" s="157" t="s">
        <v>1856</v>
      </c>
      <c r="B455" s="158" t="s">
        <v>619</v>
      </c>
      <c r="C455" s="158" t="s">
        <v>24</v>
      </c>
      <c r="D455" s="159">
        <v>1</v>
      </c>
      <c r="E455" s="159">
        <v>1375.03</v>
      </c>
      <c r="F455" s="24">
        <f t="shared" si="22"/>
        <v>0</v>
      </c>
      <c r="G455" s="31">
        <f t="shared" si="21"/>
        <v>0</v>
      </c>
      <c r="I455" s="127">
        <f t="shared" si="20"/>
        <v>0</v>
      </c>
      <c r="J455" s="160" t="s">
        <v>4701</v>
      </c>
      <c r="K455" s="161" t="s">
        <v>4333</v>
      </c>
    </row>
    <row r="456" spans="1:11" x14ac:dyDescent="0.25">
      <c r="A456" s="157" t="s">
        <v>1857</v>
      </c>
      <c r="B456" s="158" t="s">
        <v>1135</v>
      </c>
      <c r="C456" s="158" t="s">
        <v>24</v>
      </c>
      <c r="D456" s="159">
        <v>26</v>
      </c>
      <c r="E456" s="159">
        <v>1366.34</v>
      </c>
      <c r="F456" s="24">
        <f t="shared" si="22"/>
        <v>0</v>
      </c>
      <c r="G456" s="31">
        <f t="shared" si="21"/>
        <v>0</v>
      </c>
      <c r="I456" s="127">
        <f t="shared" si="20"/>
        <v>0</v>
      </c>
      <c r="J456" s="160" t="s">
        <v>4702</v>
      </c>
      <c r="K456" s="161" t="s">
        <v>4333</v>
      </c>
    </row>
    <row r="457" spans="1:11" x14ac:dyDescent="0.25">
      <c r="A457" s="157" t="s">
        <v>1858</v>
      </c>
      <c r="B457" s="158" t="s">
        <v>1247</v>
      </c>
      <c r="C457" s="158" t="s">
        <v>24</v>
      </c>
      <c r="D457" s="159">
        <v>113</v>
      </c>
      <c r="E457" s="159">
        <v>1355.74</v>
      </c>
      <c r="F457" s="24">
        <f t="shared" si="22"/>
        <v>0</v>
      </c>
      <c r="G457" s="31">
        <f t="shared" si="21"/>
        <v>0</v>
      </c>
      <c r="I457" s="127">
        <f t="shared" si="20"/>
        <v>0</v>
      </c>
      <c r="J457" s="160" t="s">
        <v>4703</v>
      </c>
      <c r="K457" s="161" t="s">
        <v>4333</v>
      </c>
    </row>
    <row r="458" spans="1:11" x14ac:dyDescent="0.25">
      <c r="A458" s="157" t="s">
        <v>1859</v>
      </c>
      <c r="B458" s="158" t="s">
        <v>1231</v>
      </c>
      <c r="C458" s="158" t="s">
        <v>24</v>
      </c>
      <c r="D458" s="159">
        <v>93</v>
      </c>
      <c r="E458" s="159">
        <v>2228.12</v>
      </c>
      <c r="F458" s="24">
        <f t="shared" si="22"/>
        <v>0</v>
      </c>
      <c r="G458" s="31">
        <f t="shared" si="21"/>
        <v>0</v>
      </c>
      <c r="I458" s="127">
        <f t="shared" si="20"/>
        <v>0</v>
      </c>
      <c r="J458" s="160" t="s">
        <v>4704</v>
      </c>
      <c r="K458" s="161" t="s">
        <v>4333</v>
      </c>
    </row>
    <row r="459" spans="1:11" x14ac:dyDescent="0.25">
      <c r="A459" s="157" t="s">
        <v>1860</v>
      </c>
      <c r="B459" s="158" t="s">
        <v>879</v>
      </c>
      <c r="C459" s="158" t="s">
        <v>24</v>
      </c>
      <c r="D459" s="159">
        <v>5</v>
      </c>
      <c r="E459" s="159">
        <v>1791.16</v>
      </c>
      <c r="F459" s="24">
        <f t="shared" si="22"/>
        <v>0</v>
      </c>
      <c r="G459" s="31">
        <f t="shared" si="21"/>
        <v>0</v>
      </c>
      <c r="I459" s="127">
        <f t="shared" ref="I459:I522" si="23">ROUND(D459*G459,2)</f>
        <v>0</v>
      </c>
      <c r="J459" s="160" t="s">
        <v>4705</v>
      </c>
      <c r="K459" s="161" t="s">
        <v>4333</v>
      </c>
    </row>
    <row r="460" spans="1:11" x14ac:dyDescent="0.25">
      <c r="A460" s="157" t="s">
        <v>1861</v>
      </c>
      <c r="B460" s="158" t="s">
        <v>500</v>
      </c>
      <c r="C460" s="158" t="s">
        <v>24</v>
      </c>
      <c r="D460" s="159">
        <v>1</v>
      </c>
      <c r="E460" s="159">
        <v>2740.1</v>
      </c>
      <c r="F460" s="24">
        <f t="shared" si="22"/>
        <v>0</v>
      </c>
      <c r="G460" s="31">
        <f t="shared" si="21"/>
        <v>0</v>
      </c>
      <c r="I460" s="127">
        <f t="shared" si="23"/>
        <v>0</v>
      </c>
      <c r="J460" s="160" t="s">
        <v>4706</v>
      </c>
      <c r="K460" s="161" t="s">
        <v>4333</v>
      </c>
    </row>
    <row r="461" spans="1:11" x14ac:dyDescent="0.25">
      <c r="A461" s="157" t="s">
        <v>1862</v>
      </c>
      <c r="B461" s="158" t="s">
        <v>1012</v>
      </c>
      <c r="C461" s="158" t="s">
        <v>24</v>
      </c>
      <c r="D461" s="159">
        <v>10</v>
      </c>
      <c r="E461" s="159">
        <v>3492.7</v>
      </c>
      <c r="F461" s="24">
        <f t="shared" si="22"/>
        <v>0</v>
      </c>
      <c r="G461" s="31">
        <f t="shared" si="21"/>
        <v>0</v>
      </c>
      <c r="I461" s="127">
        <f t="shared" si="23"/>
        <v>0</v>
      </c>
      <c r="J461" s="160" t="s">
        <v>4707</v>
      </c>
      <c r="K461" s="161" t="s">
        <v>4333</v>
      </c>
    </row>
    <row r="462" spans="1:11" x14ac:dyDescent="0.25">
      <c r="A462" s="157" t="s">
        <v>1863</v>
      </c>
      <c r="B462" s="158" t="s">
        <v>716</v>
      </c>
      <c r="C462" s="158" t="s">
        <v>24</v>
      </c>
      <c r="D462" s="159">
        <v>2</v>
      </c>
      <c r="E462" s="159">
        <v>5767.46</v>
      </c>
      <c r="F462" s="24">
        <f t="shared" si="22"/>
        <v>0</v>
      </c>
      <c r="G462" s="31">
        <f t="shared" si="21"/>
        <v>0</v>
      </c>
      <c r="I462" s="127">
        <f t="shared" si="23"/>
        <v>0</v>
      </c>
      <c r="J462" s="160" t="s">
        <v>4708</v>
      </c>
      <c r="K462" s="161" t="s">
        <v>4333</v>
      </c>
    </row>
    <row r="463" spans="1:11" x14ac:dyDescent="0.25">
      <c r="A463" s="157" t="s">
        <v>1864</v>
      </c>
      <c r="B463" s="158" t="s">
        <v>669</v>
      </c>
      <c r="C463" s="158" t="s">
        <v>24</v>
      </c>
      <c r="D463" s="159">
        <v>1</v>
      </c>
      <c r="E463" s="159">
        <v>4074.64</v>
      </c>
      <c r="F463" s="24">
        <f t="shared" si="22"/>
        <v>0</v>
      </c>
      <c r="G463" s="31">
        <f t="shared" si="21"/>
        <v>0</v>
      </c>
      <c r="I463" s="127">
        <f t="shared" si="23"/>
        <v>0</v>
      </c>
      <c r="J463" s="160" t="s">
        <v>4709</v>
      </c>
      <c r="K463" s="161" t="s">
        <v>4333</v>
      </c>
    </row>
    <row r="464" spans="1:11" x14ac:dyDescent="0.25">
      <c r="A464" s="157" t="s">
        <v>1865</v>
      </c>
      <c r="B464" s="158" t="s">
        <v>717</v>
      </c>
      <c r="C464" s="158" t="s">
        <v>24</v>
      </c>
      <c r="D464" s="159">
        <v>2</v>
      </c>
      <c r="E464" s="159">
        <v>13980.34</v>
      </c>
      <c r="F464" s="24">
        <f t="shared" si="22"/>
        <v>0</v>
      </c>
      <c r="G464" s="31">
        <f t="shared" si="21"/>
        <v>0</v>
      </c>
      <c r="I464" s="127">
        <f t="shared" si="23"/>
        <v>0</v>
      </c>
      <c r="J464" s="160" t="s">
        <v>4710</v>
      </c>
      <c r="K464" s="161" t="s">
        <v>4333</v>
      </c>
    </row>
    <row r="465" spans="1:11" x14ac:dyDescent="0.25">
      <c r="A465" s="157" t="s">
        <v>1866</v>
      </c>
      <c r="B465" s="158" t="s">
        <v>1159</v>
      </c>
      <c r="C465" s="158" t="s">
        <v>24</v>
      </c>
      <c r="D465" s="159">
        <v>36</v>
      </c>
      <c r="E465" s="159">
        <v>514.14</v>
      </c>
      <c r="F465" s="24">
        <f t="shared" si="22"/>
        <v>0</v>
      </c>
      <c r="G465" s="31">
        <f t="shared" si="21"/>
        <v>0</v>
      </c>
      <c r="I465" s="127">
        <f t="shared" si="23"/>
        <v>0</v>
      </c>
      <c r="J465" s="160" t="s">
        <v>4711</v>
      </c>
      <c r="K465" s="161" t="s">
        <v>4333</v>
      </c>
    </row>
    <row r="466" spans="1:11" x14ac:dyDescent="0.25">
      <c r="A466" s="157" t="s">
        <v>1867</v>
      </c>
      <c r="B466" s="158" t="s">
        <v>869</v>
      </c>
      <c r="C466" s="158" t="s">
        <v>24</v>
      </c>
      <c r="D466" s="159">
        <v>4</v>
      </c>
      <c r="E466" s="159">
        <v>683.53</v>
      </c>
      <c r="F466" s="24">
        <f t="shared" si="22"/>
        <v>0</v>
      </c>
      <c r="G466" s="31">
        <f t="shared" si="21"/>
        <v>0</v>
      </c>
      <c r="I466" s="127">
        <f t="shared" si="23"/>
        <v>0</v>
      </c>
      <c r="J466" s="160" t="s">
        <v>4712</v>
      </c>
      <c r="K466" s="161" t="s">
        <v>4333</v>
      </c>
    </row>
    <row r="467" spans="1:11" x14ac:dyDescent="0.25">
      <c r="A467" s="157" t="s">
        <v>1868</v>
      </c>
      <c r="B467" s="158" t="s">
        <v>718</v>
      </c>
      <c r="C467" s="158" t="s">
        <v>24</v>
      </c>
      <c r="D467" s="159">
        <v>2</v>
      </c>
      <c r="E467" s="159">
        <v>392.58</v>
      </c>
      <c r="F467" s="24">
        <f t="shared" si="22"/>
        <v>0</v>
      </c>
      <c r="G467" s="31">
        <f t="shared" si="21"/>
        <v>0</v>
      </c>
      <c r="I467" s="127">
        <f t="shared" si="23"/>
        <v>0</v>
      </c>
      <c r="J467" s="160" t="s">
        <v>4713</v>
      </c>
      <c r="K467" s="161" t="s">
        <v>4333</v>
      </c>
    </row>
    <row r="468" spans="1:11" x14ac:dyDescent="0.25">
      <c r="A468" s="157" t="s">
        <v>1869</v>
      </c>
      <c r="B468" s="158" t="s">
        <v>1114</v>
      </c>
      <c r="C468" s="158" t="s">
        <v>24</v>
      </c>
      <c r="D468" s="159">
        <v>22</v>
      </c>
      <c r="E468" s="159">
        <v>514.14</v>
      </c>
      <c r="F468" s="24">
        <f t="shared" si="22"/>
        <v>0</v>
      </c>
      <c r="G468" s="31">
        <f t="shared" si="21"/>
        <v>0</v>
      </c>
      <c r="I468" s="127">
        <f t="shared" si="23"/>
        <v>0</v>
      </c>
      <c r="J468" s="160" t="s">
        <v>4714</v>
      </c>
      <c r="K468" s="161" t="s">
        <v>4333</v>
      </c>
    </row>
    <row r="469" spans="1:11" x14ac:dyDescent="0.25">
      <c r="A469" s="157" t="s">
        <v>1870</v>
      </c>
      <c r="B469" s="158" t="s">
        <v>1110</v>
      </c>
      <c r="C469" s="158" t="s">
        <v>24</v>
      </c>
      <c r="D469" s="159">
        <v>20</v>
      </c>
      <c r="E469" s="159">
        <v>472.29</v>
      </c>
      <c r="F469" s="24">
        <f t="shared" si="22"/>
        <v>0</v>
      </c>
      <c r="G469" s="31">
        <f t="shared" si="21"/>
        <v>0</v>
      </c>
      <c r="I469" s="127">
        <f t="shared" si="23"/>
        <v>0</v>
      </c>
      <c r="J469" s="160" t="s">
        <v>4715</v>
      </c>
      <c r="K469" s="161" t="s">
        <v>4333</v>
      </c>
    </row>
    <row r="470" spans="1:11" x14ac:dyDescent="0.25">
      <c r="A470" s="157" t="s">
        <v>1871</v>
      </c>
      <c r="B470" s="158" t="s">
        <v>1056</v>
      </c>
      <c r="C470" s="158" t="s">
        <v>24</v>
      </c>
      <c r="D470" s="159">
        <v>14</v>
      </c>
      <c r="E470" s="159">
        <v>774.2</v>
      </c>
      <c r="F470" s="24">
        <f t="shared" si="22"/>
        <v>0</v>
      </c>
      <c r="G470" s="31">
        <f t="shared" si="21"/>
        <v>0</v>
      </c>
      <c r="I470" s="127">
        <f t="shared" si="23"/>
        <v>0</v>
      </c>
      <c r="J470" s="160" t="s">
        <v>4716</v>
      </c>
      <c r="K470" s="161" t="s">
        <v>4333</v>
      </c>
    </row>
    <row r="471" spans="1:11" x14ac:dyDescent="0.25">
      <c r="A471" s="157" t="s">
        <v>1872</v>
      </c>
      <c r="B471" s="158" t="s">
        <v>1123</v>
      </c>
      <c r="C471" s="158" t="s">
        <v>24</v>
      </c>
      <c r="D471" s="159">
        <v>23</v>
      </c>
      <c r="E471" s="159">
        <v>514.14</v>
      </c>
      <c r="F471" s="24">
        <f t="shared" si="22"/>
        <v>0</v>
      </c>
      <c r="G471" s="31">
        <f t="shared" si="21"/>
        <v>0</v>
      </c>
      <c r="I471" s="127">
        <f t="shared" si="23"/>
        <v>0</v>
      </c>
      <c r="J471" s="160" t="s">
        <v>4717</v>
      </c>
      <c r="K471" s="161" t="s">
        <v>4333</v>
      </c>
    </row>
    <row r="472" spans="1:11" x14ac:dyDescent="0.25">
      <c r="A472" s="157" t="s">
        <v>1873</v>
      </c>
      <c r="B472" s="158" t="s">
        <v>670</v>
      </c>
      <c r="C472" s="158" t="s">
        <v>24</v>
      </c>
      <c r="D472" s="159">
        <v>1</v>
      </c>
      <c r="E472" s="159">
        <v>795.13</v>
      </c>
      <c r="F472" s="24">
        <f t="shared" si="22"/>
        <v>0</v>
      </c>
      <c r="G472" s="31">
        <f t="shared" ref="G472:G535" si="24">ROUND(E472*ROUND(F472,2),2)</f>
        <v>0</v>
      </c>
      <c r="I472" s="127">
        <f t="shared" si="23"/>
        <v>0</v>
      </c>
      <c r="J472" s="160" t="s">
        <v>4718</v>
      </c>
      <c r="K472" s="161" t="s">
        <v>4333</v>
      </c>
    </row>
    <row r="473" spans="1:11" x14ac:dyDescent="0.25">
      <c r="A473" s="157" t="s">
        <v>1874</v>
      </c>
      <c r="B473" s="158" t="s">
        <v>1080</v>
      </c>
      <c r="C473" s="158" t="s">
        <v>24</v>
      </c>
      <c r="D473" s="159">
        <v>16</v>
      </c>
      <c r="E473" s="159">
        <v>985.44</v>
      </c>
      <c r="F473" s="24">
        <f t="shared" ref="F473:F536" si="25">$F$88</f>
        <v>0</v>
      </c>
      <c r="G473" s="31">
        <f t="shared" si="24"/>
        <v>0</v>
      </c>
      <c r="I473" s="127">
        <f t="shared" si="23"/>
        <v>0</v>
      </c>
      <c r="J473" s="160" t="s">
        <v>4719</v>
      </c>
      <c r="K473" s="161" t="s">
        <v>4333</v>
      </c>
    </row>
    <row r="474" spans="1:11" x14ac:dyDescent="0.25">
      <c r="A474" s="157" t="s">
        <v>1875</v>
      </c>
      <c r="B474" s="158" t="s">
        <v>671</v>
      </c>
      <c r="C474" s="158" t="s">
        <v>24</v>
      </c>
      <c r="D474" s="159">
        <v>1</v>
      </c>
      <c r="E474" s="159">
        <v>2056.5700000000002</v>
      </c>
      <c r="F474" s="24">
        <f t="shared" si="25"/>
        <v>0</v>
      </c>
      <c r="G474" s="31">
        <f t="shared" si="24"/>
        <v>0</v>
      </c>
      <c r="I474" s="127">
        <f t="shared" si="23"/>
        <v>0</v>
      </c>
      <c r="J474" s="160" t="s">
        <v>4720</v>
      </c>
      <c r="K474" s="161" t="s">
        <v>4333</v>
      </c>
    </row>
    <row r="475" spans="1:11" x14ac:dyDescent="0.25">
      <c r="A475" s="157" t="s">
        <v>1876</v>
      </c>
      <c r="B475" s="158" t="s">
        <v>501</v>
      </c>
      <c r="C475" s="158" t="s">
        <v>24</v>
      </c>
      <c r="D475" s="159">
        <v>1</v>
      </c>
      <c r="E475" s="159">
        <v>6772.53</v>
      </c>
      <c r="F475" s="24">
        <f t="shared" si="25"/>
        <v>0</v>
      </c>
      <c r="G475" s="31">
        <f t="shared" si="24"/>
        <v>0</v>
      </c>
      <c r="I475" s="127">
        <f t="shared" si="23"/>
        <v>0</v>
      </c>
      <c r="J475" s="160" t="s">
        <v>4721</v>
      </c>
      <c r="K475" s="161" t="s">
        <v>4333</v>
      </c>
    </row>
    <row r="476" spans="1:11" x14ac:dyDescent="0.25">
      <c r="A476" s="157" t="s">
        <v>1877</v>
      </c>
      <c r="B476" s="158" t="s">
        <v>620</v>
      </c>
      <c r="C476" s="158" t="s">
        <v>24</v>
      </c>
      <c r="D476" s="159">
        <v>1</v>
      </c>
      <c r="E476" s="159">
        <v>10291.82</v>
      </c>
      <c r="F476" s="24">
        <f t="shared" si="25"/>
        <v>0</v>
      </c>
      <c r="G476" s="31">
        <f t="shared" si="24"/>
        <v>0</v>
      </c>
      <c r="I476" s="127">
        <f t="shared" si="23"/>
        <v>0</v>
      </c>
      <c r="J476" s="160" t="s">
        <v>4722</v>
      </c>
      <c r="K476" s="161" t="s">
        <v>4333</v>
      </c>
    </row>
    <row r="477" spans="1:11" x14ac:dyDescent="0.25">
      <c r="A477" s="157" t="s">
        <v>1878</v>
      </c>
      <c r="B477" s="158" t="s">
        <v>1185</v>
      </c>
      <c r="C477" s="158" t="s">
        <v>24</v>
      </c>
      <c r="D477" s="159">
        <v>48</v>
      </c>
      <c r="E477" s="159">
        <v>661.61</v>
      </c>
      <c r="F477" s="24">
        <f t="shared" si="25"/>
        <v>0</v>
      </c>
      <c r="G477" s="31">
        <f t="shared" si="24"/>
        <v>0</v>
      </c>
      <c r="I477" s="127">
        <f t="shared" si="23"/>
        <v>0</v>
      </c>
      <c r="J477" s="160" t="s">
        <v>4723</v>
      </c>
      <c r="K477" s="161" t="s">
        <v>4333</v>
      </c>
    </row>
    <row r="478" spans="1:11" x14ac:dyDescent="0.25">
      <c r="A478" s="157" t="s">
        <v>1879</v>
      </c>
      <c r="B478" s="158" t="s">
        <v>970</v>
      </c>
      <c r="C478" s="158" t="s">
        <v>24</v>
      </c>
      <c r="D478" s="159">
        <v>7</v>
      </c>
      <c r="E478" s="159">
        <v>1402.93</v>
      </c>
      <c r="F478" s="24">
        <f t="shared" si="25"/>
        <v>0</v>
      </c>
      <c r="G478" s="31">
        <f t="shared" si="24"/>
        <v>0</v>
      </c>
      <c r="I478" s="127">
        <f t="shared" si="23"/>
        <v>0</v>
      </c>
      <c r="J478" s="160" t="s">
        <v>4724</v>
      </c>
      <c r="K478" s="161" t="s">
        <v>4333</v>
      </c>
    </row>
    <row r="479" spans="1:11" x14ac:dyDescent="0.25">
      <c r="A479" s="157" t="s">
        <v>1880</v>
      </c>
      <c r="B479" s="158" t="s">
        <v>1046</v>
      </c>
      <c r="C479" s="158" t="s">
        <v>24</v>
      </c>
      <c r="D479" s="159">
        <v>14</v>
      </c>
      <c r="E479" s="159">
        <v>366.68</v>
      </c>
      <c r="F479" s="24">
        <f t="shared" si="25"/>
        <v>0</v>
      </c>
      <c r="G479" s="31">
        <f t="shared" si="24"/>
        <v>0</v>
      </c>
      <c r="I479" s="127">
        <f t="shared" si="23"/>
        <v>0</v>
      </c>
      <c r="J479" s="160" t="s">
        <v>4725</v>
      </c>
      <c r="K479" s="161" t="s">
        <v>4333</v>
      </c>
    </row>
    <row r="480" spans="1:11" x14ac:dyDescent="0.25">
      <c r="A480" s="157" t="s">
        <v>1881</v>
      </c>
      <c r="B480" s="158" t="s">
        <v>621</v>
      </c>
      <c r="C480" s="158" t="s">
        <v>24</v>
      </c>
      <c r="D480" s="159">
        <v>1</v>
      </c>
      <c r="E480" s="159">
        <v>716.77</v>
      </c>
      <c r="F480" s="24">
        <f t="shared" si="25"/>
        <v>0</v>
      </c>
      <c r="G480" s="31">
        <f t="shared" si="24"/>
        <v>0</v>
      </c>
      <c r="I480" s="127">
        <f t="shared" si="23"/>
        <v>0</v>
      </c>
      <c r="J480" s="160" t="s">
        <v>4726</v>
      </c>
      <c r="K480" s="161" t="s">
        <v>4333</v>
      </c>
    </row>
    <row r="481" spans="1:11" x14ac:dyDescent="0.25">
      <c r="A481" s="157" t="s">
        <v>1882</v>
      </c>
      <c r="B481" s="158" t="s">
        <v>719</v>
      </c>
      <c r="C481" s="158" t="s">
        <v>24</v>
      </c>
      <c r="D481" s="159">
        <v>2</v>
      </c>
      <c r="E481" s="159">
        <v>2399.33</v>
      </c>
      <c r="F481" s="24">
        <f t="shared" si="25"/>
        <v>0</v>
      </c>
      <c r="G481" s="31">
        <f t="shared" si="24"/>
        <v>0</v>
      </c>
      <c r="I481" s="127">
        <f t="shared" si="23"/>
        <v>0</v>
      </c>
      <c r="J481" s="160" t="s">
        <v>4727</v>
      </c>
      <c r="K481" s="161" t="s">
        <v>4333</v>
      </c>
    </row>
    <row r="482" spans="1:11" x14ac:dyDescent="0.25">
      <c r="A482" s="157" t="s">
        <v>1883</v>
      </c>
      <c r="B482" s="158" t="s">
        <v>793</v>
      </c>
      <c r="C482" s="158" t="s">
        <v>24</v>
      </c>
      <c r="D482" s="159">
        <v>3</v>
      </c>
      <c r="E482" s="159">
        <v>4819.59</v>
      </c>
      <c r="F482" s="24">
        <f t="shared" si="25"/>
        <v>0</v>
      </c>
      <c r="G482" s="31">
        <f t="shared" si="24"/>
        <v>0</v>
      </c>
      <c r="I482" s="127">
        <f t="shared" si="23"/>
        <v>0</v>
      </c>
      <c r="J482" s="160" t="s">
        <v>4728</v>
      </c>
      <c r="K482" s="161" t="s">
        <v>4333</v>
      </c>
    </row>
    <row r="483" spans="1:11" x14ac:dyDescent="0.25">
      <c r="A483" s="157" t="s">
        <v>1884</v>
      </c>
      <c r="B483" s="158" t="s">
        <v>502</v>
      </c>
      <c r="C483" s="158" t="s">
        <v>24</v>
      </c>
      <c r="D483" s="159">
        <v>1</v>
      </c>
      <c r="E483" s="159">
        <v>622.75</v>
      </c>
      <c r="F483" s="24">
        <f t="shared" si="25"/>
        <v>0</v>
      </c>
      <c r="G483" s="31">
        <f t="shared" si="24"/>
        <v>0</v>
      </c>
      <c r="I483" s="127">
        <f t="shared" si="23"/>
        <v>0</v>
      </c>
      <c r="J483" s="160" t="s">
        <v>4729</v>
      </c>
      <c r="K483" s="161" t="s">
        <v>4333</v>
      </c>
    </row>
    <row r="484" spans="1:11" x14ac:dyDescent="0.25">
      <c r="A484" s="157" t="s">
        <v>1885</v>
      </c>
      <c r="B484" s="158" t="s">
        <v>880</v>
      </c>
      <c r="C484" s="158" t="s">
        <v>24</v>
      </c>
      <c r="D484" s="159">
        <v>5</v>
      </c>
      <c r="E484" s="159">
        <v>2011.88</v>
      </c>
      <c r="F484" s="24">
        <f t="shared" si="25"/>
        <v>0</v>
      </c>
      <c r="G484" s="31">
        <f t="shared" si="24"/>
        <v>0</v>
      </c>
      <c r="I484" s="127">
        <f t="shared" si="23"/>
        <v>0</v>
      </c>
      <c r="J484" s="160" t="s">
        <v>4730</v>
      </c>
      <c r="K484" s="161" t="s">
        <v>4333</v>
      </c>
    </row>
    <row r="485" spans="1:11" x14ac:dyDescent="0.25">
      <c r="A485" s="157" t="s">
        <v>1886</v>
      </c>
      <c r="B485" s="158" t="s">
        <v>992</v>
      </c>
      <c r="C485" s="158" t="s">
        <v>24</v>
      </c>
      <c r="D485" s="159">
        <v>8</v>
      </c>
      <c r="E485" s="159">
        <v>415.52</v>
      </c>
      <c r="F485" s="24">
        <f t="shared" si="25"/>
        <v>0</v>
      </c>
      <c r="G485" s="31">
        <f t="shared" si="24"/>
        <v>0</v>
      </c>
      <c r="I485" s="127">
        <f t="shared" si="23"/>
        <v>0</v>
      </c>
      <c r="J485" s="160" t="s">
        <v>4731</v>
      </c>
      <c r="K485" s="161" t="s">
        <v>4333</v>
      </c>
    </row>
    <row r="486" spans="1:11" x14ac:dyDescent="0.25">
      <c r="A486" s="157" t="s">
        <v>1887</v>
      </c>
      <c r="B486" s="158" t="s">
        <v>503</v>
      </c>
      <c r="C486" s="158" t="s">
        <v>24</v>
      </c>
      <c r="D486" s="159">
        <v>1</v>
      </c>
      <c r="E486" s="159">
        <v>774.2</v>
      </c>
      <c r="F486" s="24">
        <f t="shared" si="25"/>
        <v>0</v>
      </c>
      <c r="G486" s="31">
        <f t="shared" si="24"/>
        <v>0</v>
      </c>
      <c r="I486" s="127">
        <f t="shared" si="23"/>
        <v>0</v>
      </c>
      <c r="J486" s="160" t="s">
        <v>4732</v>
      </c>
      <c r="K486" s="161" t="s">
        <v>4333</v>
      </c>
    </row>
    <row r="487" spans="1:11" x14ac:dyDescent="0.25">
      <c r="A487" s="157" t="s">
        <v>1888</v>
      </c>
      <c r="B487" s="158" t="s">
        <v>844</v>
      </c>
      <c r="C487" s="158" t="s">
        <v>24</v>
      </c>
      <c r="D487" s="159">
        <v>4</v>
      </c>
      <c r="E487" s="159">
        <v>774.2</v>
      </c>
      <c r="F487" s="24">
        <f t="shared" si="25"/>
        <v>0</v>
      </c>
      <c r="G487" s="31">
        <f t="shared" si="24"/>
        <v>0</v>
      </c>
      <c r="I487" s="127">
        <f t="shared" si="23"/>
        <v>0</v>
      </c>
      <c r="J487" s="160" t="s">
        <v>4733</v>
      </c>
      <c r="K487" s="161" t="s">
        <v>4333</v>
      </c>
    </row>
    <row r="488" spans="1:11" x14ac:dyDescent="0.25">
      <c r="A488" s="157" t="s">
        <v>1889</v>
      </c>
      <c r="B488" s="158" t="s">
        <v>794</v>
      </c>
      <c r="C488" s="158" t="s">
        <v>24</v>
      </c>
      <c r="D488" s="159">
        <v>3</v>
      </c>
      <c r="E488" s="159">
        <v>774.2</v>
      </c>
      <c r="F488" s="24">
        <f t="shared" si="25"/>
        <v>0</v>
      </c>
      <c r="G488" s="31">
        <f t="shared" si="24"/>
        <v>0</v>
      </c>
      <c r="I488" s="127">
        <f t="shared" si="23"/>
        <v>0</v>
      </c>
      <c r="J488" s="160" t="s">
        <v>4734</v>
      </c>
      <c r="K488" s="161" t="s">
        <v>4333</v>
      </c>
    </row>
    <row r="489" spans="1:11" x14ac:dyDescent="0.25">
      <c r="A489" s="157" t="s">
        <v>1890</v>
      </c>
      <c r="B489" s="158" t="s">
        <v>946</v>
      </c>
      <c r="C489" s="158" t="s">
        <v>24</v>
      </c>
      <c r="D489" s="159">
        <v>6</v>
      </c>
      <c r="E489" s="159">
        <v>661.61</v>
      </c>
      <c r="F489" s="24">
        <f t="shared" si="25"/>
        <v>0</v>
      </c>
      <c r="G489" s="31">
        <f t="shared" si="24"/>
        <v>0</v>
      </c>
      <c r="I489" s="127">
        <f t="shared" si="23"/>
        <v>0</v>
      </c>
      <c r="J489" s="160" t="s">
        <v>4735</v>
      </c>
      <c r="K489" s="161" t="s">
        <v>4333</v>
      </c>
    </row>
    <row r="490" spans="1:11" x14ac:dyDescent="0.25">
      <c r="A490" s="157" t="s">
        <v>1891</v>
      </c>
      <c r="B490" s="158" t="s">
        <v>999</v>
      </c>
      <c r="C490" s="158" t="s">
        <v>24</v>
      </c>
      <c r="D490" s="159">
        <v>9</v>
      </c>
      <c r="E490" s="159">
        <v>661.61</v>
      </c>
      <c r="F490" s="24">
        <f t="shared" si="25"/>
        <v>0</v>
      </c>
      <c r="G490" s="31">
        <f t="shared" si="24"/>
        <v>0</v>
      </c>
      <c r="I490" s="127">
        <f t="shared" si="23"/>
        <v>0</v>
      </c>
      <c r="J490" s="160" t="s">
        <v>4736</v>
      </c>
      <c r="K490" s="161" t="s">
        <v>4333</v>
      </c>
    </row>
    <row r="491" spans="1:11" x14ac:dyDescent="0.25">
      <c r="A491" s="157" t="s">
        <v>1892</v>
      </c>
      <c r="B491" s="158" t="s">
        <v>1083</v>
      </c>
      <c r="C491" s="158" t="s">
        <v>24</v>
      </c>
      <c r="D491" s="159">
        <v>17</v>
      </c>
      <c r="E491" s="159">
        <v>661.61</v>
      </c>
      <c r="F491" s="24">
        <f t="shared" si="25"/>
        <v>0</v>
      </c>
      <c r="G491" s="31">
        <f t="shared" si="24"/>
        <v>0</v>
      </c>
      <c r="I491" s="127">
        <f t="shared" si="23"/>
        <v>0</v>
      </c>
      <c r="J491" s="160" t="s">
        <v>4737</v>
      </c>
      <c r="K491" s="161" t="s">
        <v>4333</v>
      </c>
    </row>
    <row r="492" spans="1:11" x14ac:dyDescent="0.25">
      <c r="A492" s="157" t="s">
        <v>1893</v>
      </c>
      <c r="B492" s="158" t="s">
        <v>1026</v>
      </c>
      <c r="C492" s="158" t="s">
        <v>24</v>
      </c>
      <c r="D492" s="159">
        <v>12</v>
      </c>
      <c r="E492" s="159">
        <v>514.14</v>
      </c>
      <c r="F492" s="24">
        <f t="shared" si="25"/>
        <v>0</v>
      </c>
      <c r="G492" s="31">
        <f t="shared" si="24"/>
        <v>0</v>
      </c>
      <c r="I492" s="127">
        <f t="shared" si="23"/>
        <v>0</v>
      </c>
      <c r="J492" s="160" t="s">
        <v>4738</v>
      </c>
      <c r="K492" s="161" t="s">
        <v>4333</v>
      </c>
    </row>
    <row r="493" spans="1:11" x14ac:dyDescent="0.25">
      <c r="A493" s="157" t="s">
        <v>1894</v>
      </c>
      <c r="B493" s="158" t="s">
        <v>845</v>
      </c>
      <c r="C493" s="158" t="s">
        <v>24</v>
      </c>
      <c r="D493" s="159">
        <v>4</v>
      </c>
      <c r="E493" s="159">
        <v>458.34</v>
      </c>
      <c r="F493" s="24">
        <f t="shared" si="25"/>
        <v>0</v>
      </c>
      <c r="G493" s="31">
        <f t="shared" si="24"/>
        <v>0</v>
      </c>
      <c r="I493" s="127">
        <f t="shared" si="23"/>
        <v>0</v>
      </c>
      <c r="J493" s="160" t="s">
        <v>4739</v>
      </c>
      <c r="K493" s="161" t="s">
        <v>4333</v>
      </c>
    </row>
    <row r="494" spans="1:11" x14ac:dyDescent="0.25">
      <c r="A494" s="157" t="s">
        <v>1895</v>
      </c>
      <c r="B494" s="158" t="s">
        <v>1000</v>
      </c>
      <c r="C494" s="158" t="s">
        <v>24</v>
      </c>
      <c r="D494" s="159">
        <v>9</v>
      </c>
      <c r="E494" s="159">
        <v>608.65</v>
      </c>
      <c r="F494" s="24">
        <f t="shared" si="25"/>
        <v>0</v>
      </c>
      <c r="G494" s="31">
        <f t="shared" si="24"/>
        <v>0</v>
      </c>
      <c r="I494" s="127">
        <f t="shared" si="23"/>
        <v>0</v>
      </c>
      <c r="J494" s="160" t="s">
        <v>4740</v>
      </c>
      <c r="K494" s="161" t="s">
        <v>4333</v>
      </c>
    </row>
    <row r="495" spans="1:11" x14ac:dyDescent="0.25">
      <c r="A495" s="157" t="s">
        <v>1896</v>
      </c>
      <c r="B495" s="158" t="s">
        <v>881</v>
      </c>
      <c r="C495" s="158" t="s">
        <v>24</v>
      </c>
      <c r="D495" s="159">
        <v>5</v>
      </c>
      <c r="E495" s="159">
        <v>458.34</v>
      </c>
      <c r="F495" s="24">
        <f t="shared" si="25"/>
        <v>0</v>
      </c>
      <c r="G495" s="31">
        <f t="shared" si="24"/>
        <v>0</v>
      </c>
      <c r="I495" s="127">
        <f t="shared" si="23"/>
        <v>0</v>
      </c>
      <c r="J495" s="160" t="s">
        <v>4741</v>
      </c>
      <c r="K495" s="161" t="s">
        <v>4333</v>
      </c>
    </row>
    <row r="496" spans="1:11" x14ac:dyDescent="0.25">
      <c r="A496" s="157" t="s">
        <v>1897</v>
      </c>
      <c r="B496" s="158" t="s">
        <v>504</v>
      </c>
      <c r="C496" s="158" t="s">
        <v>24</v>
      </c>
      <c r="D496" s="159">
        <v>1</v>
      </c>
      <c r="E496" s="159">
        <v>594.87</v>
      </c>
      <c r="F496" s="24">
        <f t="shared" si="25"/>
        <v>0</v>
      </c>
      <c r="G496" s="31">
        <f t="shared" si="24"/>
        <v>0</v>
      </c>
      <c r="I496" s="127">
        <f t="shared" si="23"/>
        <v>0</v>
      </c>
      <c r="J496" s="160" t="s">
        <v>4742</v>
      </c>
      <c r="K496" s="161" t="s">
        <v>4333</v>
      </c>
    </row>
    <row r="497" spans="1:11" x14ac:dyDescent="0.25">
      <c r="A497" s="157" t="s">
        <v>1898</v>
      </c>
      <c r="B497" s="158" t="s">
        <v>505</v>
      </c>
      <c r="C497" s="158" t="s">
        <v>24</v>
      </c>
      <c r="D497" s="159">
        <v>1</v>
      </c>
      <c r="E497" s="159">
        <v>594.87</v>
      </c>
      <c r="F497" s="24">
        <f t="shared" si="25"/>
        <v>0</v>
      </c>
      <c r="G497" s="31">
        <f t="shared" si="24"/>
        <v>0</v>
      </c>
      <c r="I497" s="127">
        <f t="shared" si="23"/>
        <v>0</v>
      </c>
      <c r="J497" s="160" t="s">
        <v>4743</v>
      </c>
      <c r="K497" s="161" t="s">
        <v>4333</v>
      </c>
    </row>
    <row r="498" spans="1:11" x14ac:dyDescent="0.25">
      <c r="A498" s="157" t="s">
        <v>1899</v>
      </c>
      <c r="B498" s="158" t="s">
        <v>846</v>
      </c>
      <c r="C498" s="158" t="s">
        <v>24</v>
      </c>
      <c r="D498" s="159">
        <v>4</v>
      </c>
      <c r="E498" s="159">
        <v>458.34</v>
      </c>
      <c r="F498" s="24">
        <f t="shared" si="25"/>
        <v>0</v>
      </c>
      <c r="G498" s="31">
        <f t="shared" si="24"/>
        <v>0</v>
      </c>
      <c r="I498" s="127">
        <f t="shared" si="23"/>
        <v>0</v>
      </c>
      <c r="J498" s="160" t="s">
        <v>4744</v>
      </c>
      <c r="K498" s="161" t="s">
        <v>4333</v>
      </c>
    </row>
    <row r="499" spans="1:11" x14ac:dyDescent="0.25">
      <c r="A499" s="157" t="s">
        <v>1900</v>
      </c>
      <c r="B499" s="158" t="s">
        <v>1047</v>
      </c>
      <c r="C499" s="158" t="s">
        <v>24</v>
      </c>
      <c r="D499" s="159">
        <v>14</v>
      </c>
      <c r="E499" s="159">
        <v>458.34</v>
      </c>
      <c r="F499" s="24">
        <f t="shared" si="25"/>
        <v>0</v>
      </c>
      <c r="G499" s="31">
        <f t="shared" si="24"/>
        <v>0</v>
      </c>
      <c r="I499" s="127">
        <f t="shared" si="23"/>
        <v>0</v>
      </c>
      <c r="J499" s="160" t="s">
        <v>4745</v>
      </c>
      <c r="K499" s="161" t="s">
        <v>4333</v>
      </c>
    </row>
    <row r="500" spans="1:11" x14ac:dyDescent="0.25">
      <c r="A500" s="157" t="s">
        <v>1901</v>
      </c>
      <c r="B500" s="158" t="s">
        <v>622</v>
      </c>
      <c r="C500" s="158" t="s">
        <v>24</v>
      </c>
      <c r="D500" s="159">
        <v>1</v>
      </c>
      <c r="E500" s="159">
        <v>708.24</v>
      </c>
      <c r="F500" s="24">
        <f t="shared" si="25"/>
        <v>0</v>
      </c>
      <c r="G500" s="31">
        <f t="shared" si="24"/>
        <v>0</v>
      </c>
      <c r="I500" s="127">
        <f t="shared" si="23"/>
        <v>0</v>
      </c>
      <c r="J500" s="160" t="s">
        <v>4746</v>
      </c>
      <c r="K500" s="161" t="s">
        <v>4333</v>
      </c>
    </row>
    <row r="501" spans="1:11" x14ac:dyDescent="0.25">
      <c r="A501" s="157" t="s">
        <v>1902</v>
      </c>
      <c r="B501" s="158" t="s">
        <v>720</v>
      </c>
      <c r="C501" s="158" t="s">
        <v>24</v>
      </c>
      <c r="D501" s="159">
        <v>2</v>
      </c>
      <c r="E501" s="159">
        <v>594.87</v>
      </c>
      <c r="F501" s="24">
        <f t="shared" si="25"/>
        <v>0</v>
      </c>
      <c r="G501" s="31">
        <f t="shared" si="24"/>
        <v>0</v>
      </c>
      <c r="I501" s="127">
        <f t="shared" si="23"/>
        <v>0</v>
      </c>
      <c r="J501" s="160" t="s">
        <v>4747</v>
      </c>
      <c r="K501" s="161" t="s">
        <v>4333</v>
      </c>
    </row>
    <row r="502" spans="1:11" x14ac:dyDescent="0.25">
      <c r="A502" s="157" t="s">
        <v>1903</v>
      </c>
      <c r="B502" s="158" t="s">
        <v>623</v>
      </c>
      <c r="C502" s="158" t="s">
        <v>24</v>
      </c>
      <c r="D502" s="159">
        <v>1</v>
      </c>
      <c r="E502" s="159">
        <v>3191.34</v>
      </c>
      <c r="F502" s="24">
        <f t="shared" si="25"/>
        <v>0</v>
      </c>
      <c r="G502" s="31">
        <f t="shared" si="24"/>
        <v>0</v>
      </c>
      <c r="I502" s="127">
        <f t="shared" si="23"/>
        <v>0</v>
      </c>
      <c r="J502" s="160" t="s">
        <v>4748</v>
      </c>
      <c r="K502" s="161" t="s">
        <v>4333</v>
      </c>
    </row>
    <row r="503" spans="1:11" x14ac:dyDescent="0.25">
      <c r="A503" s="157" t="s">
        <v>1904</v>
      </c>
      <c r="B503" s="158" t="s">
        <v>506</v>
      </c>
      <c r="C503" s="158" t="s">
        <v>24</v>
      </c>
      <c r="D503" s="159">
        <v>1</v>
      </c>
      <c r="E503" s="159">
        <v>83979.35</v>
      </c>
      <c r="F503" s="24">
        <f t="shared" si="25"/>
        <v>0</v>
      </c>
      <c r="G503" s="31">
        <f t="shared" si="24"/>
        <v>0</v>
      </c>
      <c r="I503" s="127">
        <f t="shared" si="23"/>
        <v>0</v>
      </c>
      <c r="J503" s="160" t="s">
        <v>4749</v>
      </c>
      <c r="K503" s="161" t="s">
        <v>4333</v>
      </c>
    </row>
    <row r="504" spans="1:11" ht="26.4" x14ac:dyDescent="0.25">
      <c r="A504" s="157" t="s">
        <v>1905</v>
      </c>
      <c r="B504" s="158" t="s">
        <v>721</v>
      </c>
      <c r="C504" s="158" t="s">
        <v>24</v>
      </c>
      <c r="D504" s="159">
        <v>2</v>
      </c>
      <c r="E504" s="159">
        <v>2467.6799999999998</v>
      </c>
      <c r="F504" s="24">
        <f t="shared" si="25"/>
        <v>0</v>
      </c>
      <c r="G504" s="31">
        <f t="shared" si="24"/>
        <v>0</v>
      </c>
      <c r="I504" s="127">
        <f t="shared" si="23"/>
        <v>0</v>
      </c>
      <c r="J504" s="160" t="s">
        <v>4750</v>
      </c>
      <c r="K504" s="161" t="s">
        <v>4333</v>
      </c>
    </row>
    <row r="505" spans="1:11" x14ac:dyDescent="0.25">
      <c r="A505" s="157" t="s">
        <v>1906</v>
      </c>
      <c r="B505" s="158" t="s">
        <v>507</v>
      </c>
      <c r="C505" s="158" t="s">
        <v>24</v>
      </c>
      <c r="D505" s="159">
        <v>1</v>
      </c>
      <c r="E505" s="159">
        <v>163102.20000000001</v>
      </c>
      <c r="F505" s="24">
        <f t="shared" si="25"/>
        <v>0</v>
      </c>
      <c r="G505" s="31">
        <f t="shared" si="24"/>
        <v>0</v>
      </c>
      <c r="I505" s="127">
        <f t="shared" si="23"/>
        <v>0</v>
      </c>
      <c r="J505" s="160" t="s">
        <v>4751</v>
      </c>
      <c r="K505" s="161" t="s">
        <v>4333</v>
      </c>
    </row>
    <row r="506" spans="1:11" x14ac:dyDescent="0.25">
      <c r="A506" s="157" t="s">
        <v>1907</v>
      </c>
      <c r="B506" s="158" t="s">
        <v>722</v>
      </c>
      <c r="C506" s="158" t="s">
        <v>24</v>
      </c>
      <c r="D506" s="159">
        <v>2</v>
      </c>
      <c r="E506" s="159">
        <v>1936.01</v>
      </c>
      <c r="F506" s="24">
        <f t="shared" si="25"/>
        <v>0</v>
      </c>
      <c r="G506" s="31">
        <f t="shared" si="24"/>
        <v>0</v>
      </c>
      <c r="I506" s="127">
        <f t="shared" si="23"/>
        <v>0</v>
      </c>
      <c r="J506" s="160" t="s">
        <v>4752</v>
      </c>
      <c r="K506" s="161" t="s">
        <v>4333</v>
      </c>
    </row>
    <row r="507" spans="1:11" x14ac:dyDescent="0.25">
      <c r="A507" s="157" t="s">
        <v>1908</v>
      </c>
      <c r="B507" s="158" t="s">
        <v>624</v>
      </c>
      <c r="C507" s="158" t="s">
        <v>24</v>
      </c>
      <c r="D507" s="159">
        <v>1</v>
      </c>
      <c r="E507" s="159">
        <v>2441.1799999999998</v>
      </c>
      <c r="F507" s="24">
        <f t="shared" si="25"/>
        <v>0</v>
      </c>
      <c r="G507" s="31">
        <f t="shared" si="24"/>
        <v>0</v>
      </c>
      <c r="I507" s="127">
        <f t="shared" si="23"/>
        <v>0</v>
      </c>
      <c r="J507" s="160" t="s">
        <v>4753</v>
      </c>
      <c r="K507" s="161" t="s">
        <v>4333</v>
      </c>
    </row>
    <row r="508" spans="1:11" x14ac:dyDescent="0.25">
      <c r="A508" s="157" t="s">
        <v>1909</v>
      </c>
      <c r="B508" s="158" t="s">
        <v>1111</v>
      </c>
      <c r="C508" s="158" t="s">
        <v>24</v>
      </c>
      <c r="D508" s="159">
        <v>20</v>
      </c>
      <c r="E508" s="159">
        <v>1507.55</v>
      </c>
      <c r="F508" s="24">
        <f t="shared" si="25"/>
        <v>0</v>
      </c>
      <c r="G508" s="31">
        <f t="shared" si="24"/>
        <v>0</v>
      </c>
      <c r="I508" s="127">
        <f t="shared" si="23"/>
        <v>0</v>
      </c>
      <c r="J508" s="160" t="s">
        <v>4754</v>
      </c>
      <c r="K508" s="161" t="s">
        <v>4333</v>
      </c>
    </row>
    <row r="509" spans="1:11" x14ac:dyDescent="0.25">
      <c r="A509" s="157" t="s">
        <v>1910</v>
      </c>
      <c r="B509" s="158" t="s">
        <v>723</v>
      </c>
      <c r="C509" s="158" t="s">
        <v>24</v>
      </c>
      <c r="D509" s="159">
        <v>2</v>
      </c>
      <c r="E509" s="159">
        <v>1576.3</v>
      </c>
      <c r="F509" s="24">
        <f t="shared" si="25"/>
        <v>0</v>
      </c>
      <c r="G509" s="31">
        <f t="shared" si="24"/>
        <v>0</v>
      </c>
      <c r="I509" s="127">
        <f t="shared" si="23"/>
        <v>0</v>
      </c>
      <c r="J509" s="160" t="s">
        <v>4755</v>
      </c>
      <c r="K509" s="161" t="s">
        <v>4333</v>
      </c>
    </row>
    <row r="510" spans="1:11" x14ac:dyDescent="0.25">
      <c r="A510" s="157" t="s">
        <v>1911</v>
      </c>
      <c r="B510" s="158" t="s">
        <v>847</v>
      </c>
      <c r="C510" s="158" t="s">
        <v>24</v>
      </c>
      <c r="D510" s="159">
        <v>4</v>
      </c>
      <c r="E510" s="159">
        <v>8705.7800000000007</v>
      </c>
      <c r="F510" s="24">
        <f t="shared" si="25"/>
        <v>0</v>
      </c>
      <c r="G510" s="31">
        <f t="shared" si="24"/>
        <v>0</v>
      </c>
      <c r="I510" s="127">
        <f t="shared" si="23"/>
        <v>0</v>
      </c>
      <c r="J510" s="160" t="s">
        <v>4756</v>
      </c>
      <c r="K510" s="161" t="s">
        <v>4333</v>
      </c>
    </row>
    <row r="511" spans="1:11" x14ac:dyDescent="0.25">
      <c r="A511" s="157" t="s">
        <v>1912</v>
      </c>
      <c r="B511" s="158" t="s">
        <v>672</v>
      </c>
      <c r="C511" s="158" t="s">
        <v>24</v>
      </c>
      <c r="D511" s="159">
        <v>1</v>
      </c>
      <c r="E511" s="159">
        <v>2076.77</v>
      </c>
      <c r="F511" s="24">
        <f t="shared" si="25"/>
        <v>0</v>
      </c>
      <c r="G511" s="31">
        <f t="shared" si="24"/>
        <v>0</v>
      </c>
      <c r="I511" s="127">
        <f t="shared" si="23"/>
        <v>0</v>
      </c>
      <c r="J511" s="160" t="s">
        <v>4757</v>
      </c>
      <c r="K511" s="161" t="s">
        <v>4333</v>
      </c>
    </row>
    <row r="512" spans="1:11" x14ac:dyDescent="0.25">
      <c r="A512" s="157" t="s">
        <v>1913</v>
      </c>
      <c r="B512" s="158" t="s">
        <v>673</v>
      </c>
      <c r="C512" s="158" t="s">
        <v>24</v>
      </c>
      <c r="D512" s="159">
        <v>1</v>
      </c>
      <c r="E512" s="159">
        <v>1838.25</v>
      </c>
      <c r="F512" s="24">
        <f t="shared" si="25"/>
        <v>0</v>
      </c>
      <c r="G512" s="31">
        <f t="shared" si="24"/>
        <v>0</v>
      </c>
      <c r="I512" s="127">
        <f t="shared" si="23"/>
        <v>0</v>
      </c>
      <c r="J512" s="160" t="s">
        <v>4758</v>
      </c>
      <c r="K512" s="161" t="s">
        <v>4333</v>
      </c>
    </row>
    <row r="513" spans="1:11" x14ac:dyDescent="0.25">
      <c r="A513" s="157" t="s">
        <v>1914</v>
      </c>
      <c r="B513" s="158" t="s">
        <v>625</v>
      </c>
      <c r="C513" s="158" t="s">
        <v>24</v>
      </c>
      <c r="D513" s="159">
        <v>1</v>
      </c>
      <c r="E513" s="159">
        <v>1520.09</v>
      </c>
      <c r="F513" s="24">
        <f t="shared" si="25"/>
        <v>0</v>
      </c>
      <c r="G513" s="31">
        <f t="shared" si="24"/>
        <v>0</v>
      </c>
      <c r="I513" s="127">
        <f t="shared" si="23"/>
        <v>0</v>
      </c>
      <c r="J513" s="160" t="s">
        <v>4759</v>
      </c>
      <c r="K513" s="161" t="s">
        <v>4333</v>
      </c>
    </row>
    <row r="514" spans="1:11" x14ac:dyDescent="0.25">
      <c r="A514" s="157" t="s">
        <v>1915</v>
      </c>
      <c r="B514" s="158" t="s">
        <v>508</v>
      </c>
      <c r="C514" s="158" t="s">
        <v>24</v>
      </c>
      <c r="D514" s="159">
        <v>1</v>
      </c>
      <c r="E514" s="159">
        <v>3830.16</v>
      </c>
      <c r="F514" s="24">
        <f t="shared" si="25"/>
        <v>0</v>
      </c>
      <c r="G514" s="31">
        <f t="shared" si="24"/>
        <v>0</v>
      </c>
      <c r="I514" s="127">
        <f t="shared" si="23"/>
        <v>0</v>
      </c>
      <c r="J514" s="160" t="s">
        <v>4760</v>
      </c>
      <c r="K514" s="161" t="s">
        <v>4333</v>
      </c>
    </row>
    <row r="515" spans="1:11" x14ac:dyDescent="0.25">
      <c r="A515" s="157" t="s">
        <v>1916</v>
      </c>
      <c r="B515" s="158" t="s">
        <v>920</v>
      </c>
      <c r="C515" s="158" t="s">
        <v>24</v>
      </c>
      <c r="D515" s="159">
        <v>5</v>
      </c>
      <c r="E515" s="159">
        <v>6128.86</v>
      </c>
      <c r="F515" s="24">
        <f t="shared" si="25"/>
        <v>0</v>
      </c>
      <c r="G515" s="31">
        <f t="shared" si="24"/>
        <v>0</v>
      </c>
      <c r="I515" s="127">
        <f t="shared" si="23"/>
        <v>0</v>
      </c>
      <c r="J515" s="160" t="s">
        <v>4761</v>
      </c>
      <c r="K515" s="161" t="s">
        <v>4333</v>
      </c>
    </row>
    <row r="516" spans="1:11" x14ac:dyDescent="0.25">
      <c r="A516" s="157" t="s">
        <v>1917</v>
      </c>
      <c r="B516" s="158" t="s">
        <v>921</v>
      </c>
      <c r="C516" s="158" t="s">
        <v>24</v>
      </c>
      <c r="D516" s="159">
        <v>5</v>
      </c>
      <c r="E516" s="159">
        <v>8425.56</v>
      </c>
      <c r="F516" s="24">
        <f t="shared" si="25"/>
        <v>0</v>
      </c>
      <c r="G516" s="31">
        <f t="shared" si="24"/>
        <v>0</v>
      </c>
      <c r="I516" s="127">
        <f t="shared" si="23"/>
        <v>0</v>
      </c>
      <c r="J516" s="160" t="s">
        <v>4762</v>
      </c>
      <c r="K516" s="161" t="s">
        <v>4333</v>
      </c>
    </row>
    <row r="517" spans="1:11" x14ac:dyDescent="0.25">
      <c r="A517" s="157" t="s">
        <v>1918</v>
      </c>
      <c r="B517" s="158" t="s">
        <v>795</v>
      </c>
      <c r="C517" s="158" t="s">
        <v>24</v>
      </c>
      <c r="D517" s="159">
        <v>3</v>
      </c>
      <c r="E517" s="159">
        <v>11489.49</v>
      </c>
      <c r="F517" s="24">
        <f t="shared" si="25"/>
        <v>0</v>
      </c>
      <c r="G517" s="31">
        <f t="shared" si="24"/>
        <v>0</v>
      </c>
      <c r="I517" s="127">
        <f t="shared" si="23"/>
        <v>0</v>
      </c>
      <c r="J517" s="160" t="s">
        <v>4763</v>
      </c>
      <c r="K517" s="161" t="s">
        <v>4333</v>
      </c>
    </row>
    <row r="518" spans="1:11" x14ac:dyDescent="0.25">
      <c r="A518" s="157" t="s">
        <v>1919</v>
      </c>
      <c r="B518" s="158" t="s">
        <v>724</v>
      </c>
      <c r="C518" s="158" t="s">
        <v>24</v>
      </c>
      <c r="D518" s="159">
        <v>2</v>
      </c>
      <c r="E518" s="159">
        <v>16036.06</v>
      </c>
      <c r="F518" s="24">
        <f t="shared" si="25"/>
        <v>0</v>
      </c>
      <c r="G518" s="31">
        <f t="shared" si="24"/>
        <v>0</v>
      </c>
      <c r="I518" s="127">
        <f t="shared" si="23"/>
        <v>0</v>
      </c>
      <c r="J518" s="160" t="s">
        <v>4764</v>
      </c>
      <c r="K518" s="161" t="s">
        <v>4333</v>
      </c>
    </row>
    <row r="519" spans="1:11" x14ac:dyDescent="0.25">
      <c r="A519" s="157" t="s">
        <v>1920</v>
      </c>
      <c r="B519" s="158" t="s">
        <v>1048</v>
      </c>
      <c r="C519" s="158" t="s">
        <v>24</v>
      </c>
      <c r="D519" s="159">
        <v>14</v>
      </c>
      <c r="E519" s="159">
        <v>16462.52</v>
      </c>
      <c r="F519" s="24">
        <f t="shared" si="25"/>
        <v>0</v>
      </c>
      <c r="G519" s="31">
        <f t="shared" si="24"/>
        <v>0</v>
      </c>
      <c r="I519" s="127">
        <f t="shared" si="23"/>
        <v>0</v>
      </c>
      <c r="J519" s="160" t="s">
        <v>4765</v>
      </c>
      <c r="K519" s="161" t="s">
        <v>4333</v>
      </c>
    </row>
    <row r="520" spans="1:11" x14ac:dyDescent="0.25">
      <c r="A520" s="157" t="s">
        <v>1921</v>
      </c>
      <c r="B520" s="158" t="s">
        <v>848</v>
      </c>
      <c r="C520" s="158" t="s">
        <v>24</v>
      </c>
      <c r="D520" s="159">
        <v>4</v>
      </c>
      <c r="E520" s="159">
        <v>26299.98</v>
      </c>
      <c r="F520" s="24">
        <f t="shared" si="25"/>
        <v>0</v>
      </c>
      <c r="G520" s="31">
        <f t="shared" si="24"/>
        <v>0</v>
      </c>
      <c r="I520" s="127">
        <f t="shared" si="23"/>
        <v>0</v>
      </c>
      <c r="J520" s="160" t="s">
        <v>4766</v>
      </c>
      <c r="K520" s="161" t="s">
        <v>4333</v>
      </c>
    </row>
    <row r="521" spans="1:11" x14ac:dyDescent="0.25">
      <c r="A521" s="157" t="s">
        <v>1922</v>
      </c>
      <c r="B521" s="158" t="s">
        <v>509</v>
      </c>
      <c r="C521" s="158" t="s">
        <v>24</v>
      </c>
      <c r="D521" s="159">
        <v>1</v>
      </c>
      <c r="E521" s="159">
        <v>4084.24</v>
      </c>
      <c r="F521" s="24">
        <f t="shared" si="25"/>
        <v>0</v>
      </c>
      <c r="G521" s="31">
        <f t="shared" si="24"/>
        <v>0</v>
      </c>
      <c r="I521" s="127">
        <f t="shared" si="23"/>
        <v>0</v>
      </c>
      <c r="J521" s="160" t="s">
        <v>4767</v>
      </c>
      <c r="K521" s="161" t="s">
        <v>4333</v>
      </c>
    </row>
    <row r="522" spans="1:11" x14ac:dyDescent="0.25">
      <c r="A522" s="157" t="s">
        <v>1923</v>
      </c>
      <c r="B522" s="158" t="s">
        <v>1270</v>
      </c>
      <c r="C522" s="158" t="s">
        <v>24</v>
      </c>
      <c r="D522" s="159">
        <v>201</v>
      </c>
      <c r="E522" s="159">
        <v>4218.8</v>
      </c>
      <c r="F522" s="24">
        <f t="shared" si="25"/>
        <v>0</v>
      </c>
      <c r="G522" s="31">
        <f t="shared" si="24"/>
        <v>0</v>
      </c>
      <c r="I522" s="127">
        <f t="shared" si="23"/>
        <v>0</v>
      </c>
      <c r="J522" s="160" t="s">
        <v>4768</v>
      </c>
      <c r="K522" s="161" t="s">
        <v>4333</v>
      </c>
    </row>
    <row r="523" spans="1:11" x14ac:dyDescent="0.25">
      <c r="A523" s="157" t="s">
        <v>1924</v>
      </c>
      <c r="B523" s="158" t="s">
        <v>1081</v>
      </c>
      <c r="C523" s="158" t="s">
        <v>24</v>
      </c>
      <c r="D523" s="159">
        <v>16</v>
      </c>
      <c r="E523" s="159">
        <v>4218.8</v>
      </c>
      <c r="F523" s="24">
        <f t="shared" si="25"/>
        <v>0</v>
      </c>
      <c r="G523" s="31">
        <f t="shared" si="24"/>
        <v>0</v>
      </c>
      <c r="I523" s="127">
        <f t="shared" ref="I523:I586" si="26">ROUND(D523*G523,2)</f>
        <v>0</v>
      </c>
      <c r="J523" s="160" t="s">
        <v>4769</v>
      </c>
      <c r="K523" s="161" t="s">
        <v>4333</v>
      </c>
    </row>
    <row r="524" spans="1:11" ht="26.4" x14ac:dyDescent="0.25">
      <c r="A524" s="157" t="s">
        <v>1925</v>
      </c>
      <c r="B524" s="158" t="s">
        <v>1262</v>
      </c>
      <c r="C524" s="158" t="s">
        <v>24</v>
      </c>
      <c r="D524" s="159">
        <v>158</v>
      </c>
      <c r="E524" s="159">
        <v>7548.26</v>
      </c>
      <c r="F524" s="24">
        <f t="shared" si="25"/>
        <v>0</v>
      </c>
      <c r="G524" s="31">
        <f t="shared" si="24"/>
        <v>0</v>
      </c>
      <c r="I524" s="127">
        <f t="shared" si="26"/>
        <v>0</v>
      </c>
      <c r="J524" s="160" t="s">
        <v>4770</v>
      </c>
      <c r="K524" s="161" t="s">
        <v>4333</v>
      </c>
    </row>
    <row r="525" spans="1:11" ht="26.4" x14ac:dyDescent="0.25">
      <c r="A525" s="157" t="s">
        <v>1926</v>
      </c>
      <c r="B525" s="158" t="s">
        <v>1264</v>
      </c>
      <c r="C525" s="158" t="s">
        <v>24</v>
      </c>
      <c r="D525" s="159">
        <v>159</v>
      </c>
      <c r="E525" s="159">
        <v>3330.52</v>
      </c>
      <c r="F525" s="24">
        <f t="shared" si="25"/>
        <v>0</v>
      </c>
      <c r="G525" s="31">
        <f t="shared" si="24"/>
        <v>0</v>
      </c>
      <c r="I525" s="127">
        <f t="shared" si="26"/>
        <v>0</v>
      </c>
      <c r="J525" s="160" t="s">
        <v>4771</v>
      </c>
      <c r="K525" s="161" t="s">
        <v>4333</v>
      </c>
    </row>
    <row r="526" spans="1:11" ht="26.4" x14ac:dyDescent="0.25">
      <c r="A526" s="157" t="s">
        <v>1927</v>
      </c>
      <c r="B526" s="158" t="s">
        <v>1292</v>
      </c>
      <c r="C526" s="158" t="s">
        <v>24</v>
      </c>
      <c r="D526" s="159">
        <v>371</v>
      </c>
      <c r="E526" s="159">
        <v>3105.8</v>
      </c>
      <c r="F526" s="24">
        <f t="shared" si="25"/>
        <v>0</v>
      </c>
      <c r="G526" s="31">
        <f t="shared" si="24"/>
        <v>0</v>
      </c>
      <c r="I526" s="127">
        <f t="shared" si="26"/>
        <v>0</v>
      </c>
      <c r="J526" s="160" t="s">
        <v>4772</v>
      </c>
      <c r="K526" s="161" t="s">
        <v>4333</v>
      </c>
    </row>
    <row r="527" spans="1:11" ht="26.4" x14ac:dyDescent="0.25">
      <c r="A527" s="157" t="s">
        <v>1928</v>
      </c>
      <c r="B527" s="158" t="s">
        <v>1284</v>
      </c>
      <c r="C527" s="158" t="s">
        <v>24</v>
      </c>
      <c r="D527" s="159">
        <v>321</v>
      </c>
      <c r="E527" s="159">
        <v>4645.9799999999996</v>
      </c>
      <c r="F527" s="24">
        <f t="shared" si="25"/>
        <v>0</v>
      </c>
      <c r="G527" s="31">
        <f t="shared" si="24"/>
        <v>0</v>
      </c>
      <c r="I527" s="127">
        <f t="shared" si="26"/>
        <v>0</v>
      </c>
      <c r="J527" s="160" t="s">
        <v>4773</v>
      </c>
      <c r="K527" s="161" t="s">
        <v>4333</v>
      </c>
    </row>
    <row r="528" spans="1:11" ht="26.4" x14ac:dyDescent="0.25">
      <c r="A528" s="157" t="s">
        <v>1929</v>
      </c>
      <c r="B528" s="158" t="s">
        <v>1173</v>
      </c>
      <c r="C528" s="158" t="s">
        <v>24</v>
      </c>
      <c r="D528" s="159">
        <v>43</v>
      </c>
      <c r="E528" s="159">
        <v>13109.02</v>
      </c>
      <c r="F528" s="24">
        <f t="shared" si="25"/>
        <v>0</v>
      </c>
      <c r="G528" s="31">
        <f t="shared" si="24"/>
        <v>0</v>
      </c>
      <c r="I528" s="127">
        <f t="shared" si="26"/>
        <v>0</v>
      </c>
      <c r="J528" s="160" t="s">
        <v>4774</v>
      </c>
      <c r="K528" s="161" t="s">
        <v>4333</v>
      </c>
    </row>
    <row r="529" spans="1:11" x14ac:dyDescent="0.25">
      <c r="A529" s="157" t="s">
        <v>1930</v>
      </c>
      <c r="B529" s="158" t="s">
        <v>510</v>
      </c>
      <c r="C529" s="158" t="s">
        <v>24</v>
      </c>
      <c r="D529" s="159">
        <v>1</v>
      </c>
      <c r="E529" s="159">
        <v>10169.64</v>
      </c>
      <c r="F529" s="24">
        <f t="shared" si="25"/>
        <v>0</v>
      </c>
      <c r="G529" s="31">
        <f t="shared" si="24"/>
        <v>0</v>
      </c>
      <c r="I529" s="127">
        <f t="shared" si="26"/>
        <v>0</v>
      </c>
      <c r="J529" s="160" t="s">
        <v>4775</v>
      </c>
      <c r="K529" s="161" t="s">
        <v>4333</v>
      </c>
    </row>
    <row r="530" spans="1:11" x14ac:dyDescent="0.25">
      <c r="A530" s="157" t="s">
        <v>1931</v>
      </c>
      <c r="B530" s="158" t="s">
        <v>725</v>
      </c>
      <c r="C530" s="158" t="s">
        <v>24</v>
      </c>
      <c r="D530" s="159">
        <v>2</v>
      </c>
      <c r="E530" s="159">
        <v>37369.24</v>
      </c>
      <c r="F530" s="24">
        <f t="shared" si="25"/>
        <v>0</v>
      </c>
      <c r="G530" s="31">
        <f t="shared" si="24"/>
        <v>0</v>
      </c>
      <c r="I530" s="127">
        <f t="shared" si="26"/>
        <v>0</v>
      </c>
      <c r="J530" s="160" t="s">
        <v>4776</v>
      </c>
      <c r="K530" s="161" t="s">
        <v>4333</v>
      </c>
    </row>
    <row r="531" spans="1:11" ht="26.4" x14ac:dyDescent="0.25">
      <c r="A531" s="157" t="s">
        <v>1932</v>
      </c>
      <c r="B531" s="158" t="s">
        <v>1251</v>
      </c>
      <c r="C531" s="158" t="s">
        <v>24</v>
      </c>
      <c r="D531" s="159">
        <v>127</v>
      </c>
      <c r="E531" s="159">
        <v>5853.32</v>
      </c>
      <c r="F531" s="24">
        <f t="shared" si="25"/>
        <v>0</v>
      </c>
      <c r="G531" s="31">
        <f t="shared" si="24"/>
        <v>0</v>
      </c>
      <c r="I531" s="127">
        <f t="shared" si="26"/>
        <v>0</v>
      </c>
      <c r="J531" s="160" t="s">
        <v>4777</v>
      </c>
      <c r="K531" s="161" t="s">
        <v>4333</v>
      </c>
    </row>
    <row r="532" spans="1:11" ht="26.4" x14ac:dyDescent="0.25">
      <c r="A532" s="157" t="s">
        <v>1933</v>
      </c>
      <c r="B532" s="158" t="s">
        <v>769</v>
      </c>
      <c r="C532" s="158" t="s">
        <v>24</v>
      </c>
      <c r="D532" s="159">
        <v>2</v>
      </c>
      <c r="E532" s="159">
        <v>4130.82</v>
      </c>
      <c r="F532" s="24">
        <f t="shared" si="25"/>
        <v>0</v>
      </c>
      <c r="G532" s="31">
        <f t="shared" si="24"/>
        <v>0</v>
      </c>
      <c r="I532" s="127">
        <f t="shared" si="26"/>
        <v>0</v>
      </c>
      <c r="J532" s="160" t="s">
        <v>4778</v>
      </c>
      <c r="K532" s="161" t="s">
        <v>4333</v>
      </c>
    </row>
    <row r="533" spans="1:11" ht="26.4" x14ac:dyDescent="0.25">
      <c r="A533" s="157" t="s">
        <v>1934</v>
      </c>
      <c r="B533" s="158" t="s">
        <v>1049</v>
      </c>
      <c r="C533" s="158" t="s">
        <v>24</v>
      </c>
      <c r="D533" s="159">
        <v>14</v>
      </c>
      <c r="E533" s="159">
        <v>56375.040000000001</v>
      </c>
      <c r="F533" s="24">
        <f t="shared" si="25"/>
        <v>0</v>
      </c>
      <c r="G533" s="31">
        <f t="shared" si="24"/>
        <v>0</v>
      </c>
      <c r="I533" s="127">
        <f t="shared" si="26"/>
        <v>0</v>
      </c>
      <c r="J533" s="160" t="s">
        <v>4779</v>
      </c>
      <c r="K533" s="161" t="s">
        <v>4333</v>
      </c>
    </row>
    <row r="534" spans="1:11" ht="26.4" x14ac:dyDescent="0.25">
      <c r="A534" s="157" t="s">
        <v>1935</v>
      </c>
      <c r="B534" s="158" t="s">
        <v>849</v>
      </c>
      <c r="C534" s="158" t="s">
        <v>24</v>
      </c>
      <c r="D534" s="159">
        <v>4</v>
      </c>
      <c r="E534" s="159">
        <v>61927.32</v>
      </c>
      <c r="F534" s="24">
        <f t="shared" si="25"/>
        <v>0</v>
      </c>
      <c r="G534" s="31">
        <f t="shared" si="24"/>
        <v>0</v>
      </c>
      <c r="I534" s="127">
        <f t="shared" si="26"/>
        <v>0</v>
      </c>
      <c r="J534" s="160" t="s">
        <v>4780</v>
      </c>
      <c r="K534" s="161" t="s">
        <v>4333</v>
      </c>
    </row>
    <row r="535" spans="1:11" ht="26.4" x14ac:dyDescent="0.25">
      <c r="A535" s="157" t="s">
        <v>1936</v>
      </c>
      <c r="B535" s="158" t="s">
        <v>1147</v>
      </c>
      <c r="C535" s="158" t="s">
        <v>24</v>
      </c>
      <c r="D535" s="159">
        <v>30</v>
      </c>
      <c r="E535" s="159">
        <v>16316.58</v>
      </c>
      <c r="F535" s="24">
        <f t="shared" si="25"/>
        <v>0</v>
      </c>
      <c r="G535" s="31">
        <f t="shared" si="24"/>
        <v>0</v>
      </c>
      <c r="I535" s="127">
        <f t="shared" si="26"/>
        <v>0</v>
      </c>
      <c r="J535" s="160" t="s">
        <v>4781</v>
      </c>
      <c r="K535" s="161" t="s">
        <v>4333</v>
      </c>
    </row>
    <row r="536" spans="1:11" ht="26.4" x14ac:dyDescent="0.25">
      <c r="A536" s="157" t="s">
        <v>1937</v>
      </c>
      <c r="B536" s="158" t="s">
        <v>882</v>
      </c>
      <c r="C536" s="158" t="s">
        <v>24</v>
      </c>
      <c r="D536" s="159">
        <v>5</v>
      </c>
      <c r="E536" s="159">
        <v>2213</v>
      </c>
      <c r="F536" s="24">
        <f t="shared" si="25"/>
        <v>0</v>
      </c>
      <c r="G536" s="31">
        <f t="shared" ref="G536:G599" si="27">ROUND(E536*ROUND(F536,2),2)</f>
        <v>0</v>
      </c>
      <c r="I536" s="127">
        <f t="shared" si="26"/>
        <v>0</v>
      </c>
      <c r="J536" s="160" t="s">
        <v>4782</v>
      </c>
      <c r="K536" s="161" t="s">
        <v>4333</v>
      </c>
    </row>
    <row r="537" spans="1:11" ht="26.4" x14ac:dyDescent="0.25">
      <c r="A537" s="157" t="s">
        <v>1938</v>
      </c>
      <c r="B537" s="158" t="s">
        <v>922</v>
      </c>
      <c r="C537" s="158" t="s">
        <v>24</v>
      </c>
      <c r="D537" s="159">
        <v>5</v>
      </c>
      <c r="E537" s="159">
        <v>2383.39</v>
      </c>
      <c r="F537" s="24">
        <f t="shared" ref="F537:F600" si="28">$F$88</f>
        <v>0</v>
      </c>
      <c r="G537" s="31">
        <f t="shared" si="27"/>
        <v>0</v>
      </c>
      <c r="I537" s="127">
        <f t="shared" si="26"/>
        <v>0</v>
      </c>
      <c r="J537" s="160" t="s">
        <v>4783</v>
      </c>
      <c r="K537" s="161" t="s">
        <v>4333</v>
      </c>
    </row>
    <row r="538" spans="1:11" ht="26.4" x14ac:dyDescent="0.25">
      <c r="A538" s="157" t="s">
        <v>1939</v>
      </c>
      <c r="B538" s="158" t="s">
        <v>726</v>
      </c>
      <c r="C538" s="158" t="s">
        <v>24</v>
      </c>
      <c r="D538" s="159">
        <v>2</v>
      </c>
      <c r="E538" s="159">
        <v>3904.89</v>
      </c>
      <c r="F538" s="24">
        <f t="shared" si="28"/>
        <v>0</v>
      </c>
      <c r="G538" s="31">
        <f t="shared" si="27"/>
        <v>0</v>
      </c>
      <c r="I538" s="127">
        <f t="shared" si="26"/>
        <v>0</v>
      </c>
      <c r="J538" s="160" t="s">
        <v>4784</v>
      </c>
      <c r="K538" s="161" t="s">
        <v>4333</v>
      </c>
    </row>
    <row r="539" spans="1:11" ht="26.4" x14ac:dyDescent="0.25">
      <c r="A539" s="157" t="s">
        <v>1940</v>
      </c>
      <c r="B539" s="158" t="s">
        <v>1201</v>
      </c>
      <c r="C539" s="158" t="s">
        <v>24</v>
      </c>
      <c r="D539" s="159">
        <v>60</v>
      </c>
      <c r="E539" s="159">
        <v>10141.02</v>
      </c>
      <c r="F539" s="24">
        <f t="shared" si="28"/>
        <v>0</v>
      </c>
      <c r="G539" s="31">
        <f t="shared" si="27"/>
        <v>0</v>
      </c>
      <c r="I539" s="127">
        <f t="shared" si="26"/>
        <v>0</v>
      </c>
      <c r="J539" s="160" t="s">
        <v>4785</v>
      </c>
      <c r="K539" s="161" t="s">
        <v>4333</v>
      </c>
    </row>
    <row r="540" spans="1:11" ht="26.4" x14ac:dyDescent="0.25">
      <c r="A540" s="157" t="s">
        <v>1941</v>
      </c>
      <c r="B540" s="158" t="s">
        <v>1069</v>
      </c>
      <c r="C540" s="158" t="s">
        <v>24</v>
      </c>
      <c r="D540" s="159">
        <v>15</v>
      </c>
      <c r="E540" s="159">
        <v>4626.8999999999996</v>
      </c>
      <c r="F540" s="24">
        <f t="shared" si="28"/>
        <v>0</v>
      </c>
      <c r="G540" s="31">
        <f t="shared" si="27"/>
        <v>0</v>
      </c>
      <c r="I540" s="127">
        <f t="shared" si="26"/>
        <v>0</v>
      </c>
      <c r="J540" s="160" t="s">
        <v>4786</v>
      </c>
      <c r="K540" s="161" t="s">
        <v>4333</v>
      </c>
    </row>
    <row r="541" spans="1:11" ht="26.4" x14ac:dyDescent="0.25">
      <c r="A541" s="157" t="s">
        <v>1942</v>
      </c>
      <c r="B541" s="158" t="s">
        <v>947</v>
      </c>
      <c r="C541" s="158" t="s">
        <v>24</v>
      </c>
      <c r="D541" s="159">
        <v>6</v>
      </c>
      <c r="E541" s="159">
        <v>5128.28</v>
      </c>
      <c r="F541" s="24">
        <f t="shared" si="28"/>
        <v>0</v>
      </c>
      <c r="G541" s="31">
        <f t="shared" si="27"/>
        <v>0</v>
      </c>
      <c r="I541" s="127">
        <f t="shared" si="26"/>
        <v>0</v>
      </c>
      <c r="J541" s="160" t="s">
        <v>4787</v>
      </c>
      <c r="K541" s="161" t="s">
        <v>4333</v>
      </c>
    </row>
    <row r="542" spans="1:11" ht="26.4" x14ac:dyDescent="0.25">
      <c r="A542" s="157" t="s">
        <v>1943</v>
      </c>
      <c r="B542" s="158" t="s">
        <v>948</v>
      </c>
      <c r="C542" s="158" t="s">
        <v>24</v>
      </c>
      <c r="D542" s="159">
        <v>6</v>
      </c>
      <c r="E542" s="159">
        <v>44445.8</v>
      </c>
      <c r="F542" s="24">
        <f t="shared" si="28"/>
        <v>0</v>
      </c>
      <c r="G542" s="31">
        <f t="shared" si="27"/>
        <v>0</v>
      </c>
      <c r="I542" s="127">
        <f t="shared" si="26"/>
        <v>0</v>
      </c>
      <c r="J542" s="160" t="s">
        <v>4788</v>
      </c>
      <c r="K542" s="161" t="s">
        <v>4333</v>
      </c>
    </row>
    <row r="543" spans="1:11" ht="26.4" x14ac:dyDescent="0.25">
      <c r="A543" s="157" t="s">
        <v>1944</v>
      </c>
      <c r="B543" s="158" t="s">
        <v>1027</v>
      </c>
      <c r="C543" s="158" t="s">
        <v>24</v>
      </c>
      <c r="D543" s="159">
        <v>12</v>
      </c>
      <c r="E543" s="159">
        <v>40128.42</v>
      </c>
      <c r="F543" s="24">
        <f t="shared" si="28"/>
        <v>0</v>
      </c>
      <c r="G543" s="31">
        <f t="shared" si="27"/>
        <v>0</v>
      </c>
      <c r="I543" s="127">
        <f t="shared" si="26"/>
        <v>0</v>
      </c>
      <c r="J543" s="160" t="s">
        <v>4789</v>
      </c>
      <c r="K543" s="161" t="s">
        <v>4333</v>
      </c>
    </row>
    <row r="544" spans="1:11" ht="26.4" x14ac:dyDescent="0.25">
      <c r="A544" s="157" t="s">
        <v>1945</v>
      </c>
      <c r="B544" s="158" t="s">
        <v>1265</v>
      </c>
      <c r="C544" s="158" t="s">
        <v>24</v>
      </c>
      <c r="D544" s="159">
        <v>172</v>
      </c>
      <c r="E544" s="159">
        <v>2576.86</v>
      </c>
      <c r="F544" s="24">
        <f t="shared" si="28"/>
        <v>0</v>
      </c>
      <c r="G544" s="31">
        <f t="shared" si="27"/>
        <v>0</v>
      </c>
      <c r="I544" s="127">
        <f t="shared" si="26"/>
        <v>0</v>
      </c>
      <c r="J544" s="160" t="s">
        <v>4790</v>
      </c>
      <c r="K544" s="161" t="s">
        <v>4333</v>
      </c>
    </row>
    <row r="545" spans="1:11" ht="26.4" x14ac:dyDescent="0.25">
      <c r="A545" s="157" t="s">
        <v>1946</v>
      </c>
      <c r="B545" s="158" t="s">
        <v>1261</v>
      </c>
      <c r="C545" s="158" t="s">
        <v>24</v>
      </c>
      <c r="D545" s="159">
        <v>150</v>
      </c>
      <c r="E545" s="159">
        <v>2892.74</v>
      </c>
      <c r="F545" s="24">
        <f t="shared" si="28"/>
        <v>0</v>
      </c>
      <c r="G545" s="31">
        <f t="shared" si="27"/>
        <v>0</v>
      </c>
      <c r="I545" s="127">
        <f t="shared" si="26"/>
        <v>0</v>
      </c>
      <c r="J545" s="160" t="s">
        <v>4791</v>
      </c>
      <c r="K545" s="161" t="s">
        <v>4333</v>
      </c>
    </row>
    <row r="546" spans="1:11" ht="26.4" x14ac:dyDescent="0.25">
      <c r="A546" s="157" t="s">
        <v>1947</v>
      </c>
      <c r="B546" s="158" t="s">
        <v>511</v>
      </c>
      <c r="C546" s="158" t="s">
        <v>24</v>
      </c>
      <c r="D546" s="159">
        <v>1</v>
      </c>
      <c r="E546" s="159">
        <v>40152.93</v>
      </c>
      <c r="F546" s="24">
        <f t="shared" si="28"/>
        <v>0</v>
      </c>
      <c r="G546" s="31">
        <f t="shared" si="27"/>
        <v>0</v>
      </c>
      <c r="I546" s="127">
        <f t="shared" si="26"/>
        <v>0</v>
      </c>
      <c r="J546" s="160" t="s">
        <v>4792</v>
      </c>
      <c r="K546" s="161" t="s">
        <v>4333</v>
      </c>
    </row>
    <row r="547" spans="1:11" x14ac:dyDescent="0.25">
      <c r="A547" s="157" t="s">
        <v>1948</v>
      </c>
      <c r="B547" s="158" t="s">
        <v>727</v>
      </c>
      <c r="C547" s="158" t="s">
        <v>24</v>
      </c>
      <c r="D547" s="159">
        <v>2</v>
      </c>
      <c r="E547" s="159">
        <v>15055.6</v>
      </c>
      <c r="F547" s="24">
        <f t="shared" si="28"/>
        <v>0</v>
      </c>
      <c r="G547" s="31">
        <f t="shared" si="27"/>
        <v>0</v>
      </c>
      <c r="I547" s="127">
        <f t="shared" si="26"/>
        <v>0</v>
      </c>
      <c r="J547" s="160" t="s">
        <v>4793</v>
      </c>
      <c r="K547" s="161" t="s">
        <v>4333</v>
      </c>
    </row>
    <row r="548" spans="1:11" ht="26.4" x14ac:dyDescent="0.25">
      <c r="A548" s="157" t="s">
        <v>1949</v>
      </c>
      <c r="B548" s="158" t="s">
        <v>512</v>
      </c>
      <c r="C548" s="158" t="s">
        <v>24</v>
      </c>
      <c r="D548" s="159">
        <v>1</v>
      </c>
      <c r="E548" s="159">
        <v>11815.82</v>
      </c>
      <c r="F548" s="24">
        <f t="shared" si="28"/>
        <v>0</v>
      </c>
      <c r="G548" s="31">
        <f t="shared" si="27"/>
        <v>0</v>
      </c>
      <c r="I548" s="127">
        <f t="shared" si="26"/>
        <v>0</v>
      </c>
      <c r="J548" s="160" t="s">
        <v>4794</v>
      </c>
      <c r="K548" s="161" t="s">
        <v>4333</v>
      </c>
    </row>
    <row r="549" spans="1:11" x14ac:dyDescent="0.25">
      <c r="A549" s="157" t="s">
        <v>1950</v>
      </c>
      <c r="B549" s="158" t="s">
        <v>1001</v>
      </c>
      <c r="C549" s="158" t="s">
        <v>24</v>
      </c>
      <c r="D549" s="159">
        <v>9</v>
      </c>
      <c r="E549" s="159">
        <v>9839.98</v>
      </c>
      <c r="F549" s="24">
        <f t="shared" si="28"/>
        <v>0</v>
      </c>
      <c r="G549" s="31">
        <f t="shared" si="27"/>
        <v>0</v>
      </c>
      <c r="I549" s="127">
        <f t="shared" si="26"/>
        <v>0</v>
      </c>
      <c r="J549" s="160" t="s">
        <v>4795</v>
      </c>
      <c r="K549" s="161" t="s">
        <v>4333</v>
      </c>
    </row>
    <row r="550" spans="1:11" x14ac:dyDescent="0.25">
      <c r="A550" s="157" t="s">
        <v>1951</v>
      </c>
      <c r="B550" s="158" t="s">
        <v>883</v>
      </c>
      <c r="C550" s="158" t="s">
        <v>24</v>
      </c>
      <c r="D550" s="159">
        <v>5</v>
      </c>
      <c r="E550" s="159">
        <v>14321.66</v>
      </c>
      <c r="F550" s="24">
        <f t="shared" si="28"/>
        <v>0</v>
      </c>
      <c r="G550" s="31">
        <f t="shared" si="27"/>
        <v>0</v>
      </c>
      <c r="I550" s="127">
        <f t="shared" si="26"/>
        <v>0</v>
      </c>
      <c r="J550" s="160" t="s">
        <v>4796</v>
      </c>
      <c r="K550" s="161" t="s">
        <v>4333</v>
      </c>
    </row>
    <row r="551" spans="1:11" ht="26.4" x14ac:dyDescent="0.25">
      <c r="A551" s="157" t="s">
        <v>1952</v>
      </c>
      <c r="B551" s="158" t="s">
        <v>850</v>
      </c>
      <c r="C551" s="158" t="s">
        <v>24</v>
      </c>
      <c r="D551" s="159">
        <v>4</v>
      </c>
      <c r="E551" s="159">
        <v>15147.4</v>
      </c>
      <c r="F551" s="24">
        <f t="shared" si="28"/>
        <v>0</v>
      </c>
      <c r="G551" s="31">
        <f t="shared" si="27"/>
        <v>0</v>
      </c>
      <c r="I551" s="127">
        <f t="shared" si="26"/>
        <v>0</v>
      </c>
      <c r="J551" s="160" t="s">
        <v>4797</v>
      </c>
      <c r="K551" s="161" t="s">
        <v>4333</v>
      </c>
    </row>
    <row r="552" spans="1:11" x14ac:dyDescent="0.25">
      <c r="A552" s="157" t="s">
        <v>1953</v>
      </c>
      <c r="B552" s="158" t="s">
        <v>923</v>
      </c>
      <c r="C552" s="158" t="s">
        <v>24</v>
      </c>
      <c r="D552" s="159">
        <v>5</v>
      </c>
      <c r="E552" s="159">
        <v>16256.16</v>
      </c>
      <c r="F552" s="24">
        <f t="shared" si="28"/>
        <v>0</v>
      </c>
      <c r="G552" s="31">
        <f t="shared" si="27"/>
        <v>0</v>
      </c>
      <c r="I552" s="127">
        <f t="shared" si="26"/>
        <v>0</v>
      </c>
      <c r="J552" s="160" t="s">
        <v>4798</v>
      </c>
      <c r="K552" s="161" t="s">
        <v>4333</v>
      </c>
    </row>
    <row r="553" spans="1:11" ht="26.4" x14ac:dyDescent="0.25">
      <c r="A553" s="157" t="s">
        <v>1954</v>
      </c>
      <c r="B553" s="158" t="s">
        <v>513</v>
      </c>
      <c r="C553" s="158" t="s">
        <v>24</v>
      </c>
      <c r="D553" s="159">
        <v>1</v>
      </c>
      <c r="E553" s="159">
        <v>18862.7</v>
      </c>
      <c r="F553" s="24">
        <f t="shared" si="28"/>
        <v>0</v>
      </c>
      <c r="G553" s="31">
        <f t="shared" si="27"/>
        <v>0</v>
      </c>
      <c r="I553" s="127">
        <f t="shared" si="26"/>
        <v>0</v>
      </c>
      <c r="J553" s="160" t="s">
        <v>4799</v>
      </c>
      <c r="K553" s="161" t="s">
        <v>4333</v>
      </c>
    </row>
    <row r="554" spans="1:11" x14ac:dyDescent="0.25">
      <c r="A554" s="157" t="s">
        <v>1955</v>
      </c>
      <c r="B554" s="158" t="s">
        <v>728</v>
      </c>
      <c r="C554" s="158" t="s">
        <v>24</v>
      </c>
      <c r="D554" s="159">
        <v>2</v>
      </c>
      <c r="E554" s="159">
        <v>20216.32</v>
      </c>
      <c r="F554" s="24">
        <f t="shared" si="28"/>
        <v>0</v>
      </c>
      <c r="G554" s="31">
        <f t="shared" si="27"/>
        <v>0</v>
      </c>
      <c r="I554" s="127">
        <f t="shared" si="26"/>
        <v>0</v>
      </c>
      <c r="J554" s="160" t="s">
        <v>4800</v>
      </c>
      <c r="K554" s="161" t="s">
        <v>4333</v>
      </c>
    </row>
    <row r="555" spans="1:11" x14ac:dyDescent="0.25">
      <c r="A555" s="157" t="s">
        <v>1956</v>
      </c>
      <c r="B555" s="158" t="s">
        <v>729</v>
      </c>
      <c r="C555" s="158" t="s">
        <v>24</v>
      </c>
      <c r="D555" s="159">
        <v>2</v>
      </c>
      <c r="E555" s="159">
        <v>22846.18</v>
      </c>
      <c r="F555" s="24">
        <f t="shared" si="28"/>
        <v>0</v>
      </c>
      <c r="G555" s="31">
        <f t="shared" si="27"/>
        <v>0</v>
      </c>
      <c r="I555" s="127">
        <f t="shared" si="26"/>
        <v>0</v>
      </c>
      <c r="J555" s="160" t="s">
        <v>4801</v>
      </c>
      <c r="K555" s="161" t="s">
        <v>4333</v>
      </c>
    </row>
    <row r="556" spans="1:11" ht="26.4" x14ac:dyDescent="0.25">
      <c r="A556" s="157" t="s">
        <v>1957</v>
      </c>
      <c r="B556" s="158" t="s">
        <v>730</v>
      </c>
      <c r="C556" s="158" t="s">
        <v>24</v>
      </c>
      <c r="D556" s="159">
        <v>2</v>
      </c>
      <c r="E556" s="159">
        <v>24143.62</v>
      </c>
      <c r="F556" s="24">
        <f t="shared" si="28"/>
        <v>0</v>
      </c>
      <c r="G556" s="31">
        <f t="shared" si="27"/>
        <v>0</v>
      </c>
      <c r="I556" s="127">
        <f t="shared" si="26"/>
        <v>0</v>
      </c>
      <c r="J556" s="160" t="s">
        <v>4802</v>
      </c>
      <c r="K556" s="161" t="s">
        <v>4333</v>
      </c>
    </row>
    <row r="557" spans="1:11" x14ac:dyDescent="0.25">
      <c r="A557" s="157" t="s">
        <v>1958</v>
      </c>
      <c r="B557" s="158" t="s">
        <v>1219</v>
      </c>
      <c r="C557" s="158" t="s">
        <v>24</v>
      </c>
      <c r="D557" s="159">
        <v>81</v>
      </c>
      <c r="E557" s="159">
        <v>2560.96</v>
      </c>
      <c r="F557" s="24">
        <f t="shared" si="28"/>
        <v>0</v>
      </c>
      <c r="G557" s="31">
        <f t="shared" si="27"/>
        <v>0</v>
      </c>
      <c r="I557" s="127">
        <f t="shared" si="26"/>
        <v>0</v>
      </c>
      <c r="J557" s="160" t="s">
        <v>4803</v>
      </c>
      <c r="K557" s="161" t="s">
        <v>4333</v>
      </c>
    </row>
    <row r="558" spans="1:11" x14ac:dyDescent="0.25">
      <c r="A558" s="157" t="s">
        <v>1959</v>
      </c>
      <c r="B558" s="158" t="s">
        <v>1243</v>
      </c>
      <c r="C558" s="158" t="s">
        <v>24</v>
      </c>
      <c r="D558" s="159">
        <v>108</v>
      </c>
      <c r="E558" s="159">
        <v>2716.78</v>
      </c>
      <c r="F558" s="24">
        <f t="shared" si="28"/>
        <v>0</v>
      </c>
      <c r="G558" s="31">
        <f t="shared" si="27"/>
        <v>0</v>
      </c>
      <c r="I558" s="127">
        <f t="shared" si="26"/>
        <v>0</v>
      </c>
      <c r="J558" s="160" t="s">
        <v>4804</v>
      </c>
      <c r="K558" s="161" t="s">
        <v>4333</v>
      </c>
    </row>
    <row r="559" spans="1:11" x14ac:dyDescent="0.25">
      <c r="A559" s="157" t="s">
        <v>1960</v>
      </c>
      <c r="B559" s="158" t="s">
        <v>821</v>
      </c>
      <c r="C559" s="158" t="s">
        <v>24</v>
      </c>
      <c r="D559" s="159">
        <v>3</v>
      </c>
      <c r="E559" s="159">
        <v>2776.97</v>
      </c>
      <c r="F559" s="24">
        <f t="shared" si="28"/>
        <v>0</v>
      </c>
      <c r="G559" s="31">
        <f t="shared" si="27"/>
        <v>0</v>
      </c>
      <c r="I559" s="127">
        <f t="shared" si="26"/>
        <v>0</v>
      </c>
      <c r="J559" s="160" t="s">
        <v>4805</v>
      </c>
      <c r="K559" s="161" t="s">
        <v>4333</v>
      </c>
    </row>
    <row r="560" spans="1:11" x14ac:dyDescent="0.25">
      <c r="A560" s="157" t="s">
        <v>1961</v>
      </c>
      <c r="B560" s="158" t="s">
        <v>1115</v>
      </c>
      <c r="C560" s="158" t="s">
        <v>24</v>
      </c>
      <c r="D560" s="159">
        <v>22</v>
      </c>
      <c r="E560" s="159">
        <v>3742.86</v>
      </c>
      <c r="F560" s="24">
        <f t="shared" si="28"/>
        <v>0</v>
      </c>
      <c r="G560" s="31">
        <f t="shared" si="27"/>
        <v>0</v>
      </c>
      <c r="I560" s="127">
        <f t="shared" si="26"/>
        <v>0</v>
      </c>
      <c r="J560" s="160" t="s">
        <v>4806</v>
      </c>
      <c r="K560" s="161" t="s">
        <v>4333</v>
      </c>
    </row>
    <row r="561" spans="1:11" x14ac:dyDescent="0.25">
      <c r="A561" s="157" t="s">
        <v>1962</v>
      </c>
      <c r="B561" s="158" t="s">
        <v>1223</v>
      </c>
      <c r="C561" s="158" t="s">
        <v>24</v>
      </c>
      <c r="D561" s="159">
        <v>84</v>
      </c>
      <c r="E561" s="159">
        <v>3609.3</v>
      </c>
      <c r="F561" s="24">
        <f t="shared" si="28"/>
        <v>0</v>
      </c>
      <c r="G561" s="31">
        <f t="shared" si="27"/>
        <v>0</v>
      </c>
      <c r="I561" s="127">
        <f t="shared" si="26"/>
        <v>0</v>
      </c>
      <c r="J561" s="160" t="s">
        <v>4807</v>
      </c>
      <c r="K561" s="161" t="s">
        <v>4333</v>
      </c>
    </row>
    <row r="562" spans="1:11" ht="26.4" x14ac:dyDescent="0.25">
      <c r="A562" s="157" t="s">
        <v>1963</v>
      </c>
      <c r="B562" s="158" t="s">
        <v>980</v>
      </c>
      <c r="C562" s="158" t="s">
        <v>24</v>
      </c>
      <c r="D562" s="159">
        <v>8</v>
      </c>
      <c r="E562" s="159">
        <v>3897.92</v>
      </c>
      <c r="F562" s="24">
        <f t="shared" si="28"/>
        <v>0</v>
      </c>
      <c r="G562" s="31">
        <f t="shared" si="27"/>
        <v>0</v>
      </c>
      <c r="I562" s="127">
        <f t="shared" si="26"/>
        <v>0</v>
      </c>
      <c r="J562" s="160" t="s">
        <v>4808</v>
      </c>
      <c r="K562" s="161" t="s">
        <v>4333</v>
      </c>
    </row>
    <row r="563" spans="1:11" x14ac:dyDescent="0.25">
      <c r="A563" s="157" t="s">
        <v>1964</v>
      </c>
      <c r="B563" s="158" t="s">
        <v>870</v>
      </c>
      <c r="C563" s="158" t="s">
        <v>24</v>
      </c>
      <c r="D563" s="159">
        <v>4</v>
      </c>
      <c r="E563" s="159">
        <v>4127.09</v>
      </c>
      <c r="F563" s="24">
        <f t="shared" si="28"/>
        <v>0</v>
      </c>
      <c r="G563" s="31">
        <f t="shared" si="27"/>
        <v>0</v>
      </c>
      <c r="I563" s="127">
        <f t="shared" si="26"/>
        <v>0</v>
      </c>
      <c r="J563" s="160" t="s">
        <v>4809</v>
      </c>
      <c r="K563" s="161" t="s">
        <v>4333</v>
      </c>
    </row>
    <row r="564" spans="1:11" ht="26.4" x14ac:dyDescent="0.25">
      <c r="A564" s="157" t="s">
        <v>1965</v>
      </c>
      <c r="B564" s="158" t="s">
        <v>439</v>
      </c>
      <c r="C564" s="158" t="s">
        <v>24</v>
      </c>
      <c r="D564" s="159">
        <v>1</v>
      </c>
      <c r="E564" s="159">
        <v>3744.47</v>
      </c>
      <c r="F564" s="24">
        <f t="shared" si="28"/>
        <v>0</v>
      </c>
      <c r="G564" s="31">
        <f t="shared" si="27"/>
        <v>0</v>
      </c>
      <c r="I564" s="127">
        <f t="shared" si="26"/>
        <v>0</v>
      </c>
      <c r="J564" s="160" t="s">
        <v>4810</v>
      </c>
      <c r="K564" s="161" t="s">
        <v>4333</v>
      </c>
    </row>
    <row r="565" spans="1:11" x14ac:dyDescent="0.25">
      <c r="A565" s="157" t="s">
        <v>1966</v>
      </c>
      <c r="B565" s="158" t="s">
        <v>1229</v>
      </c>
      <c r="C565" s="158" t="s">
        <v>24</v>
      </c>
      <c r="D565" s="159">
        <v>91</v>
      </c>
      <c r="E565" s="159">
        <v>4468.96</v>
      </c>
      <c r="F565" s="24">
        <f t="shared" si="28"/>
        <v>0</v>
      </c>
      <c r="G565" s="31">
        <f t="shared" si="27"/>
        <v>0</v>
      </c>
      <c r="I565" s="127">
        <f t="shared" si="26"/>
        <v>0</v>
      </c>
      <c r="J565" s="160" t="s">
        <v>4811</v>
      </c>
      <c r="K565" s="161" t="s">
        <v>4333</v>
      </c>
    </row>
    <row r="566" spans="1:11" x14ac:dyDescent="0.25">
      <c r="A566" s="157" t="s">
        <v>1967</v>
      </c>
      <c r="B566" s="158" t="s">
        <v>1215</v>
      </c>
      <c r="C566" s="158" t="s">
        <v>24</v>
      </c>
      <c r="D566" s="159">
        <v>77</v>
      </c>
      <c r="E566" s="159">
        <v>4604.6400000000003</v>
      </c>
      <c r="F566" s="24">
        <f t="shared" si="28"/>
        <v>0</v>
      </c>
      <c r="G566" s="31">
        <f t="shared" si="27"/>
        <v>0</v>
      </c>
      <c r="I566" s="127">
        <f t="shared" si="26"/>
        <v>0</v>
      </c>
      <c r="J566" s="160" t="s">
        <v>4812</v>
      </c>
      <c r="K566" s="161" t="s">
        <v>4333</v>
      </c>
    </row>
    <row r="567" spans="1:11" ht="26.4" x14ac:dyDescent="0.25">
      <c r="A567" s="157" t="s">
        <v>1968</v>
      </c>
      <c r="B567" s="158" t="s">
        <v>1023</v>
      </c>
      <c r="C567" s="158" t="s">
        <v>24</v>
      </c>
      <c r="D567" s="159">
        <v>11</v>
      </c>
      <c r="E567" s="159">
        <v>4627.28</v>
      </c>
      <c r="F567" s="24">
        <f t="shared" si="28"/>
        <v>0</v>
      </c>
      <c r="G567" s="31">
        <f t="shared" si="27"/>
        <v>0</v>
      </c>
      <c r="I567" s="127">
        <f t="shared" si="26"/>
        <v>0</v>
      </c>
      <c r="J567" s="160" t="s">
        <v>4813</v>
      </c>
      <c r="K567" s="161" t="s">
        <v>4333</v>
      </c>
    </row>
    <row r="568" spans="1:11" x14ac:dyDescent="0.25">
      <c r="A568" s="157" t="s">
        <v>1969</v>
      </c>
      <c r="B568" s="158" t="s">
        <v>981</v>
      </c>
      <c r="C568" s="158" t="s">
        <v>24</v>
      </c>
      <c r="D568" s="159">
        <v>8</v>
      </c>
      <c r="E568" s="159">
        <v>4735.8900000000003</v>
      </c>
      <c r="F568" s="24">
        <f t="shared" si="28"/>
        <v>0</v>
      </c>
      <c r="G568" s="31">
        <f t="shared" si="27"/>
        <v>0</v>
      </c>
      <c r="I568" s="127">
        <f t="shared" si="26"/>
        <v>0</v>
      </c>
      <c r="J568" s="160" t="s">
        <v>4814</v>
      </c>
      <c r="K568" s="161" t="s">
        <v>4333</v>
      </c>
    </row>
    <row r="569" spans="1:11" x14ac:dyDescent="0.25">
      <c r="A569" s="157" t="s">
        <v>1970</v>
      </c>
      <c r="B569" s="158" t="s">
        <v>1242</v>
      </c>
      <c r="C569" s="158" t="s">
        <v>24</v>
      </c>
      <c r="D569" s="159">
        <v>107</v>
      </c>
      <c r="E569" s="159">
        <v>6065.32</v>
      </c>
      <c r="F569" s="24">
        <f t="shared" si="28"/>
        <v>0</v>
      </c>
      <c r="G569" s="31">
        <f t="shared" si="27"/>
        <v>0</v>
      </c>
      <c r="I569" s="127">
        <f t="shared" si="26"/>
        <v>0</v>
      </c>
      <c r="J569" s="160" t="s">
        <v>4815</v>
      </c>
      <c r="K569" s="161" t="s">
        <v>4333</v>
      </c>
    </row>
    <row r="570" spans="1:11" x14ac:dyDescent="0.25">
      <c r="A570" s="157" t="s">
        <v>1971</v>
      </c>
      <c r="B570" s="158" t="s">
        <v>1204</v>
      </c>
      <c r="C570" s="158" t="s">
        <v>24</v>
      </c>
      <c r="D570" s="159">
        <v>64</v>
      </c>
      <c r="E570" s="159">
        <v>7372.3</v>
      </c>
      <c r="F570" s="24">
        <f t="shared" si="28"/>
        <v>0</v>
      </c>
      <c r="G570" s="31">
        <f t="shared" si="27"/>
        <v>0</v>
      </c>
      <c r="I570" s="127">
        <f t="shared" si="26"/>
        <v>0</v>
      </c>
      <c r="J570" s="160" t="s">
        <v>4816</v>
      </c>
      <c r="K570" s="161" t="s">
        <v>4333</v>
      </c>
    </row>
    <row r="571" spans="1:11" x14ac:dyDescent="0.25">
      <c r="A571" s="157" t="s">
        <v>1972</v>
      </c>
      <c r="B571" s="158" t="s">
        <v>1060</v>
      </c>
      <c r="C571" s="158" t="s">
        <v>24</v>
      </c>
      <c r="D571" s="159">
        <v>14</v>
      </c>
      <c r="E571" s="159">
        <v>6761.57</v>
      </c>
      <c r="F571" s="24">
        <f t="shared" si="28"/>
        <v>0</v>
      </c>
      <c r="G571" s="31">
        <f t="shared" si="27"/>
        <v>0</v>
      </c>
      <c r="I571" s="127">
        <f t="shared" si="26"/>
        <v>0</v>
      </c>
      <c r="J571" s="160" t="s">
        <v>4817</v>
      </c>
      <c r="K571" s="161" t="s">
        <v>4333</v>
      </c>
    </row>
    <row r="572" spans="1:11" x14ac:dyDescent="0.25">
      <c r="A572" s="157" t="s">
        <v>1973</v>
      </c>
      <c r="B572" s="158" t="s">
        <v>822</v>
      </c>
      <c r="C572" s="158" t="s">
        <v>24</v>
      </c>
      <c r="D572" s="159">
        <v>3</v>
      </c>
      <c r="E572" s="159">
        <v>8176.46</v>
      </c>
      <c r="F572" s="24">
        <f t="shared" si="28"/>
        <v>0</v>
      </c>
      <c r="G572" s="31">
        <f t="shared" si="27"/>
        <v>0</v>
      </c>
      <c r="I572" s="127">
        <f t="shared" si="26"/>
        <v>0</v>
      </c>
      <c r="J572" s="160" t="s">
        <v>4818</v>
      </c>
      <c r="K572" s="161" t="s">
        <v>4333</v>
      </c>
    </row>
    <row r="573" spans="1:11" x14ac:dyDescent="0.25">
      <c r="A573" s="157" t="s">
        <v>1974</v>
      </c>
      <c r="B573" s="158" t="s">
        <v>1164</v>
      </c>
      <c r="C573" s="158" t="s">
        <v>24</v>
      </c>
      <c r="D573" s="159">
        <v>39</v>
      </c>
      <c r="E573" s="159">
        <v>8962.2999999999993</v>
      </c>
      <c r="F573" s="24">
        <f t="shared" si="28"/>
        <v>0</v>
      </c>
      <c r="G573" s="31">
        <f t="shared" si="27"/>
        <v>0</v>
      </c>
      <c r="I573" s="127">
        <f t="shared" si="26"/>
        <v>0</v>
      </c>
      <c r="J573" s="160" t="s">
        <v>4819</v>
      </c>
      <c r="K573" s="161" t="s">
        <v>4333</v>
      </c>
    </row>
    <row r="574" spans="1:11" x14ac:dyDescent="0.25">
      <c r="A574" s="157" t="s">
        <v>1975</v>
      </c>
      <c r="B574" s="158" t="s">
        <v>1129</v>
      </c>
      <c r="C574" s="158" t="s">
        <v>24</v>
      </c>
      <c r="D574" s="159">
        <v>24</v>
      </c>
      <c r="E574" s="159">
        <v>11598.52</v>
      </c>
      <c r="F574" s="24">
        <f t="shared" si="28"/>
        <v>0</v>
      </c>
      <c r="G574" s="31">
        <f t="shared" si="27"/>
        <v>0</v>
      </c>
      <c r="I574" s="127">
        <f t="shared" si="26"/>
        <v>0</v>
      </c>
      <c r="J574" s="160" t="s">
        <v>4820</v>
      </c>
      <c r="K574" s="161" t="s">
        <v>4333</v>
      </c>
    </row>
    <row r="575" spans="1:11" x14ac:dyDescent="0.25">
      <c r="A575" s="157" t="s">
        <v>1976</v>
      </c>
      <c r="B575" s="158" t="s">
        <v>884</v>
      </c>
      <c r="C575" s="158" t="s">
        <v>24</v>
      </c>
      <c r="D575" s="159">
        <v>5</v>
      </c>
      <c r="E575" s="159">
        <v>9897.24</v>
      </c>
      <c r="F575" s="24">
        <f t="shared" si="28"/>
        <v>0</v>
      </c>
      <c r="G575" s="31">
        <f t="shared" si="27"/>
        <v>0</v>
      </c>
      <c r="I575" s="127">
        <f t="shared" si="26"/>
        <v>0</v>
      </c>
      <c r="J575" s="160" t="s">
        <v>4821</v>
      </c>
      <c r="K575" s="161" t="s">
        <v>4333</v>
      </c>
    </row>
    <row r="576" spans="1:11" x14ac:dyDescent="0.25">
      <c r="A576" s="157" t="s">
        <v>1977</v>
      </c>
      <c r="B576" s="158" t="s">
        <v>796</v>
      </c>
      <c r="C576" s="158" t="s">
        <v>24</v>
      </c>
      <c r="D576" s="159">
        <v>3</v>
      </c>
      <c r="E576" s="159">
        <v>13381.65</v>
      </c>
      <c r="F576" s="24">
        <f t="shared" si="28"/>
        <v>0</v>
      </c>
      <c r="G576" s="31">
        <f t="shared" si="27"/>
        <v>0</v>
      </c>
      <c r="I576" s="127">
        <f t="shared" si="26"/>
        <v>0</v>
      </c>
      <c r="J576" s="160" t="s">
        <v>4822</v>
      </c>
      <c r="K576" s="161" t="s">
        <v>4333</v>
      </c>
    </row>
    <row r="577" spans="1:11" x14ac:dyDescent="0.25">
      <c r="A577" s="157" t="s">
        <v>1978</v>
      </c>
      <c r="B577" s="158" t="s">
        <v>514</v>
      </c>
      <c r="C577" s="158" t="s">
        <v>24</v>
      </c>
      <c r="D577" s="159">
        <v>1</v>
      </c>
      <c r="E577" s="159">
        <v>7795.83</v>
      </c>
      <c r="F577" s="24">
        <f t="shared" si="28"/>
        <v>0</v>
      </c>
      <c r="G577" s="31">
        <f t="shared" si="27"/>
        <v>0</v>
      </c>
      <c r="I577" s="127">
        <f t="shared" si="26"/>
        <v>0</v>
      </c>
      <c r="J577" s="160" t="s">
        <v>4823</v>
      </c>
      <c r="K577" s="161" t="s">
        <v>4333</v>
      </c>
    </row>
    <row r="578" spans="1:11" x14ac:dyDescent="0.25">
      <c r="A578" s="157" t="s">
        <v>1979</v>
      </c>
      <c r="B578" s="158" t="s">
        <v>949</v>
      </c>
      <c r="C578" s="158" t="s">
        <v>24</v>
      </c>
      <c r="D578" s="159">
        <v>6</v>
      </c>
      <c r="E578" s="159">
        <v>15224.78</v>
      </c>
      <c r="F578" s="24">
        <f t="shared" si="28"/>
        <v>0</v>
      </c>
      <c r="G578" s="31">
        <f t="shared" si="27"/>
        <v>0</v>
      </c>
      <c r="I578" s="127">
        <f t="shared" si="26"/>
        <v>0</v>
      </c>
      <c r="J578" s="160" t="s">
        <v>4824</v>
      </c>
      <c r="K578" s="161" t="s">
        <v>4333</v>
      </c>
    </row>
    <row r="579" spans="1:11" x14ac:dyDescent="0.25">
      <c r="A579" s="157" t="s">
        <v>1980</v>
      </c>
      <c r="B579" s="158" t="s">
        <v>1106</v>
      </c>
      <c r="C579" s="158" t="s">
        <v>24</v>
      </c>
      <c r="D579" s="159">
        <v>20</v>
      </c>
      <c r="E579" s="159">
        <v>18146.14</v>
      </c>
      <c r="F579" s="24">
        <f t="shared" si="28"/>
        <v>0</v>
      </c>
      <c r="G579" s="31">
        <f t="shared" si="27"/>
        <v>0</v>
      </c>
      <c r="I579" s="127">
        <f t="shared" si="26"/>
        <v>0</v>
      </c>
      <c r="J579" s="160" t="s">
        <v>4825</v>
      </c>
      <c r="K579" s="161" t="s">
        <v>4333</v>
      </c>
    </row>
    <row r="580" spans="1:11" x14ac:dyDescent="0.25">
      <c r="A580" s="157" t="s">
        <v>1981</v>
      </c>
      <c r="B580" s="158" t="s">
        <v>1116</v>
      </c>
      <c r="C580" s="158" t="s">
        <v>24</v>
      </c>
      <c r="D580" s="159">
        <v>22</v>
      </c>
      <c r="E580" s="159">
        <v>17243.02</v>
      </c>
      <c r="F580" s="24">
        <f t="shared" si="28"/>
        <v>0</v>
      </c>
      <c r="G580" s="31">
        <f t="shared" si="27"/>
        <v>0</v>
      </c>
      <c r="I580" s="127">
        <f t="shared" si="26"/>
        <v>0</v>
      </c>
      <c r="J580" s="160" t="s">
        <v>4826</v>
      </c>
      <c r="K580" s="161" t="s">
        <v>4333</v>
      </c>
    </row>
    <row r="581" spans="1:11" x14ac:dyDescent="0.25">
      <c r="A581" s="157" t="s">
        <v>1982</v>
      </c>
      <c r="B581" s="158" t="s">
        <v>797</v>
      </c>
      <c r="C581" s="158" t="s">
        <v>24</v>
      </c>
      <c r="D581" s="159">
        <v>3</v>
      </c>
      <c r="E581" s="159">
        <v>18280.759999999998</v>
      </c>
      <c r="F581" s="24">
        <f t="shared" si="28"/>
        <v>0</v>
      </c>
      <c r="G581" s="31">
        <f t="shared" si="27"/>
        <v>0</v>
      </c>
      <c r="I581" s="127">
        <f t="shared" si="26"/>
        <v>0</v>
      </c>
      <c r="J581" s="160" t="s">
        <v>4827</v>
      </c>
      <c r="K581" s="161" t="s">
        <v>4333</v>
      </c>
    </row>
    <row r="582" spans="1:11" x14ac:dyDescent="0.25">
      <c r="A582" s="157" t="s">
        <v>1983</v>
      </c>
      <c r="B582" s="158" t="s">
        <v>770</v>
      </c>
      <c r="C582" s="158" t="s">
        <v>24</v>
      </c>
      <c r="D582" s="159">
        <v>2</v>
      </c>
      <c r="E582" s="159">
        <v>18183.3</v>
      </c>
      <c r="F582" s="24">
        <f t="shared" si="28"/>
        <v>0</v>
      </c>
      <c r="G582" s="31">
        <f t="shared" si="27"/>
        <v>0</v>
      </c>
      <c r="I582" s="127">
        <f t="shared" si="26"/>
        <v>0</v>
      </c>
      <c r="J582" s="160" t="s">
        <v>4828</v>
      </c>
      <c r="K582" s="161" t="s">
        <v>4333</v>
      </c>
    </row>
    <row r="583" spans="1:11" x14ac:dyDescent="0.25">
      <c r="A583" s="157" t="s">
        <v>1984</v>
      </c>
      <c r="B583" s="158" t="s">
        <v>798</v>
      </c>
      <c r="C583" s="158" t="s">
        <v>24</v>
      </c>
      <c r="D583" s="159">
        <v>3</v>
      </c>
      <c r="E583" s="159">
        <v>28805.919999999998</v>
      </c>
      <c r="F583" s="24">
        <f t="shared" si="28"/>
        <v>0</v>
      </c>
      <c r="G583" s="31">
        <f t="shared" si="27"/>
        <v>0</v>
      </c>
      <c r="I583" s="127">
        <f t="shared" si="26"/>
        <v>0</v>
      </c>
      <c r="J583" s="160" t="s">
        <v>4829</v>
      </c>
      <c r="K583" s="161" t="s">
        <v>4333</v>
      </c>
    </row>
    <row r="584" spans="1:11" x14ac:dyDescent="0.25">
      <c r="A584" s="157" t="s">
        <v>1985</v>
      </c>
      <c r="B584" s="158" t="s">
        <v>515</v>
      </c>
      <c r="C584" s="158" t="s">
        <v>24</v>
      </c>
      <c r="D584" s="159">
        <v>1</v>
      </c>
      <c r="E584" s="159">
        <v>46805.94</v>
      </c>
      <c r="F584" s="24">
        <f t="shared" si="28"/>
        <v>0</v>
      </c>
      <c r="G584" s="31">
        <f t="shared" si="27"/>
        <v>0</v>
      </c>
      <c r="I584" s="127">
        <f t="shared" si="26"/>
        <v>0</v>
      </c>
      <c r="J584" s="160" t="s">
        <v>4830</v>
      </c>
      <c r="K584" s="161" t="s">
        <v>4333</v>
      </c>
    </row>
    <row r="585" spans="1:11" x14ac:dyDescent="0.25">
      <c r="A585" s="157" t="s">
        <v>1986</v>
      </c>
      <c r="B585" s="158" t="s">
        <v>885</v>
      </c>
      <c r="C585" s="158" t="s">
        <v>24</v>
      </c>
      <c r="D585" s="159">
        <v>5</v>
      </c>
      <c r="E585" s="159">
        <v>42060.04</v>
      </c>
      <c r="F585" s="24">
        <f t="shared" si="28"/>
        <v>0</v>
      </c>
      <c r="G585" s="31">
        <f t="shared" si="27"/>
        <v>0</v>
      </c>
      <c r="I585" s="127">
        <f t="shared" si="26"/>
        <v>0</v>
      </c>
      <c r="J585" s="160" t="s">
        <v>4831</v>
      </c>
      <c r="K585" s="161" t="s">
        <v>4333</v>
      </c>
    </row>
    <row r="586" spans="1:11" x14ac:dyDescent="0.25">
      <c r="A586" s="157" t="s">
        <v>1987</v>
      </c>
      <c r="B586" s="158" t="s">
        <v>1140</v>
      </c>
      <c r="C586" s="158" t="s">
        <v>24</v>
      </c>
      <c r="D586" s="159">
        <v>28</v>
      </c>
      <c r="E586" s="159">
        <v>3068.7</v>
      </c>
      <c r="F586" s="24">
        <f t="shared" si="28"/>
        <v>0</v>
      </c>
      <c r="G586" s="31">
        <f t="shared" si="27"/>
        <v>0</v>
      </c>
      <c r="I586" s="127">
        <f t="shared" si="26"/>
        <v>0</v>
      </c>
      <c r="J586" s="160" t="s">
        <v>4832</v>
      </c>
      <c r="K586" s="161" t="s">
        <v>4333</v>
      </c>
    </row>
    <row r="587" spans="1:11" x14ac:dyDescent="0.25">
      <c r="A587" s="157" t="s">
        <v>1988</v>
      </c>
      <c r="B587" s="158" t="s">
        <v>1213</v>
      </c>
      <c r="C587" s="158" t="s">
        <v>24</v>
      </c>
      <c r="D587" s="159">
        <v>76</v>
      </c>
      <c r="E587" s="159">
        <v>2873.66</v>
      </c>
      <c r="F587" s="24">
        <f t="shared" si="28"/>
        <v>0</v>
      </c>
      <c r="G587" s="31">
        <f t="shared" si="27"/>
        <v>0</v>
      </c>
      <c r="I587" s="127">
        <f t="shared" ref="I587:I650" si="29">ROUND(D587*G587,2)</f>
        <v>0</v>
      </c>
      <c r="J587" s="160" t="s">
        <v>4833</v>
      </c>
      <c r="K587" s="161" t="s">
        <v>4333</v>
      </c>
    </row>
    <row r="588" spans="1:11" x14ac:dyDescent="0.25">
      <c r="A588" s="157" t="s">
        <v>1989</v>
      </c>
      <c r="B588" s="158" t="s">
        <v>1255</v>
      </c>
      <c r="C588" s="158" t="s">
        <v>24</v>
      </c>
      <c r="D588" s="159">
        <v>133</v>
      </c>
      <c r="E588" s="159">
        <v>3632.62</v>
      </c>
      <c r="F588" s="24">
        <f t="shared" si="28"/>
        <v>0</v>
      </c>
      <c r="G588" s="31">
        <f t="shared" si="27"/>
        <v>0</v>
      </c>
      <c r="I588" s="127">
        <f t="shared" si="29"/>
        <v>0</v>
      </c>
      <c r="J588" s="160" t="s">
        <v>4834</v>
      </c>
      <c r="K588" s="161" t="s">
        <v>4333</v>
      </c>
    </row>
    <row r="589" spans="1:11" x14ac:dyDescent="0.25">
      <c r="A589" s="157" t="s">
        <v>1990</v>
      </c>
      <c r="B589" s="158" t="s">
        <v>971</v>
      </c>
      <c r="C589" s="158" t="s">
        <v>24</v>
      </c>
      <c r="D589" s="159">
        <v>7</v>
      </c>
      <c r="E589" s="159">
        <v>4220.92</v>
      </c>
      <c r="F589" s="24">
        <f t="shared" si="28"/>
        <v>0</v>
      </c>
      <c r="G589" s="31">
        <f t="shared" si="27"/>
        <v>0</v>
      </c>
      <c r="I589" s="127">
        <f t="shared" si="29"/>
        <v>0</v>
      </c>
      <c r="J589" s="160" t="s">
        <v>4835</v>
      </c>
      <c r="K589" s="161" t="s">
        <v>4333</v>
      </c>
    </row>
    <row r="590" spans="1:11" x14ac:dyDescent="0.25">
      <c r="A590" s="157" t="s">
        <v>1991</v>
      </c>
      <c r="B590" s="158" t="s">
        <v>1193</v>
      </c>
      <c r="C590" s="158" t="s">
        <v>24</v>
      </c>
      <c r="D590" s="159">
        <v>55</v>
      </c>
      <c r="E590" s="159">
        <v>4049.2</v>
      </c>
      <c r="F590" s="24">
        <f t="shared" si="28"/>
        <v>0</v>
      </c>
      <c r="G590" s="31">
        <f t="shared" si="27"/>
        <v>0</v>
      </c>
      <c r="I590" s="127">
        <f t="shared" si="29"/>
        <v>0</v>
      </c>
      <c r="J590" s="160" t="s">
        <v>4836</v>
      </c>
      <c r="K590" s="161" t="s">
        <v>4333</v>
      </c>
    </row>
    <row r="591" spans="1:11" x14ac:dyDescent="0.25">
      <c r="A591" s="157" t="s">
        <v>1992</v>
      </c>
      <c r="B591" s="158" t="s">
        <v>1155</v>
      </c>
      <c r="C591" s="158" t="s">
        <v>24</v>
      </c>
      <c r="D591" s="159">
        <v>34</v>
      </c>
      <c r="E591" s="159">
        <v>4976.7</v>
      </c>
      <c r="F591" s="24">
        <f t="shared" si="28"/>
        <v>0</v>
      </c>
      <c r="G591" s="31">
        <f t="shared" si="27"/>
        <v>0</v>
      </c>
      <c r="I591" s="127">
        <f t="shared" si="29"/>
        <v>0</v>
      </c>
      <c r="J591" s="160" t="s">
        <v>4837</v>
      </c>
      <c r="K591" s="161" t="s">
        <v>4333</v>
      </c>
    </row>
    <row r="592" spans="1:11" x14ac:dyDescent="0.25">
      <c r="A592" s="157" t="s">
        <v>1993</v>
      </c>
      <c r="B592" s="158" t="s">
        <v>1107</v>
      </c>
      <c r="C592" s="158" t="s">
        <v>24</v>
      </c>
      <c r="D592" s="159">
        <v>20</v>
      </c>
      <c r="E592" s="159">
        <v>15725.1</v>
      </c>
      <c r="F592" s="24">
        <f t="shared" si="28"/>
        <v>0</v>
      </c>
      <c r="G592" s="31">
        <f t="shared" si="27"/>
        <v>0</v>
      </c>
      <c r="I592" s="127">
        <f t="shared" si="29"/>
        <v>0</v>
      </c>
      <c r="J592" s="160" t="s">
        <v>4838</v>
      </c>
      <c r="K592" s="161" t="s">
        <v>4333</v>
      </c>
    </row>
    <row r="593" spans="1:11" x14ac:dyDescent="0.25">
      <c r="A593" s="157" t="s">
        <v>1994</v>
      </c>
      <c r="B593" s="158" t="s">
        <v>799</v>
      </c>
      <c r="C593" s="158" t="s">
        <v>24</v>
      </c>
      <c r="D593" s="159">
        <v>3</v>
      </c>
      <c r="E593" s="159">
        <v>12114.74</v>
      </c>
      <c r="F593" s="24">
        <f t="shared" si="28"/>
        <v>0</v>
      </c>
      <c r="G593" s="31">
        <f t="shared" si="27"/>
        <v>0</v>
      </c>
      <c r="I593" s="127">
        <f t="shared" si="29"/>
        <v>0</v>
      </c>
      <c r="J593" s="160" t="s">
        <v>4839</v>
      </c>
      <c r="K593" s="161" t="s">
        <v>4333</v>
      </c>
    </row>
    <row r="594" spans="1:11" x14ac:dyDescent="0.25">
      <c r="A594" s="157" t="s">
        <v>1995</v>
      </c>
      <c r="B594" s="158" t="s">
        <v>972</v>
      </c>
      <c r="C594" s="158" t="s">
        <v>24</v>
      </c>
      <c r="D594" s="159">
        <v>7</v>
      </c>
      <c r="E594" s="159">
        <v>3632.62</v>
      </c>
      <c r="F594" s="24">
        <f t="shared" si="28"/>
        <v>0</v>
      </c>
      <c r="G594" s="31">
        <f t="shared" si="27"/>
        <v>0</v>
      </c>
      <c r="I594" s="127">
        <f t="shared" si="29"/>
        <v>0</v>
      </c>
      <c r="J594" s="160" t="s">
        <v>4840</v>
      </c>
      <c r="K594" s="161" t="s">
        <v>4333</v>
      </c>
    </row>
    <row r="595" spans="1:11" x14ac:dyDescent="0.25">
      <c r="A595" s="157" t="s">
        <v>1996</v>
      </c>
      <c r="B595" s="158" t="s">
        <v>800</v>
      </c>
      <c r="C595" s="158" t="s">
        <v>24</v>
      </c>
      <c r="D595" s="159">
        <v>3</v>
      </c>
      <c r="E595" s="159">
        <v>4049.2</v>
      </c>
      <c r="F595" s="24">
        <f t="shared" si="28"/>
        <v>0</v>
      </c>
      <c r="G595" s="31">
        <f t="shared" si="27"/>
        <v>0</v>
      </c>
      <c r="I595" s="127">
        <f t="shared" si="29"/>
        <v>0</v>
      </c>
      <c r="J595" s="160" t="s">
        <v>4841</v>
      </c>
      <c r="K595" s="161" t="s">
        <v>4333</v>
      </c>
    </row>
    <row r="596" spans="1:11" x14ac:dyDescent="0.25">
      <c r="A596" s="157" t="s">
        <v>1997</v>
      </c>
      <c r="B596" s="158" t="s">
        <v>516</v>
      </c>
      <c r="C596" s="158" t="s">
        <v>24</v>
      </c>
      <c r="D596" s="159">
        <v>1</v>
      </c>
      <c r="E596" s="159">
        <v>4615.24</v>
      </c>
      <c r="F596" s="24">
        <f t="shared" si="28"/>
        <v>0</v>
      </c>
      <c r="G596" s="31">
        <f t="shared" si="27"/>
        <v>0</v>
      </c>
      <c r="I596" s="127">
        <f t="shared" si="29"/>
        <v>0</v>
      </c>
      <c r="J596" s="160" t="s">
        <v>4842</v>
      </c>
      <c r="K596" s="161" t="s">
        <v>4333</v>
      </c>
    </row>
    <row r="597" spans="1:11" x14ac:dyDescent="0.25">
      <c r="A597" s="157" t="s">
        <v>1998</v>
      </c>
      <c r="B597" s="158" t="s">
        <v>801</v>
      </c>
      <c r="C597" s="158" t="s">
        <v>24</v>
      </c>
      <c r="D597" s="159">
        <v>3</v>
      </c>
      <c r="E597" s="159">
        <v>11452.24</v>
      </c>
      <c r="F597" s="24">
        <f t="shared" si="28"/>
        <v>0</v>
      </c>
      <c r="G597" s="31">
        <f t="shared" si="27"/>
        <v>0</v>
      </c>
      <c r="I597" s="127">
        <f t="shared" si="29"/>
        <v>0</v>
      </c>
      <c r="J597" s="160" t="s">
        <v>4843</v>
      </c>
      <c r="K597" s="161" t="s">
        <v>4333</v>
      </c>
    </row>
    <row r="598" spans="1:11" x14ac:dyDescent="0.25">
      <c r="A598" s="157" t="s">
        <v>1999</v>
      </c>
      <c r="B598" s="158" t="s">
        <v>517</v>
      </c>
      <c r="C598" s="158" t="s">
        <v>24</v>
      </c>
      <c r="D598" s="159">
        <v>1</v>
      </c>
      <c r="E598" s="159">
        <v>39229.54</v>
      </c>
      <c r="F598" s="24">
        <f t="shared" si="28"/>
        <v>0</v>
      </c>
      <c r="G598" s="31">
        <f t="shared" si="27"/>
        <v>0</v>
      </c>
      <c r="I598" s="127">
        <f t="shared" si="29"/>
        <v>0</v>
      </c>
      <c r="J598" s="160" t="s">
        <v>4844</v>
      </c>
      <c r="K598" s="161" t="s">
        <v>4333</v>
      </c>
    </row>
    <row r="599" spans="1:11" x14ac:dyDescent="0.25">
      <c r="A599" s="157" t="s">
        <v>2000</v>
      </c>
      <c r="B599" s="158" t="s">
        <v>518</v>
      </c>
      <c r="C599" s="158" t="s">
        <v>24</v>
      </c>
      <c r="D599" s="159">
        <v>1</v>
      </c>
      <c r="E599" s="159">
        <v>1057.8800000000001</v>
      </c>
      <c r="F599" s="24">
        <f t="shared" si="28"/>
        <v>0</v>
      </c>
      <c r="G599" s="31">
        <f t="shared" si="27"/>
        <v>0</v>
      </c>
      <c r="I599" s="127">
        <f t="shared" si="29"/>
        <v>0</v>
      </c>
      <c r="J599" s="160" t="s">
        <v>4845</v>
      </c>
      <c r="K599" s="161" t="s">
        <v>4333</v>
      </c>
    </row>
    <row r="600" spans="1:11" x14ac:dyDescent="0.25">
      <c r="A600" s="157" t="s">
        <v>2001</v>
      </c>
      <c r="B600" s="158" t="s">
        <v>1103</v>
      </c>
      <c r="C600" s="158" t="s">
        <v>24</v>
      </c>
      <c r="D600" s="159">
        <v>19</v>
      </c>
      <c r="E600" s="159">
        <v>1025.02</v>
      </c>
      <c r="F600" s="24">
        <f t="shared" si="28"/>
        <v>0</v>
      </c>
      <c r="G600" s="31">
        <f t="shared" ref="G600:G663" si="30">ROUND(E600*ROUND(F600,2),2)</f>
        <v>0</v>
      </c>
      <c r="I600" s="127">
        <f t="shared" si="29"/>
        <v>0</v>
      </c>
      <c r="J600" s="160" t="s">
        <v>4846</v>
      </c>
      <c r="K600" s="161" t="s">
        <v>4333</v>
      </c>
    </row>
    <row r="601" spans="1:11" x14ac:dyDescent="0.25">
      <c r="A601" s="157" t="s">
        <v>2002</v>
      </c>
      <c r="B601" s="158" t="s">
        <v>1061</v>
      </c>
      <c r="C601" s="158" t="s">
        <v>24</v>
      </c>
      <c r="D601" s="159">
        <v>14</v>
      </c>
      <c r="E601" s="159">
        <v>1069.54</v>
      </c>
      <c r="F601" s="24">
        <f t="shared" ref="F601:F664" si="31">$F$88</f>
        <v>0</v>
      </c>
      <c r="G601" s="31">
        <f t="shared" si="30"/>
        <v>0</v>
      </c>
      <c r="I601" s="127">
        <f t="shared" si="29"/>
        <v>0</v>
      </c>
      <c r="J601" s="160" t="s">
        <v>4847</v>
      </c>
      <c r="K601" s="161" t="s">
        <v>4333</v>
      </c>
    </row>
    <row r="602" spans="1:11" x14ac:dyDescent="0.25">
      <c r="A602" s="157" t="s">
        <v>2003</v>
      </c>
      <c r="B602" s="158" t="s">
        <v>519</v>
      </c>
      <c r="C602" s="158" t="s">
        <v>24</v>
      </c>
      <c r="D602" s="159">
        <v>1</v>
      </c>
      <c r="E602" s="159">
        <v>1452.2</v>
      </c>
      <c r="F602" s="24">
        <f t="shared" si="31"/>
        <v>0</v>
      </c>
      <c r="G602" s="31">
        <f t="shared" si="30"/>
        <v>0</v>
      </c>
      <c r="I602" s="127">
        <f t="shared" si="29"/>
        <v>0</v>
      </c>
      <c r="J602" s="160" t="s">
        <v>4848</v>
      </c>
      <c r="K602" s="161" t="s">
        <v>4333</v>
      </c>
    </row>
    <row r="603" spans="1:11" x14ac:dyDescent="0.25">
      <c r="A603" s="157" t="s">
        <v>2004</v>
      </c>
      <c r="B603" s="158" t="s">
        <v>851</v>
      </c>
      <c r="C603" s="158" t="s">
        <v>24</v>
      </c>
      <c r="D603" s="159">
        <v>4</v>
      </c>
      <c r="E603" s="159">
        <v>943.4</v>
      </c>
      <c r="F603" s="24">
        <f t="shared" si="31"/>
        <v>0</v>
      </c>
      <c r="G603" s="31">
        <f t="shared" si="30"/>
        <v>0</v>
      </c>
      <c r="I603" s="127">
        <f t="shared" si="29"/>
        <v>0</v>
      </c>
      <c r="J603" s="160" t="s">
        <v>4849</v>
      </c>
      <c r="K603" s="161" t="s">
        <v>4333</v>
      </c>
    </row>
    <row r="604" spans="1:11" x14ac:dyDescent="0.25">
      <c r="A604" s="157" t="s">
        <v>2005</v>
      </c>
      <c r="B604" s="158" t="s">
        <v>802</v>
      </c>
      <c r="C604" s="158" t="s">
        <v>24</v>
      </c>
      <c r="D604" s="159">
        <v>3</v>
      </c>
      <c r="E604" s="159">
        <v>1744.76</v>
      </c>
      <c r="F604" s="24">
        <f t="shared" si="31"/>
        <v>0</v>
      </c>
      <c r="G604" s="31">
        <f t="shared" si="30"/>
        <v>0</v>
      </c>
      <c r="I604" s="127">
        <f t="shared" si="29"/>
        <v>0</v>
      </c>
      <c r="J604" s="160" t="s">
        <v>4850</v>
      </c>
      <c r="K604" s="161" t="s">
        <v>4333</v>
      </c>
    </row>
    <row r="605" spans="1:11" x14ac:dyDescent="0.25">
      <c r="A605" s="157" t="s">
        <v>2006</v>
      </c>
      <c r="B605" s="158" t="s">
        <v>803</v>
      </c>
      <c r="C605" s="158" t="s">
        <v>24</v>
      </c>
      <c r="D605" s="159">
        <v>3</v>
      </c>
      <c r="E605" s="159">
        <v>1744.76</v>
      </c>
      <c r="F605" s="24">
        <f t="shared" si="31"/>
        <v>0</v>
      </c>
      <c r="G605" s="31">
        <f t="shared" si="30"/>
        <v>0</v>
      </c>
      <c r="I605" s="127">
        <f t="shared" si="29"/>
        <v>0</v>
      </c>
      <c r="J605" s="160" t="s">
        <v>4851</v>
      </c>
      <c r="K605" s="161" t="s">
        <v>4333</v>
      </c>
    </row>
    <row r="606" spans="1:11" x14ac:dyDescent="0.25">
      <c r="A606" s="157" t="s">
        <v>2007</v>
      </c>
      <c r="B606" s="158" t="s">
        <v>804</v>
      </c>
      <c r="C606" s="158" t="s">
        <v>24</v>
      </c>
      <c r="D606" s="159">
        <v>3</v>
      </c>
      <c r="E606" s="159">
        <v>1568.8</v>
      </c>
      <c r="F606" s="24">
        <f t="shared" si="31"/>
        <v>0</v>
      </c>
      <c r="G606" s="31">
        <f t="shared" si="30"/>
        <v>0</v>
      </c>
      <c r="I606" s="127">
        <f t="shared" si="29"/>
        <v>0</v>
      </c>
      <c r="J606" s="160" t="s">
        <v>4852</v>
      </c>
      <c r="K606" s="161" t="s">
        <v>4333</v>
      </c>
    </row>
    <row r="607" spans="1:11" x14ac:dyDescent="0.25">
      <c r="A607" s="157" t="s">
        <v>2008</v>
      </c>
      <c r="B607" s="158" t="s">
        <v>520</v>
      </c>
      <c r="C607" s="158" t="s">
        <v>24</v>
      </c>
      <c r="D607" s="159">
        <v>1</v>
      </c>
      <c r="E607" s="159">
        <v>1744.76</v>
      </c>
      <c r="F607" s="24">
        <f t="shared" si="31"/>
        <v>0</v>
      </c>
      <c r="G607" s="31">
        <f t="shared" si="30"/>
        <v>0</v>
      </c>
      <c r="I607" s="127">
        <f t="shared" si="29"/>
        <v>0</v>
      </c>
      <c r="J607" s="160" t="s">
        <v>4853</v>
      </c>
      <c r="K607" s="161" t="s">
        <v>4333</v>
      </c>
    </row>
    <row r="608" spans="1:11" x14ac:dyDescent="0.25">
      <c r="A608" s="157" t="s">
        <v>2009</v>
      </c>
      <c r="B608" s="158" t="s">
        <v>521</v>
      </c>
      <c r="C608" s="158" t="s">
        <v>24</v>
      </c>
      <c r="D608" s="159">
        <v>1</v>
      </c>
      <c r="E608" s="159">
        <v>1961</v>
      </c>
      <c r="F608" s="24">
        <f t="shared" si="31"/>
        <v>0</v>
      </c>
      <c r="G608" s="31">
        <f t="shared" si="30"/>
        <v>0</v>
      </c>
      <c r="I608" s="127">
        <f t="shared" si="29"/>
        <v>0</v>
      </c>
      <c r="J608" s="160" t="s">
        <v>4854</v>
      </c>
      <c r="K608" s="161" t="s">
        <v>4333</v>
      </c>
    </row>
    <row r="609" spans="1:11" x14ac:dyDescent="0.25">
      <c r="A609" s="157" t="s">
        <v>2010</v>
      </c>
      <c r="B609" s="158" t="s">
        <v>522</v>
      </c>
      <c r="C609" s="158" t="s">
        <v>24</v>
      </c>
      <c r="D609" s="159">
        <v>1</v>
      </c>
      <c r="E609" s="159">
        <v>1961</v>
      </c>
      <c r="F609" s="24">
        <f t="shared" si="31"/>
        <v>0</v>
      </c>
      <c r="G609" s="31">
        <f t="shared" si="30"/>
        <v>0</v>
      </c>
      <c r="I609" s="127">
        <f t="shared" si="29"/>
        <v>0</v>
      </c>
      <c r="J609" s="160" t="s">
        <v>4855</v>
      </c>
      <c r="K609" s="161" t="s">
        <v>4333</v>
      </c>
    </row>
    <row r="610" spans="1:11" x14ac:dyDescent="0.25">
      <c r="A610" s="157" t="s">
        <v>2011</v>
      </c>
      <c r="B610" s="158" t="s">
        <v>731</v>
      </c>
      <c r="C610" s="158" t="s">
        <v>24</v>
      </c>
      <c r="D610" s="159">
        <v>2</v>
      </c>
      <c r="E610" s="159">
        <v>1885.74</v>
      </c>
      <c r="F610" s="24">
        <f t="shared" si="31"/>
        <v>0</v>
      </c>
      <c r="G610" s="31">
        <f t="shared" si="30"/>
        <v>0</v>
      </c>
      <c r="I610" s="127">
        <f t="shared" si="29"/>
        <v>0</v>
      </c>
      <c r="J610" s="160" t="s">
        <v>4856</v>
      </c>
      <c r="K610" s="161" t="s">
        <v>4333</v>
      </c>
    </row>
    <row r="611" spans="1:11" x14ac:dyDescent="0.25">
      <c r="A611" s="157" t="s">
        <v>2012</v>
      </c>
      <c r="B611" s="158" t="s">
        <v>523</v>
      </c>
      <c r="C611" s="158" t="s">
        <v>24</v>
      </c>
      <c r="D611" s="159">
        <v>1</v>
      </c>
      <c r="E611" s="159">
        <v>2695.58</v>
      </c>
      <c r="F611" s="24">
        <f t="shared" si="31"/>
        <v>0</v>
      </c>
      <c r="G611" s="31">
        <f t="shared" si="30"/>
        <v>0</v>
      </c>
      <c r="I611" s="127">
        <f t="shared" si="29"/>
        <v>0</v>
      </c>
      <c r="J611" s="160" t="s">
        <v>4857</v>
      </c>
      <c r="K611" s="161" t="s">
        <v>4333</v>
      </c>
    </row>
    <row r="612" spans="1:11" x14ac:dyDescent="0.25">
      <c r="A612" s="157" t="s">
        <v>2013</v>
      </c>
      <c r="B612" s="158" t="s">
        <v>732</v>
      </c>
      <c r="C612" s="158" t="s">
        <v>24</v>
      </c>
      <c r="D612" s="159">
        <v>2</v>
      </c>
      <c r="E612" s="159">
        <v>2728.44</v>
      </c>
      <c r="F612" s="24">
        <f t="shared" si="31"/>
        <v>0</v>
      </c>
      <c r="G612" s="31">
        <f t="shared" si="30"/>
        <v>0</v>
      </c>
      <c r="I612" s="127">
        <f t="shared" si="29"/>
        <v>0</v>
      </c>
      <c r="J612" s="160" t="s">
        <v>4858</v>
      </c>
      <c r="K612" s="161" t="s">
        <v>4333</v>
      </c>
    </row>
    <row r="613" spans="1:11" x14ac:dyDescent="0.25">
      <c r="A613" s="157" t="s">
        <v>2014</v>
      </c>
      <c r="B613" s="158" t="s">
        <v>805</v>
      </c>
      <c r="C613" s="158" t="s">
        <v>24</v>
      </c>
      <c r="D613" s="159">
        <v>3</v>
      </c>
      <c r="E613" s="159">
        <v>2829.14</v>
      </c>
      <c r="F613" s="24">
        <f t="shared" si="31"/>
        <v>0</v>
      </c>
      <c r="G613" s="31">
        <f t="shared" si="30"/>
        <v>0</v>
      </c>
      <c r="I613" s="127">
        <f t="shared" si="29"/>
        <v>0</v>
      </c>
      <c r="J613" s="160" t="s">
        <v>4859</v>
      </c>
      <c r="K613" s="161" t="s">
        <v>4333</v>
      </c>
    </row>
    <row r="614" spans="1:11" x14ac:dyDescent="0.25">
      <c r="A614" s="157" t="s">
        <v>2015</v>
      </c>
      <c r="B614" s="158" t="s">
        <v>924</v>
      </c>
      <c r="C614" s="158" t="s">
        <v>24</v>
      </c>
      <c r="D614" s="159">
        <v>5</v>
      </c>
      <c r="E614" s="159">
        <v>2829.14</v>
      </c>
      <c r="F614" s="24">
        <f t="shared" si="31"/>
        <v>0</v>
      </c>
      <c r="G614" s="31">
        <f t="shared" si="30"/>
        <v>0</v>
      </c>
      <c r="I614" s="127">
        <f t="shared" si="29"/>
        <v>0</v>
      </c>
      <c r="J614" s="160" t="s">
        <v>4860</v>
      </c>
      <c r="K614" s="161" t="s">
        <v>4333</v>
      </c>
    </row>
    <row r="615" spans="1:11" x14ac:dyDescent="0.25">
      <c r="A615" s="157" t="s">
        <v>2016</v>
      </c>
      <c r="B615" s="158" t="s">
        <v>973</v>
      </c>
      <c r="C615" s="158" t="s">
        <v>24</v>
      </c>
      <c r="D615" s="159">
        <v>7</v>
      </c>
      <c r="E615" s="159">
        <v>2802.64</v>
      </c>
      <c r="F615" s="24">
        <f t="shared" si="31"/>
        <v>0</v>
      </c>
      <c r="G615" s="31">
        <f t="shared" si="30"/>
        <v>0</v>
      </c>
      <c r="I615" s="127">
        <f t="shared" si="29"/>
        <v>0</v>
      </c>
      <c r="J615" s="160" t="s">
        <v>4861</v>
      </c>
      <c r="K615" s="161" t="s">
        <v>4333</v>
      </c>
    </row>
    <row r="616" spans="1:11" x14ac:dyDescent="0.25">
      <c r="A616" s="157" t="s">
        <v>2017</v>
      </c>
      <c r="B616" s="158" t="s">
        <v>524</v>
      </c>
      <c r="C616" s="158" t="s">
        <v>24</v>
      </c>
      <c r="D616" s="159">
        <v>1</v>
      </c>
      <c r="E616" s="159">
        <v>4303.6000000000004</v>
      </c>
      <c r="F616" s="24">
        <f t="shared" si="31"/>
        <v>0</v>
      </c>
      <c r="G616" s="31">
        <f t="shared" si="30"/>
        <v>0</v>
      </c>
      <c r="I616" s="127">
        <f t="shared" si="29"/>
        <v>0</v>
      </c>
      <c r="J616" s="160" t="s">
        <v>4862</v>
      </c>
      <c r="K616" s="161" t="s">
        <v>4333</v>
      </c>
    </row>
    <row r="617" spans="1:11" x14ac:dyDescent="0.25">
      <c r="A617" s="157" t="s">
        <v>2018</v>
      </c>
      <c r="B617" s="158" t="s">
        <v>733</v>
      </c>
      <c r="C617" s="158" t="s">
        <v>24</v>
      </c>
      <c r="D617" s="159">
        <v>2</v>
      </c>
      <c r="E617" s="159">
        <v>2829.14</v>
      </c>
      <c r="F617" s="24">
        <f t="shared" si="31"/>
        <v>0</v>
      </c>
      <c r="G617" s="31">
        <f t="shared" si="30"/>
        <v>0</v>
      </c>
      <c r="I617" s="127">
        <f t="shared" si="29"/>
        <v>0</v>
      </c>
      <c r="J617" s="160" t="s">
        <v>4863</v>
      </c>
      <c r="K617" s="161" t="s">
        <v>4333</v>
      </c>
    </row>
    <row r="618" spans="1:11" x14ac:dyDescent="0.25">
      <c r="A618" s="157" t="s">
        <v>2019</v>
      </c>
      <c r="B618" s="158" t="s">
        <v>734</v>
      </c>
      <c r="C618" s="158" t="s">
        <v>24</v>
      </c>
      <c r="D618" s="159">
        <v>2</v>
      </c>
      <c r="E618" s="159">
        <v>2801.58</v>
      </c>
      <c r="F618" s="24">
        <f t="shared" si="31"/>
        <v>0</v>
      </c>
      <c r="G618" s="31">
        <f t="shared" si="30"/>
        <v>0</v>
      </c>
      <c r="I618" s="127">
        <f t="shared" si="29"/>
        <v>0</v>
      </c>
      <c r="J618" s="160" t="s">
        <v>4864</v>
      </c>
      <c r="K618" s="161" t="s">
        <v>4333</v>
      </c>
    </row>
    <row r="619" spans="1:11" x14ac:dyDescent="0.25">
      <c r="A619" s="157" t="s">
        <v>2020</v>
      </c>
      <c r="B619" s="158" t="s">
        <v>735</v>
      </c>
      <c r="C619" s="158" t="s">
        <v>24</v>
      </c>
      <c r="D619" s="159">
        <v>2</v>
      </c>
      <c r="E619" s="159">
        <v>4683.08</v>
      </c>
      <c r="F619" s="24">
        <f t="shared" si="31"/>
        <v>0</v>
      </c>
      <c r="G619" s="31">
        <f t="shared" si="30"/>
        <v>0</v>
      </c>
      <c r="I619" s="127">
        <f t="shared" si="29"/>
        <v>0</v>
      </c>
      <c r="J619" s="160" t="s">
        <v>4865</v>
      </c>
      <c r="K619" s="161" t="s">
        <v>4333</v>
      </c>
    </row>
    <row r="620" spans="1:11" x14ac:dyDescent="0.25">
      <c r="A620" s="157" t="s">
        <v>2021</v>
      </c>
      <c r="B620" s="158" t="s">
        <v>736</v>
      </c>
      <c r="C620" s="158" t="s">
        <v>24</v>
      </c>
      <c r="D620" s="159">
        <v>2</v>
      </c>
      <c r="E620" s="159">
        <v>4683.08</v>
      </c>
      <c r="F620" s="24">
        <f t="shared" si="31"/>
        <v>0</v>
      </c>
      <c r="G620" s="31">
        <f t="shared" si="30"/>
        <v>0</v>
      </c>
      <c r="I620" s="127">
        <f t="shared" si="29"/>
        <v>0</v>
      </c>
      <c r="J620" s="160" t="s">
        <v>4866</v>
      </c>
      <c r="K620" s="161" t="s">
        <v>4333</v>
      </c>
    </row>
    <row r="621" spans="1:11" x14ac:dyDescent="0.25">
      <c r="A621" s="157" t="s">
        <v>2022</v>
      </c>
      <c r="B621" s="158" t="s">
        <v>525</v>
      </c>
      <c r="C621" s="158" t="s">
        <v>24</v>
      </c>
      <c r="D621" s="159">
        <v>1</v>
      </c>
      <c r="E621" s="159">
        <v>4683.08</v>
      </c>
      <c r="F621" s="24">
        <f t="shared" si="31"/>
        <v>0</v>
      </c>
      <c r="G621" s="31">
        <f t="shared" si="30"/>
        <v>0</v>
      </c>
      <c r="I621" s="127">
        <f t="shared" si="29"/>
        <v>0</v>
      </c>
      <c r="J621" s="160" t="s">
        <v>4867</v>
      </c>
      <c r="K621" s="161" t="s">
        <v>4333</v>
      </c>
    </row>
    <row r="622" spans="1:11" x14ac:dyDescent="0.25">
      <c r="A622" s="157" t="s">
        <v>2023</v>
      </c>
      <c r="B622" s="158" t="s">
        <v>526</v>
      </c>
      <c r="C622" s="158" t="s">
        <v>24</v>
      </c>
      <c r="D622" s="159">
        <v>1</v>
      </c>
      <c r="E622" s="159">
        <v>4183.82</v>
      </c>
      <c r="F622" s="24">
        <f t="shared" si="31"/>
        <v>0</v>
      </c>
      <c r="G622" s="31">
        <f t="shared" si="30"/>
        <v>0</v>
      </c>
      <c r="I622" s="127">
        <f t="shared" si="29"/>
        <v>0</v>
      </c>
      <c r="J622" s="160" t="s">
        <v>4868</v>
      </c>
      <c r="K622" s="161" t="s">
        <v>4333</v>
      </c>
    </row>
    <row r="623" spans="1:11" x14ac:dyDescent="0.25">
      <c r="A623" s="157" t="s">
        <v>2024</v>
      </c>
      <c r="B623" s="158" t="s">
        <v>806</v>
      </c>
      <c r="C623" s="158" t="s">
        <v>24</v>
      </c>
      <c r="D623" s="159">
        <v>3</v>
      </c>
      <c r="E623" s="159">
        <v>4683.08</v>
      </c>
      <c r="F623" s="24">
        <f t="shared" si="31"/>
        <v>0</v>
      </c>
      <c r="G623" s="31">
        <f t="shared" si="30"/>
        <v>0</v>
      </c>
      <c r="I623" s="127">
        <f t="shared" si="29"/>
        <v>0</v>
      </c>
      <c r="J623" s="160" t="s">
        <v>4869</v>
      </c>
      <c r="K623" s="161" t="s">
        <v>4333</v>
      </c>
    </row>
    <row r="624" spans="1:11" x14ac:dyDescent="0.25">
      <c r="A624" s="157" t="s">
        <v>2025</v>
      </c>
      <c r="B624" s="158" t="s">
        <v>527</v>
      </c>
      <c r="C624" s="158" t="s">
        <v>24</v>
      </c>
      <c r="D624" s="159">
        <v>1</v>
      </c>
      <c r="E624" s="159">
        <v>4683.08</v>
      </c>
      <c r="F624" s="24">
        <f t="shared" si="31"/>
        <v>0</v>
      </c>
      <c r="G624" s="31">
        <f t="shared" si="30"/>
        <v>0</v>
      </c>
      <c r="I624" s="127">
        <f t="shared" si="29"/>
        <v>0</v>
      </c>
      <c r="J624" s="160" t="s">
        <v>4870</v>
      </c>
      <c r="K624" s="161" t="s">
        <v>4333</v>
      </c>
    </row>
    <row r="625" spans="1:11" x14ac:dyDescent="0.25">
      <c r="A625" s="157" t="s">
        <v>2026</v>
      </c>
      <c r="B625" s="158" t="s">
        <v>807</v>
      </c>
      <c r="C625" s="158" t="s">
        <v>24</v>
      </c>
      <c r="D625" s="159">
        <v>3</v>
      </c>
      <c r="E625" s="159">
        <v>4683.08</v>
      </c>
      <c r="F625" s="24">
        <f t="shared" si="31"/>
        <v>0</v>
      </c>
      <c r="G625" s="31">
        <f t="shared" si="30"/>
        <v>0</v>
      </c>
      <c r="I625" s="127">
        <f t="shared" si="29"/>
        <v>0</v>
      </c>
      <c r="J625" s="160" t="s">
        <v>4871</v>
      </c>
      <c r="K625" s="161" t="s">
        <v>4333</v>
      </c>
    </row>
    <row r="626" spans="1:11" x14ac:dyDescent="0.25">
      <c r="A626" s="157" t="s">
        <v>2027</v>
      </c>
      <c r="B626" s="158" t="s">
        <v>737</v>
      </c>
      <c r="C626" s="158" t="s">
        <v>24</v>
      </c>
      <c r="D626" s="159">
        <v>2</v>
      </c>
      <c r="E626" s="159">
        <v>10591.52</v>
      </c>
      <c r="F626" s="24">
        <f t="shared" si="31"/>
        <v>0</v>
      </c>
      <c r="G626" s="31">
        <f t="shared" si="30"/>
        <v>0</v>
      </c>
      <c r="I626" s="127">
        <f t="shared" si="29"/>
        <v>0</v>
      </c>
      <c r="J626" s="160" t="s">
        <v>4872</v>
      </c>
      <c r="K626" s="161" t="s">
        <v>4333</v>
      </c>
    </row>
    <row r="627" spans="1:11" x14ac:dyDescent="0.25">
      <c r="A627" s="157" t="s">
        <v>2028</v>
      </c>
      <c r="B627" s="158" t="s">
        <v>808</v>
      </c>
      <c r="C627" s="158" t="s">
        <v>24</v>
      </c>
      <c r="D627" s="159">
        <v>3</v>
      </c>
      <c r="E627" s="159">
        <v>9672.5</v>
      </c>
      <c r="F627" s="24">
        <f t="shared" si="31"/>
        <v>0</v>
      </c>
      <c r="G627" s="31">
        <f t="shared" si="30"/>
        <v>0</v>
      </c>
      <c r="I627" s="127">
        <f t="shared" si="29"/>
        <v>0</v>
      </c>
      <c r="J627" s="160" t="s">
        <v>4873</v>
      </c>
      <c r="K627" s="161" t="s">
        <v>4333</v>
      </c>
    </row>
    <row r="628" spans="1:11" x14ac:dyDescent="0.25">
      <c r="A628" s="157" t="s">
        <v>2029</v>
      </c>
      <c r="B628" s="158" t="s">
        <v>528</v>
      </c>
      <c r="C628" s="158" t="s">
        <v>24</v>
      </c>
      <c r="D628" s="159">
        <v>1</v>
      </c>
      <c r="E628" s="159">
        <v>56990.69</v>
      </c>
      <c r="F628" s="24">
        <f t="shared" si="31"/>
        <v>0</v>
      </c>
      <c r="G628" s="31">
        <f t="shared" si="30"/>
        <v>0</v>
      </c>
      <c r="I628" s="127">
        <f t="shared" si="29"/>
        <v>0</v>
      </c>
      <c r="J628" s="160" t="s">
        <v>4874</v>
      </c>
      <c r="K628" s="161" t="s">
        <v>4333</v>
      </c>
    </row>
    <row r="629" spans="1:11" x14ac:dyDescent="0.25">
      <c r="A629" s="157" t="s">
        <v>2030</v>
      </c>
      <c r="B629" s="158" t="s">
        <v>529</v>
      </c>
      <c r="C629" s="158" t="s">
        <v>24</v>
      </c>
      <c r="D629" s="159">
        <v>1</v>
      </c>
      <c r="E629" s="159">
        <v>1262.44</v>
      </c>
      <c r="F629" s="24">
        <f t="shared" si="31"/>
        <v>0</v>
      </c>
      <c r="G629" s="31">
        <f t="shared" si="30"/>
        <v>0</v>
      </c>
      <c r="I629" s="127">
        <f t="shared" si="29"/>
        <v>0</v>
      </c>
      <c r="J629" s="160" t="s">
        <v>4875</v>
      </c>
      <c r="K629" s="161" t="s">
        <v>4333</v>
      </c>
    </row>
    <row r="630" spans="1:11" x14ac:dyDescent="0.25">
      <c r="A630" s="157" t="s">
        <v>2031</v>
      </c>
      <c r="B630" s="158" t="s">
        <v>674</v>
      </c>
      <c r="C630" s="158" t="s">
        <v>24</v>
      </c>
      <c r="D630" s="159">
        <v>1</v>
      </c>
      <c r="E630" s="159">
        <v>3380.29</v>
      </c>
      <c r="F630" s="24">
        <f t="shared" si="31"/>
        <v>0</v>
      </c>
      <c r="G630" s="31">
        <f t="shared" si="30"/>
        <v>0</v>
      </c>
      <c r="I630" s="127">
        <f t="shared" si="29"/>
        <v>0</v>
      </c>
      <c r="J630" s="160" t="s">
        <v>4876</v>
      </c>
      <c r="K630" s="161" t="s">
        <v>4333</v>
      </c>
    </row>
    <row r="631" spans="1:11" ht="26.4" x14ac:dyDescent="0.25">
      <c r="A631" s="157" t="s">
        <v>2032</v>
      </c>
      <c r="B631" s="158" t="s">
        <v>871</v>
      </c>
      <c r="C631" s="158" t="s">
        <v>24</v>
      </c>
      <c r="D631" s="159">
        <v>4</v>
      </c>
      <c r="E631" s="159">
        <v>303.16000000000003</v>
      </c>
      <c r="F631" s="24">
        <f t="shared" si="31"/>
        <v>0</v>
      </c>
      <c r="G631" s="31">
        <f t="shared" si="30"/>
        <v>0</v>
      </c>
      <c r="I631" s="127">
        <f t="shared" si="29"/>
        <v>0</v>
      </c>
      <c r="J631" s="160" t="s">
        <v>4877</v>
      </c>
      <c r="K631" s="161" t="s">
        <v>4333</v>
      </c>
    </row>
    <row r="632" spans="1:11" x14ac:dyDescent="0.25">
      <c r="A632" s="157" t="s">
        <v>2033</v>
      </c>
      <c r="B632" s="158" t="s">
        <v>626</v>
      </c>
      <c r="C632" s="158" t="s">
        <v>24</v>
      </c>
      <c r="D632" s="159">
        <v>1</v>
      </c>
      <c r="E632" s="159">
        <v>3125.94</v>
      </c>
      <c r="F632" s="24">
        <f t="shared" si="31"/>
        <v>0</v>
      </c>
      <c r="G632" s="31">
        <f t="shared" si="30"/>
        <v>0</v>
      </c>
      <c r="I632" s="127">
        <f t="shared" si="29"/>
        <v>0</v>
      </c>
      <c r="J632" s="160" t="s">
        <v>4878</v>
      </c>
      <c r="K632" s="161" t="s">
        <v>4333</v>
      </c>
    </row>
    <row r="633" spans="1:11" x14ac:dyDescent="0.25">
      <c r="A633" s="157" t="s">
        <v>2034</v>
      </c>
      <c r="B633" s="158" t="s">
        <v>627</v>
      </c>
      <c r="C633" s="158" t="s">
        <v>24</v>
      </c>
      <c r="D633" s="159">
        <v>1</v>
      </c>
      <c r="E633" s="159">
        <v>912.7</v>
      </c>
      <c r="F633" s="24">
        <f t="shared" si="31"/>
        <v>0</v>
      </c>
      <c r="G633" s="31">
        <f t="shared" si="30"/>
        <v>0</v>
      </c>
      <c r="I633" s="127">
        <f t="shared" si="29"/>
        <v>0</v>
      </c>
      <c r="J633" s="160" t="s">
        <v>4879</v>
      </c>
      <c r="K633" s="161" t="s">
        <v>4333</v>
      </c>
    </row>
    <row r="634" spans="1:11" x14ac:dyDescent="0.25">
      <c r="A634" s="157" t="s">
        <v>2035</v>
      </c>
      <c r="B634" s="158" t="s">
        <v>675</v>
      </c>
      <c r="C634" s="158" t="s">
        <v>24</v>
      </c>
      <c r="D634" s="159">
        <v>1</v>
      </c>
      <c r="E634" s="159">
        <v>332.8</v>
      </c>
      <c r="F634" s="24">
        <f t="shared" si="31"/>
        <v>0</v>
      </c>
      <c r="G634" s="31">
        <f t="shared" si="30"/>
        <v>0</v>
      </c>
      <c r="I634" s="127">
        <f t="shared" si="29"/>
        <v>0</v>
      </c>
      <c r="J634" s="160" t="s">
        <v>4880</v>
      </c>
      <c r="K634" s="161" t="s">
        <v>4333</v>
      </c>
    </row>
    <row r="635" spans="1:11" x14ac:dyDescent="0.25">
      <c r="A635" s="157" t="s">
        <v>2036</v>
      </c>
      <c r="B635" s="158" t="s">
        <v>676</v>
      </c>
      <c r="C635" s="158" t="s">
        <v>24</v>
      </c>
      <c r="D635" s="159">
        <v>1</v>
      </c>
      <c r="E635" s="159">
        <v>554.99</v>
      </c>
      <c r="F635" s="24">
        <f t="shared" si="31"/>
        <v>0</v>
      </c>
      <c r="G635" s="31">
        <f t="shared" si="30"/>
        <v>0</v>
      </c>
      <c r="I635" s="127">
        <f t="shared" si="29"/>
        <v>0</v>
      </c>
      <c r="J635" s="160" t="s">
        <v>4881</v>
      </c>
      <c r="K635" s="161" t="s">
        <v>4333</v>
      </c>
    </row>
    <row r="636" spans="1:11" x14ac:dyDescent="0.25">
      <c r="A636" s="157" t="s">
        <v>2037</v>
      </c>
      <c r="B636" s="158" t="s">
        <v>886</v>
      </c>
      <c r="C636" s="158" t="s">
        <v>24</v>
      </c>
      <c r="D636" s="159">
        <v>5</v>
      </c>
      <c r="E636" s="159">
        <v>1623.14</v>
      </c>
      <c r="F636" s="24">
        <f t="shared" si="31"/>
        <v>0</v>
      </c>
      <c r="G636" s="31">
        <f t="shared" si="30"/>
        <v>0</v>
      </c>
      <c r="I636" s="127">
        <f t="shared" si="29"/>
        <v>0</v>
      </c>
      <c r="J636" s="160" t="s">
        <v>4882</v>
      </c>
      <c r="K636" s="161" t="s">
        <v>4333</v>
      </c>
    </row>
    <row r="637" spans="1:11" x14ac:dyDescent="0.25">
      <c r="A637" s="157" t="s">
        <v>2038</v>
      </c>
      <c r="B637" s="158" t="s">
        <v>628</v>
      </c>
      <c r="C637" s="158" t="s">
        <v>24</v>
      </c>
      <c r="D637" s="159">
        <v>1</v>
      </c>
      <c r="E637" s="159">
        <v>1825.4</v>
      </c>
      <c r="F637" s="24">
        <f t="shared" si="31"/>
        <v>0</v>
      </c>
      <c r="G637" s="31">
        <f t="shared" si="30"/>
        <v>0</v>
      </c>
      <c r="I637" s="127">
        <f t="shared" si="29"/>
        <v>0</v>
      </c>
      <c r="J637" s="160" t="s">
        <v>4883</v>
      </c>
      <c r="K637" s="161" t="s">
        <v>4333</v>
      </c>
    </row>
    <row r="638" spans="1:11" x14ac:dyDescent="0.25">
      <c r="A638" s="157" t="s">
        <v>2039</v>
      </c>
      <c r="B638" s="158" t="s">
        <v>530</v>
      </c>
      <c r="C638" s="158" t="s">
        <v>24</v>
      </c>
      <c r="D638" s="159">
        <v>1</v>
      </c>
      <c r="E638" s="159">
        <v>2962.3</v>
      </c>
      <c r="F638" s="24">
        <f t="shared" si="31"/>
        <v>0</v>
      </c>
      <c r="G638" s="31">
        <f t="shared" si="30"/>
        <v>0</v>
      </c>
      <c r="I638" s="127">
        <f t="shared" si="29"/>
        <v>0</v>
      </c>
      <c r="J638" s="160" t="s">
        <v>4884</v>
      </c>
      <c r="K638" s="161" t="s">
        <v>4333</v>
      </c>
    </row>
    <row r="639" spans="1:11" x14ac:dyDescent="0.25">
      <c r="A639" s="157" t="s">
        <v>2040</v>
      </c>
      <c r="B639" s="158" t="s">
        <v>531</v>
      </c>
      <c r="C639" s="158" t="s">
        <v>24</v>
      </c>
      <c r="D639" s="159">
        <v>1</v>
      </c>
      <c r="E639" s="159">
        <v>177.36</v>
      </c>
      <c r="F639" s="24">
        <f t="shared" si="31"/>
        <v>0</v>
      </c>
      <c r="G639" s="31">
        <f t="shared" si="30"/>
        <v>0</v>
      </c>
      <c r="I639" s="127">
        <f t="shared" si="29"/>
        <v>0</v>
      </c>
      <c r="J639" s="160" t="s">
        <v>4885</v>
      </c>
      <c r="K639" s="161" t="s">
        <v>4333</v>
      </c>
    </row>
    <row r="640" spans="1:11" x14ac:dyDescent="0.25">
      <c r="A640" s="157" t="s">
        <v>2041</v>
      </c>
      <c r="B640" s="158" t="s">
        <v>629</v>
      </c>
      <c r="C640" s="158" t="s">
        <v>24</v>
      </c>
      <c r="D640" s="159">
        <v>1</v>
      </c>
      <c r="E640" s="159">
        <v>3759.42</v>
      </c>
      <c r="F640" s="24">
        <f t="shared" si="31"/>
        <v>0</v>
      </c>
      <c r="G640" s="31">
        <f t="shared" si="30"/>
        <v>0</v>
      </c>
      <c r="I640" s="127">
        <f t="shared" si="29"/>
        <v>0</v>
      </c>
      <c r="J640" s="160" t="s">
        <v>4886</v>
      </c>
      <c r="K640" s="161" t="s">
        <v>4333</v>
      </c>
    </row>
    <row r="641" spans="1:11" x14ac:dyDescent="0.25">
      <c r="A641" s="157" t="s">
        <v>2042</v>
      </c>
      <c r="B641" s="158" t="s">
        <v>738</v>
      </c>
      <c r="C641" s="158" t="s">
        <v>24</v>
      </c>
      <c r="D641" s="159">
        <v>2</v>
      </c>
      <c r="E641" s="159">
        <v>256.07</v>
      </c>
      <c r="F641" s="24">
        <f t="shared" si="31"/>
        <v>0</v>
      </c>
      <c r="G641" s="31">
        <f t="shared" si="30"/>
        <v>0</v>
      </c>
      <c r="I641" s="127">
        <f t="shared" si="29"/>
        <v>0</v>
      </c>
      <c r="J641" s="160" t="s">
        <v>4887</v>
      </c>
      <c r="K641" s="161" t="s">
        <v>4333</v>
      </c>
    </row>
    <row r="642" spans="1:11" x14ac:dyDescent="0.25">
      <c r="A642" s="157" t="s">
        <v>2043</v>
      </c>
      <c r="B642" s="158" t="s">
        <v>739</v>
      </c>
      <c r="C642" s="158" t="s">
        <v>24</v>
      </c>
      <c r="D642" s="159">
        <v>2</v>
      </c>
      <c r="E642" s="159">
        <v>14759.67</v>
      </c>
      <c r="F642" s="24">
        <f t="shared" si="31"/>
        <v>0</v>
      </c>
      <c r="G642" s="31">
        <f t="shared" si="30"/>
        <v>0</v>
      </c>
      <c r="I642" s="127">
        <f t="shared" si="29"/>
        <v>0</v>
      </c>
      <c r="J642" s="160" t="s">
        <v>4888</v>
      </c>
      <c r="K642" s="161" t="s">
        <v>4333</v>
      </c>
    </row>
    <row r="643" spans="1:11" x14ac:dyDescent="0.25">
      <c r="A643" s="157" t="s">
        <v>2044</v>
      </c>
      <c r="B643" s="158" t="s">
        <v>532</v>
      </c>
      <c r="C643" s="158" t="s">
        <v>24</v>
      </c>
      <c r="D643" s="159">
        <v>1</v>
      </c>
      <c r="E643" s="159">
        <v>1097.0999999999999</v>
      </c>
      <c r="F643" s="24">
        <f t="shared" si="31"/>
        <v>0</v>
      </c>
      <c r="G643" s="31">
        <f t="shared" si="30"/>
        <v>0</v>
      </c>
      <c r="I643" s="127">
        <f t="shared" si="29"/>
        <v>0</v>
      </c>
      <c r="J643" s="160" t="s">
        <v>4889</v>
      </c>
      <c r="K643" s="161" t="s">
        <v>4333</v>
      </c>
    </row>
    <row r="644" spans="1:11" x14ac:dyDescent="0.25">
      <c r="A644" s="157" t="s">
        <v>2045</v>
      </c>
      <c r="B644" s="158" t="s">
        <v>533</v>
      </c>
      <c r="C644" s="158" t="s">
        <v>24</v>
      </c>
      <c r="D644" s="159">
        <v>1</v>
      </c>
      <c r="E644" s="159">
        <v>293.62</v>
      </c>
      <c r="F644" s="24">
        <f t="shared" si="31"/>
        <v>0</v>
      </c>
      <c r="G644" s="31">
        <f t="shared" si="30"/>
        <v>0</v>
      </c>
      <c r="I644" s="127">
        <f t="shared" si="29"/>
        <v>0</v>
      </c>
      <c r="J644" s="160" t="s">
        <v>4890</v>
      </c>
      <c r="K644" s="161" t="s">
        <v>4333</v>
      </c>
    </row>
    <row r="645" spans="1:11" x14ac:dyDescent="0.25">
      <c r="A645" s="157" t="s">
        <v>2046</v>
      </c>
      <c r="B645" s="158" t="s">
        <v>1117</v>
      </c>
      <c r="C645" s="158" t="s">
        <v>24</v>
      </c>
      <c r="D645" s="159">
        <v>22</v>
      </c>
      <c r="E645" s="159">
        <v>241.68</v>
      </c>
      <c r="F645" s="24">
        <f t="shared" si="31"/>
        <v>0</v>
      </c>
      <c r="G645" s="31">
        <f t="shared" si="30"/>
        <v>0</v>
      </c>
      <c r="I645" s="127">
        <f t="shared" si="29"/>
        <v>0</v>
      </c>
      <c r="J645" s="160" t="s">
        <v>4891</v>
      </c>
      <c r="K645" s="161" t="s">
        <v>4333</v>
      </c>
    </row>
    <row r="646" spans="1:11" x14ac:dyDescent="0.25">
      <c r="A646" s="157" t="s">
        <v>2047</v>
      </c>
      <c r="B646" s="158" t="s">
        <v>1150</v>
      </c>
      <c r="C646" s="158" t="s">
        <v>24</v>
      </c>
      <c r="D646" s="159">
        <v>32</v>
      </c>
      <c r="E646" s="159">
        <v>284.08</v>
      </c>
      <c r="F646" s="24">
        <f t="shared" si="31"/>
        <v>0</v>
      </c>
      <c r="G646" s="31">
        <f t="shared" si="30"/>
        <v>0</v>
      </c>
      <c r="I646" s="127">
        <f t="shared" si="29"/>
        <v>0</v>
      </c>
      <c r="J646" s="160" t="s">
        <v>4892</v>
      </c>
      <c r="K646" s="161" t="s">
        <v>4333</v>
      </c>
    </row>
    <row r="647" spans="1:11" x14ac:dyDescent="0.25">
      <c r="A647" s="157" t="s">
        <v>2048</v>
      </c>
      <c r="B647" s="158" t="s">
        <v>1050</v>
      </c>
      <c r="C647" s="158" t="s">
        <v>24</v>
      </c>
      <c r="D647" s="159">
        <v>14</v>
      </c>
      <c r="E647" s="159">
        <v>432.48</v>
      </c>
      <c r="F647" s="24">
        <f t="shared" si="31"/>
        <v>0</v>
      </c>
      <c r="G647" s="31">
        <f t="shared" si="30"/>
        <v>0</v>
      </c>
      <c r="I647" s="127">
        <f t="shared" si="29"/>
        <v>0</v>
      </c>
      <c r="J647" s="160" t="s">
        <v>4893</v>
      </c>
      <c r="K647" s="161" t="s">
        <v>4333</v>
      </c>
    </row>
    <row r="648" spans="1:11" x14ac:dyDescent="0.25">
      <c r="A648" s="157" t="s">
        <v>2049</v>
      </c>
      <c r="B648" s="158" t="s">
        <v>1093</v>
      </c>
      <c r="C648" s="158" t="s">
        <v>24</v>
      </c>
      <c r="D648" s="159">
        <v>18</v>
      </c>
      <c r="E648" s="159">
        <v>538.48</v>
      </c>
      <c r="F648" s="24">
        <f t="shared" si="31"/>
        <v>0</v>
      </c>
      <c r="G648" s="31">
        <f t="shared" si="30"/>
        <v>0</v>
      </c>
      <c r="I648" s="127">
        <f t="shared" si="29"/>
        <v>0</v>
      </c>
      <c r="J648" s="160" t="s">
        <v>4894</v>
      </c>
      <c r="K648" s="161" t="s">
        <v>4333</v>
      </c>
    </row>
    <row r="649" spans="1:11" x14ac:dyDescent="0.25">
      <c r="A649" s="157" t="s">
        <v>2050</v>
      </c>
      <c r="B649" s="158" t="s">
        <v>1179</v>
      </c>
      <c r="C649" s="158" t="s">
        <v>24</v>
      </c>
      <c r="D649" s="159">
        <v>44</v>
      </c>
      <c r="E649" s="159">
        <v>707.02</v>
      </c>
      <c r="F649" s="24">
        <f t="shared" si="31"/>
        <v>0</v>
      </c>
      <c r="G649" s="31">
        <f t="shared" si="30"/>
        <v>0</v>
      </c>
      <c r="I649" s="127">
        <f t="shared" si="29"/>
        <v>0</v>
      </c>
      <c r="J649" s="160" t="s">
        <v>4895</v>
      </c>
      <c r="K649" s="161" t="s">
        <v>4333</v>
      </c>
    </row>
    <row r="650" spans="1:11" x14ac:dyDescent="0.25">
      <c r="A650" s="157" t="s">
        <v>2051</v>
      </c>
      <c r="B650" s="158" t="s">
        <v>740</v>
      </c>
      <c r="C650" s="158" t="s">
        <v>24</v>
      </c>
      <c r="D650" s="159">
        <v>2</v>
      </c>
      <c r="E650" s="159">
        <v>218.36</v>
      </c>
      <c r="F650" s="24">
        <f t="shared" si="31"/>
        <v>0</v>
      </c>
      <c r="G650" s="31">
        <f t="shared" si="30"/>
        <v>0</v>
      </c>
      <c r="I650" s="127">
        <f t="shared" si="29"/>
        <v>0</v>
      </c>
      <c r="J650" s="160" t="s">
        <v>4896</v>
      </c>
      <c r="K650" s="161" t="s">
        <v>4333</v>
      </c>
    </row>
    <row r="651" spans="1:11" x14ac:dyDescent="0.25">
      <c r="A651" s="157" t="s">
        <v>2052</v>
      </c>
      <c r="B651" s="158" t="s">
        <v>1028</v>
      </c>
      <c r="C651" s="158" t="s">
        <v>24</v>
      </c>
      <c r="D651" s="159">
        <v>12</v>
      </c>
      <c r="E651" s="159">
        <v>287.26</v>
      </c>
      <c r="F651" s="24">
        <f t="shared" si="31"/>
        <v>0</v>
      </c>
      <c r="G651" s="31">
        <f t="shared" si="30"/>
        <v>0</v>
      </c>
      <c r="I651" s="127">
        <f t="shared" ref="I651:I714" si="32">ROUND(D651*G651,2)</f>
        <v>0</v>
      </c>
      <c r="J651" s="160" t="s">
        <v>4897</v>
      </c>
      <c r="K651" s="161" t="s">
        <v>4333</v>
      </c>
    </row>
    <row r="652" spans="1:11" x14ac:dyDescent="0.25">
      <c r="A652" s="157" t="s">
        <v>2053</v>
      </c>
      <c r="B652" s="158" t="s">
        <v>1013</v>
      </c>
      <c r="C652" s="158" t="s">
        <v>24</v>
      </c>
      <c r="D652" s="159">
        <v>10</v>
      </c>
      <c r="E652" s="159">
        <v>404.92</v>
      </c>
      <c r="F652" s="24">
        <f t="shared" si="31"/>
        <v>0</v>
      </c>
      <c r="G652" s="31">
        <f t="shared" si="30"/>
        <v>0</v>
      </c>
      <c r="I652" s="127">
        <f t="shared" si="32"/>
        <v>0</v>
      </c>
      <c r="J652" s="160" t="s">
        <v>4898</v>
      </c>
      <c r="K652" s="161" t="s">
        <v>4333</v>
      </c>
    </row>
    <row r="653" spans="1:11" x14ac:dyDescent="0.25">
      <c r="A653" s="157" t="s">
        <v>2054</v>
      </c>
      <c r="B653" s="158" t="s">
        <v>1097</v>
      </c>
      <c r="C653" s="158" t="s">
        <v>24</v>
      </c>
      <c r="D653" s="159">
        <v>19</v>
      </c>
      <c r="E653" s="159">
        <v>472.76</v>
      </c>
      <c r="F653" s="24">
        <f t="shared" si="31"/>
        <v>0</v>
      </c>
      <c r="G653" s="31">
        <f t="shared" si="30"/>
        <v>0</v>
      </c>
      <c r="I653" s="127">
        <f t="shared" si="32"/>
        <v>0</v>
      </c>
      <c r="J653" s="160" t="s">
        <v>4899</v>
      </c>
      <c r="K653" s="161" t="s">
        <v>4333</v>
      </c>
    </row>
    <row r="654" spans="1:11" x14ac:dyDescent="0.25">
      <c r="A654" s="157" t="s">
        <v>2055</v>
      </c>
      <c r="B654" s="158" t="s">
        <v>1142</v>
      </c>
      <c r="C654" s="158" t="s">
        <v>24</v>
      </c>
      <c r="D654" s="159">
        <v>29</v>
      </c>
      <c r="E654" s="159">
        <v>707.02</v>
      </c>
      <c r="F654" s="24">
        <f t="shared" si="31"/>
        <v>0</v>
      </c>
      <c r="G654" s="31">
        <f t="shared" si="30"/>
        <v>0</v>
      </c>
      <c r="I654" s="127">
        <f t="shared" si="32"/>
        <v>0</v>
      </c>
      <c r="J654" s="160" t="s">
        <v>4900</v>
      </c>
      <c r="K654" s="161" t="s">
        <v>4333</v>
      </c>
    </row>
    <row r="655" spans="1:11" x14ac:dyDescent="0.25">
      <c r="A655" s="157" t="s">
        <v>2056</v>
      </c>
      <c r="B655" s="158" t="s">
        <v>1136</v>
      </c>
      <c r="C655" s="158" t="s">
        <v>24</v>
      </c>
      <c r="D655" s="159">
        <v>26</v>
      </c>
      <c r="E655" s="159">
        <v>225.78</v>
      </c>
      <c r="F655" s="24">
        <f t="shared" si="31"/>
        <v>0</v>
      </c>
      <c r="G655" s="31">
        <f t="shared" si="30"/>
        <v>0</v>
      </c>
      <c r="I655" s="127">
        <f t="shared" si="32"/>
        <v>0</v>
      </c>
      <c r="J655" s="160" t="s">
        <v>4901</v>
      </c>
      <c r="K655" s="161" t="s">
        <v>4333</v>
      </c>
    </row>
    <row r="656" spans="1:11" x14ac:dyDescent="0.25">
      <c r="A656" s="157" t="s">
        <v>2057</v>
      </c>
      <c r="B656" s="158" t="s">
        <v>950</v>
      </c>
      <c r="C656" s="158" t="s">
        <v>24</v>
      </c>
      <c r="D656" s="159">
        <v>6</v>
      </c>
      <c r="E656" s="159">
        <v>388.86</v>
      </c>
      <c r="F656" s="24">
        <f t="shared" si="31"/>
        <v>0</v>
      </c>
      <c r="G656" s="31">
        <f t="shared" si="30"/>
        <v>0</v>
      </c>
      <c r="I656" s="127">
        <f t="shared" si="32"/>
        <v>0</v>
      </c>
      <c r="J656" s="160" t="s">
        <v>4902</v>
      </c>
      <c r="K656" s="161" t="s">
        <v>4333</v>
      </c>
    </row>
    <row r="657" spans="1:11" x14ac:dyDescent="0.25">
      <c r="A657" s="157" t="s">
        <v>2058</v>
      </c>
      <c r="B657" s="158" t="s">
        <v>1207</v>
      </c>
      <c r="C657" s="158" t="s">
        <v>24</v>
      </c>
      <c r="D657" s="159">
        <v>68</v>
      </c>
      <c r="E657" s="159">
        <v>404.92</v>
      </c>
      <c r="F657" s="24">
        <f t="shared" si="31"/>
        <v>0</v>
      </c>
      <c r="G657" s="31">
        <f t="shared" si="30"/>
        <v>0</v>
      </c>
      <c r="I657" s="127">
        <f t="shared" si="32"/>
        <v>0</v>
      </c>
      <c r="J657" s="160" t="s">
        <v>4903</v>
      </c>
      <c r="K657" s="161" t="s">
        <v>4333</v>
      </c>
    </row>
    <row r="658" spans="1:11" x14ac:dyDescent="0.25">
      <c r="A658" s="157" t="s">
        <v>2059</v>
      </c>
      <c r="B658" s="158" t="s">
        <v>1029</v>
      </c>
      <c r="C658" s="158" t="s">
        <v>24</v>
      </c>
      <c r="D658" s="159">
        <v>12</v>
      </c>
      <c r="E658" s="159">
        <v>933.86</v>
      </c>
      <c r="F658" s="24">
        <f t="shared" si="31"/>
        <v>0</v>
      </c>
      <c r="G658" s="31">
        <f t="shared" si="30"/>
        <v>0</v>
      </c>
      <c r="I658" s="127">
        <f t="shared" si="32"/>
        <v>0</v>
      </c>
      <c r="J658" s="160" t="s">
        <v>4904</v>
      </c>
      <c r="K658" s="161" t="s">
        <v>4333</v>
      </c>
    </row>
    <row r="659" spans="1:11" x14ac:dyDescent="0.25">
      <c r="A659" s="157" t="s">
        <v>2060</v>
      </c>
      <c r="B659" s="158" t="s">
        <v>1234</v>
      </c>
      <c r="C659" s="158" t="s">
        <v>24</v>
      </c>
      <c r="D659" s="159">
        <v>98</v>
      </c>
      <c r="E659" s="159">
        <v>360.4</v>
      </c>
      <c r="F659" s="24">
        <f t="shared" si="31"/>
        <v>0</v>
      </c>
      <c r="G659" s="31">
        <f t="shared" si="30"/>
        <v>0</v>
      </c>
      <c r="I659" s="127">
        <f t="shared" si="32"/>
        <v>0</v>
      </c>
      <c r="J659" s="160" t="s">
        <v>4905</v>
      </c>
      <c r="K659" s="161" t="s">
        <v>4333</v>
      </c>
    </row>
    <row r="660" spans="1:11" x14ac:dyDescent="0.25">
      <c r="A660" s="157" t="s">
        <v>2061</v>
      </c>
      <c r="B660" s="158" t="s">
        <v>1214</v>
      </c>
      <c r="C660" s="158" t="s">
        <v>24</v>
      </c>
      <c r="D660" s="159">
        <v>76</v>
      </c>
      <c r="E660" s="159">
        <v>492.9</v>
      </c>
      <c r="F660" s="24">
        <f t="shared" si="31"/>
        <v>0</v>
      </c>
      <c r="G660" s="31">
        <f t="shared" si="30"/>
        <v>0</v>
      </c>
      <c r="I660" s="127">
        <f t="shared" si="32"/>
        <v>0</v>
      </c>
      <c r="J660" s="160" t="s">
        <v>4906</v>
      </c>
      <c r="K660" s="161" t="s">
        <v>4333</v>
      </c>
    </row>
    <row r="661" spans="1:11" x14ac:dyDescent="0.25">
      <c r="A661" s="157" t="s">
        <v>2062</v>
      </c>
      <c r="B661" s="158" t="s">
        <v>1202</v>
      </c>
      <c r="C661" s="158" t="s">
        <v>24</v>
      </c>
      <c r="D661" s="159">
        <v>60</v>
      </c>
      <c r="E661" s="159">
        <v>525.76</v>
      </c>
      <c r="F661" s="24">
        <f t="shared" si="31"/>
        <v>0</v>
      </c>
      <c r="G661" s="31">
        <f t="shared" si="30"/>
        <v>0</v>
      </c>
      <c r="I661" s="127">
        <f t="shared" si="32"/>
        <v>0</v>
      </c>
      <c r="J661" s="160" t="s">
        <v>4907</v>
      </c>
      <c r="K661" s="161" t="s">
        <v>4333</v>
      </c>
    </row>
    <row r="662" spans="1:11" x14ac:dyDescent="0.25">
      <c r="A662" s="157" t="s">
        <v>2063</v>
      </c>
      <c r="B662" s="158" t="s">
        <v>1174</v>
      </c>
      <c r="C662" s="158" t="s">
        <v>24</v>
      </c>
      <c r="D662" s="159">
        <v>43</v>
      </c>
      <c r="E662" s="159">
        <v>858.6</v>
      </c>
      <c r="F662" s="24">
        <f t="shared" si="31"/>
        <v>0</v>
      </c>
      <c r="G662" s="31">
        <f t="shared" si="30"/>
        <v>0</v>
      </c>
      <c r="I662" s="127">
        <f t="shared" si="32"/>
        <v>0</v>
      </c>
      <c r="J662" s="160" t="s">
        <v>4908</v>
      </c>
      <c r="K662" s="161" t="s">
        <v>4333</v>
      </c>
    </row>
    <row r="663" spans="1:11" x14ac:dyDescent="0.25">
      <c r="A663" s="157" t="s">
        <v>2064</v>
      </c>
      <c r="B663" s="158" t="s">
        <v>630</v>
      </c>
      <c r="C663" s="158" t="s">
        <v>24</v>
      </c>
      <c r="D663" s="159">
        <v>1</v>
      </c>
      <c r="E663" s="159">
        <v>818.04</v>
      </c>
      <c r="F663" s="24">
        <f t="shared" si="31"/>
        <v>0</v>
      </c>
      <c r="G663" s="31">
        <f t="shared" si="30"/>
        <v>0</v>
      </c>
      <c r="I663" s="127">
        <f t="shared" si="32"/>
        <v>0</v>
      </c>
      <c r="J663" s="160" t="s">
        <v>4909</v>
      </c>
      <c r="K663" s="161" t="s">
        <v>4333</v>
      </c>
    </row>
    <row r="664" spans="1:11" ht="26.4" x14ac:dyDescent="0.25">
      <c r="A664" s="157" t="s">
        <v>2065</v>
      </c>
      <c r="B664" s="158" t="s">
        <v>631</v>
      </c>
      <c r="C664" s="158" t="s">
        <v>24</v>
      </c>
      <c r="D664" s="159">
        <v>1</v>
      </c>
      <c r="E664" s="159">
        <v>708.08</v>
      </c>
      <c r="F664" s="24">
        <f t="shared" si="31"/>
        <v>0</v>
      </c>
      <c r="G664" s="31">
        <f t="shared" ref="G664:G727" si="33">ROUND(E664*ROUND(F664,2),2)</f>
        <v>0</v>
      </c>
      <c r="I664" s="127">
        <f t="shared" si="32"/>
        <v>0</v>
      </c>
      <c r="J664" s="160" t="s">
        <v>4910</v>
      </c>
      <c r="K664" s="161" t="s">
        <v>4333</v>
      </c>
    </row>
    <row r="665" spans="1:11" ht="26.4" x14ac:dyDescent="0.25">
      <c r="A665" s="157" t="s">
        <v>2066</v>
      </c>
      <c r="B665" s="158" t="s">
        <v>677</v>
      </c>
      <c r="C665" s="158" t="s">
        <v>24</v>
      </c>
      <c r="D665" s="159">
        <v>1</v>
      </c>
      <c r="E665" s="159">
        <v>730.34</v>
      </c>
      <c r="F665" s="24">
        <f t="shared" ref="F665:F728" si="34">$F$88</f>
        <v>0</v>
      </c>
      <c r="G665" s="31">
        <f t="shared" si="33"/>
        <v>0</v>
      </c>
      <c r="I665" s="127">
        <f t="shared" si="32"/>
        <v>0</v>
      </c>
      <c r="J665" s="160" t="s">
        <v>4911</v>
      </c>
      <c r="K665" s="161" t="s">
        <v>4333</v>
      </c>
    </row>
    <row r="666" spans="1:11" ht="26.4" x14ac:dyDescent="0.25">
      <c r="A666" s="157" t="s">
        <v>2067</v>
      </c>
      <c r="B666" s="158" t="s">
        <v>961</v>
      </c>
      <c r="C666" s="158" t="s">
        <v>24</v>
      </c>
      <c r="D666" s="159">
        <v>7</v>
      </c>
      <c r="E666" s="159">
        <v>750.48</v>
      </c>
      <c r="F666" s="24">
        <f t="shared" si="34"/>
        <v>0</v>
      </c>
      <c r="G666" s="31">
        <f t="shared" si="33"/>
        <v>0</v>
      </c>
      <c r="I666" s="127">
        <f t="shared" si="32"/>
        <v>0</v>
      </c>
      <c r="J666" s="160" t="s">
        <v>4912</v>
      </c>
      <c r="K666" s="161" t="s">
        <v>4333</v>
      </c>
    </row>
    <row r="667" spans="1:11" ht="26.4" x14ac:dyDescent="0.25">
      <c r="A667" s="157" t="s">
        <v>2068</v>
      </c>
      <c r="B667" s="158" t="s">
        <v>678</v>
      </c>
      <c r="C667" s="158" t="s">
        <v>24</v>
      </c>
      <c r="D667" s="159">
        <v>1</v>
      </c>
      <c r="E667" s="159">
        <v>801.36</v>
      </c>
      <c r="F667" s="24">
        <f t="shared" si="34"/>
        <v>0</v>
      </c>
      <c r="G667" s="31">
        <f t="shared" si="33"/>
        <v>0</v>
      </c>
      <c r="I667" s="127">
        <f t="shared" si="32"/>
        <v>0</v>
      </c>
      <c r="J667" s="160" t="s">
        <v>4913</v>
      </c>
      <c r="K667" s="161" t="s">
        <v>4333</v>
      </c>
    </row>
    <row r="668" spans="1:11" ht="26.4" x14ac:dyDescent="0.25">
      <c r="A668" s="157" t="s">
        <v>2069</v>
      </c>
      <c r="B668" s="158" t="s">
        <v>534</v>
      </c>
      <c r="C668" s="158" t="s">
        <v>24</v>
      </c>
      <c r="D668" s="159">
        <v>1</v>
      </c>
      <c r="E668" s="159">
        <v>825.74</v>
      </c>
      <c r="F668" s="24">
        <f t="shared" si="34"/>
        <v>0</v>
      </c>
      <c r="G668" s="31">
        <f t="shared" si="33"/>
        <v>0</v>
      </c>
      <c r="I668" s="127">
        <f t="shared" si="32"/>
        <v>0</v>
      </c>
      <c r="J668" s="160" t="s">
        <v>4914</v>
      </c>
      <c r="K668" s="161" t="s">
        <v>4333</v>
      </c>
    </row>
    <row r="669" spans="1:11" ht="26.4" x14ac:dyDescent="0.25">
      <c r="A669" s="157" t="s">
        <v>2070</v>
      </c>
      <c r="B669" s="158" t="s">
        <v>925</v>
      </c>
      <c r="C669" s="158" t="s">
        <v>24</v>
      </c>
      <c r="D669" s="159">
        <v>5</v>
      </c>
      <c r="E669" s="159">
        <v>874.5</v>
      </c>
      <c r="F669" s="24">
        <f t="shared" si="34"/>
        <v>0</v>
      </c>
      <c r="G669" s="31">
        <f t="shared" si="33"/>
        <v>0</v>
      </c>
      <c r="I669" s="127">
        <f t="shared" si="32"/>
        <v>0</v>
      </c>
      <c r="J669" s="160" t="s">
        <v>4915</v>
      </c>
      <c r="K669" s="161" t="s">
        <v>4333</v>
      </c>
    </row>
    <row r="670" spans="1:11" ht="26.4" x14ac:dyDescent="0.25">
      <c r="A670" s="157" t="s">
        <v>2071</v>
      </c>
      <c r="B670" s="158" t="s">
        <v>741</v>
      </c>
      <c r="C670" s="158" t="s">
        <v>24</v>
      </c>
      <c r="D670" s="159">
        <v>2</v>
      </c>
      <c r="E670" s="159">
        <v>978.38</v>
      </c>
      <c r="F670" s="24">
        <f t="shared" si="34"/>
        <v>0</v>
      </c>
      <c r="G670" s="31">
        <f t="shared" si="33"/>
        <v>0</v>
      </c>
      <c r="I670" s="127">
        <f t="shared" si="32"/>
        <v>0</v>
      </c>
      <c r="J670" s="160" t="s">
        <v>4916</v>
      </c>
      <c r="K670" s="161" t="s">
        <v>4333</v>
      </c>
    </row>
    <row r="671" spans="1:11" ht="26.4" x14ac:dyDescent="0.25">
      <c r="A671" s="157" t="s">
        <v>2072</v>
      </c>
      <c r="B671" s="158" t="s">
        <v>632</v>
      </c>
      <c r="C671" s="158" t="s">
        <v>24</v>
      </c>
      <c r="D671" s="159">
        <v>1</v>
      </c>
      <c r="E671" s="159">
        <v>735.64</v>
      </c>
      <c r="F671" s="24">
        <f t="shared" si="34"/>
        <v>0</v>
      </c>
      <c r="G671" s="31">
        <f t="shared" si="33"/>
        <v>0</v>
      </c>
      <c r="I671" s="127">
        <f t="shared" si="32"/>
        <v>0</v>
      </c>
      <c r="J671" s="160" t="s">
        <v>4917</v>
      </c>
      <c r="K671" s="161" t="s">
        <v>4333</v>
      </c>
    </row>
    <row r="672" spans="1:11" ht="26.4" x14ac:dyDescent="0.25">
      <c r="A672" s="157" t="s">
        <v>2073</v>
      </c>
      <c r="B672" s="158" t="s">
        <v>633</v>
      </c>
      <c r="C672" s="158" t="s">
        <v>24</v>
      </c>
      <c r="D672" s="159">
        <v>1</v>
      </c>
      <c r="E672" s="159">
        <v>691.17</v>
      </c>
      <c r="F672" s="24">
        <f t="shared" si="34"/>
        <v>0</v>
      </c>
      <c r="G672" s="31">
        <f t="shared" si="33"/>
        <v>0</v>
      </c>
      <c r="I672" s="127">
        <f t="shared" si="32"/>
        <v>0</v>
      </c>
      <c r="J672" s="160" t="s">
        <v>4918</v>
      </c>
      <c r="K672" s="161" t="s">
        <v>4333</v>
      </c>
    </row>
    <row r="673" spans="1:11" ht="26.4" x14ac:dyDescent="0.25">
      <c r="A673" s="157" t="s">
        <v>2074</v>
      </c>
      <c r="B673" s="158" t="s">
        <v>535</v>
      </c>
      <c r="C673" s="158" t="s">
        <v>24</v>
      </c>
      <c r="D673" s="159">
        <v>1</v>
      </c>
      <c r="E673" s="159">
        <v>1494.6</v>
      </c>
      <c r="F673" s="24">
        <f t="shared" si="34"/>
        <v>0</v>
      </c>
      <c r="G673" s="31">
        <f t="shared" si="33"/>
        <v>0</v>
      </c>
      <c r="I673" s="127">
        <f t="shared" si="32"/>
        <v>0</v>
      </c>
      <c r="J673" s="160" t="s">
        <v>4919</v>
      </c>
      <c r="K673" s="161" t="s">
        <v>4333</v>
      </c>
    </row>
    <row r="674" spans="1:11" ht="26.4" x14ac:dyDescent="0.25">
      <c r="A674" s="157" t="s">
        <v>2075</v>
      </c>
      <c r="B674" s="158" t="s">
        <v>887</v>
      </c>
      <c r="C674" s="158" t="s">
        <v>24</v>
      </c>
      <c r="D674" s="159">
        <v>5</v>
      </c>
      <c r="E674" s="159">
        <v>805.6</v>
      </c>
      <c r="F674" s="24">
        <f t="shared" si="34"/>
        <v>0</v>
      </c>
      <c r="G674" s="31">
        <f t="shared" si="33"/>
        <v>0</v>
      </c>
      <c r="I674" s="127">
        <f t="shared" si="32"/>
        <v>0</v>
      </c>
      <c r="J674" s="160" t="s">
        <v>4920</v>
      </c>
      <c r="K674" s="161" t="s">
        <v>4333</v>
      </c>
    </row>
    <row r="675" spans="1:11" ht="26.4" x14ac:dyDescent="0.25">
      <c r="A675" s="157" t="s">
        <v>2076</v>
      </c>
      <c r="B675" s="158" t="s">
        <v>536</v>
      </c>
      <c r="C675" s="158" t="s">
        <v>24</v>
      </c>
      <c r="D675" s="159">
        <v>1</v>
      </c>
      <c r="E675" s="159">
        <v>3519.2</v>
      </c>
      <c r="F675" s="24">
        <f t="shared" si="34"/>
        <v>0</v>
      </c>
      <c r="G675" s="31">
        <f t="shared" si="33"/>
        <v>0</v>
      </c>
      <c r="I675" s="127">
        <f t="shared" si="32"/>
        <v>0</v>
      </c>
      <c r="J675" s="160" t="s">
        <v>4921</v>
      </c>
      <c r="K675" s="161" t="s">
        <v>4333</v>
      </c>
    </row>
    <row r="676" spans="1:11" ht="26.4" x14ac:dyDescent="0.25">
      <c r="A676" s="157" t="s">
        <v>2077</v>
      </c>
      <c r="B676" s="158" t="s">
        <v>537</v>
      </c>
      <c r="C676" s="158" t="s">
        <v>24</v>
      </c>
      <c r="D676" s="159">
        <v>1</v>
      </c>
      <c r="E676" s="159">
        <v>1233.8399999999999</v>
      </c>
      <c r="F676" s="24">
        <f t="shared" si="34"/>
        <v>0</v>
      </c>
      <c r="G676" s="31">
        <f t="shared" si="33"/>
        <v>0</v>
      </c>
      <c r="I676" s="127">
        <f t="shared" si="32"/>
        <v>0</v>
      </c>
      <c r="J676" s="160" t="s">
        <v>4922</v>
      </c>
      <c r="K676" s="161" t="s">
        <v>4333</v>
      </c>
    </row>
    <row r="677" spans="1:11" ht="26.4" x14ac:dyDescent="0.25">
      <c r="A677" s="157" t="s">
        <v>2078</v>
      </c>
      <c r="B677" s="158" t="s">
        <v>538</v>
      </c>
      <c r="C677" s="158" t="s">
        <v>24</v>
      </c>
      <c r="D677" s="159">
        <v>1</v>
      </c>
      <c r="E677" s="159">
        <v>2385.38</v>
      </c>
      <c r="F677" s="24">
        <f t="shared" si="34"/>
        <v>0</v>
      </c>
      <c r="G677" s="31">
        <f t="shared" si="33"/>
        <v>0</v>
      </c>
      <c r="I677" s="127">
        <f t="shared" si="32"/>
        <v>0</v>
      </c>
      <c r="J677" s="160" t="s">
        <v>4923</v>
      </c>
      <c r="K677" s="161" t="s">
        <v>4333</v>
      </c>
    </row>
    <row r="678" spans="1:11" ht="26.4" x14ac:dyDescent="0.25">
      <c r="A678" s="157" t="s">
        <v>2079</v>
      </c>
      <c r="B678" s="158" t="s">
        <v>888</v>
      </c>
      <c r="C678" s="158" t="s">
        <v>24</v>
      </c>
      <c r="D678" s="159">
        <v>5</v>
      </c>
      <c r="E678" s="159">
        <v>1425.85</v>
      </c>
      <c r="F678" s="24">
        <f t="shared" si="34"/>
        <v>0</v>
      </c>
      <c r="G678" s="31">
        <f t="shared" si="33"/>
        <v>0</v>
      </c>
      <c r="I678" s="127">
        <f t="shared" si="32"/>
        <v>0</v>
      </c>
      <c r="J678" s="160" t="s">
        <v>4924</v>
      </c>
      <c r="K678" s="161" t="s">
        <v>4333</v>
      </c>
    </row>
    <row r="679" spans="1:11" x14ac:dyDescent="0.25">
      <c r="A679" s="157" t="s">
        <v>2080</v>
      </c>
      <c r="B679" s="158" t="s">
        <v>771</v>
      </c>
      <c r="C679" s="158" t="s">
        <v>24</v>
      </c>
      <c r="D679" s="159">
        <v>2</v>
      </c>
      <c r="E679" s="159">
        <v>429.3</v>
      </c>
      <c r="F679" s="24">
        <f t="shared" si="34"/>
        <v>0</v>
      </c>
      <c r="G679" s="31">
        <f t="shared" si="33"/>
        <v>0</v>
      </c>
      <c r="I679" s="127">
        <f t="shared" si="32"/>
        <v>0</v>
      </c>
      <c r="J679" s="160" t="s">
        <v>4925</v>
      </c>
      <c r="K679" s="161" t="s">
        <v>4333</v>
      </c>
    </row>
    <row r="680" spans="1:11" x14ac:dyDescent="0.25">
      <c r="A680" s="157" t="s">
        <v>2081</v>
      </c>
      <c r="B680" s="158" t="s">
        <v>772</v>
      </c>
      <c r="C680" s="158" t="s">
        <v>24</v>
      </c>
      <c r="D680" s="159">
        <v>2</v>
      </c>
      <c r="E680" s="159">
        <v>187.62</v>
      </c>
      <c r="F680" s="24">
        <f t="shared" si="34"/>
        <v>0</v>
      </c>
      <c r="G680" s="31">
        <f t="shared" si="33"/>
        <v>0</v>
      </c>
      <c r="I680" s="127">
        <f t="shared" si="32"/>
        <v>0</v>
      </c>
      <c r="J680" s="160" t="s">
        <v>4926</v>
      </c>
      <c r="K680" s="161" t="s">
        <v>4333</v>
      </c>
    </row>
    <row r="681" spans="1:11" x14ac:dyDescent="0.25">
      <c r="A681" s="157" t="s">
        <v>2082</v>
      </c>
      <c r="B681" s="158" t="s">
        <v>974</v>
      </c>
      <c r="C681" s="158" t="s">
        <v>24</v>
      </c>
      <c r="D681" s="159">
        <v>7</v>
      </c>
      <c r="E681" s="159">
        <v>285.14</v>
      </c>
      <c r="F681" s="24">
        <f t="shared" si="34"/>
        <v>0</v>
      </c>
      <c r="G681" s="31">
        <f t="shared" si="33"/>
        <v>0</v>
      </c>
      <c r="I681" s="127">
        <f t="shared" si="32"/>
        <v>0</v>
      </c>
      <c r="J681" s="160" t="s">
        <v>4927</v>
      </c>
      <c r="K681" s="161" t="s">
        <v>4333</v>
      </c>
    </row>
    <row r="682" spans="1:11" x14ac:dyDescent="0.25">
      <c r="A682" s="157" t="s">
        <v>2083</v>
      </c>
      <c r="B682" s="158" t="s">
        <v>742</v>
      </c>
      <c r="C682" s="158" t="s">
        <v>24</v>
      </c>
      <c r="D682" s="159">
        <v>2</v>
      </c>
      <c r="E682" s="159">
        <v>428.24</v>
      </c>
      <c r="F682" s="24">
        <f t="shared" si="34"/>
        <v>0</v>
      </c>
      <c r="G682" s="31">
        <f t="shared" si="33"/>
        <v>0</v>
      </c>
      <c r="I682" s="127">
        <f t="shared" si="32"/>
        <v>0</v>
      </c>
      <c r="J682" s="160" t="s">
        <v>4928</v>
      </c>
      <c r="K682" s="161" t="s">
        <v>4333</v>
      </c>
    </row>
    <row r="683" spans="1:11" x14ac:dyDescent="0.25">
      <c r="A683" s="157" t="s">
        <v>2084</v>
      </c>
      <c r="B683" s="158" t="s">
        <v>889</v>
      </c>
      <c r="C683" s="158" t="s">
        <v>24</v>
      </c>
      <c r="D683" s="159">
        <v>5</v>
      </c>
      <c r="E683" s="159">
        <v>550.14</v>
      </c>
      <c r="F683" s="24">
        <f t="shared" si="34"/>
        <v>0</v>
      </c>
      <c r="G683" s="31">
        <f t="shared" si="33"/>
        <v>0</v>
      </c>
      <c r="I683" s="127">
        <f t="shared" si="32"/>
        <v>0</v>
      </c>
      <c r="J683" s="160" t="s">
        <v>4929</v>
      </c>
      <c r="K683" s="161" t="s">
        <v>4333</v>
      </c>
    </row>
    <row r="684" spans="1:11" x14ac:dyDescent="0.25">
      <c r="A684" s="157" t="s">
        <v>2085</v>
      </c>
      <c r="B684" s="158" t="s">
        <v>890</v>
      </c>
      <c r="C684" s="158" t="s">
        <v>24</v>
      </c>
      <c r="D684" s="159">
        <v>5</v>
      </c>
      <c r="E684" s="159">
        <v>204.58</v>
      </c>
      <c r="F684" s="24">
        <f t="shared" si="34"/>
        <v>0</v>
      </c>
      <c r="G684" s="31">
        <f t="shared" si="33"/>
        <v>0</v>
      </c>
      <c r="I684" s="127">
        <f t="shared" si="32"/>
        <v>0</v>
      </c>
      <c r="J684" s="160" t="s">
        <v>4930</v>
      </c>
      <c r="K684" s="161" t="s">
        <v>4333</v>
      </c>
    </row>
    <row r="685" spans="1:11" x14ac:dyDescent="0.25">
      <c r="A685" s="157" t="s">
        <v>2086</v>
      </c>
      <c r="B685" s="158" t="s">
        <v>1002</v>
      </c>
      <c r="C685" s="158" t="s">
        <v>24</v>
      </c>
      <c r="D685" s="159">
        <v>9</v>
      </c>
      <c r="E685" s="159">
        <v>502.44</v>
      </c>
      <c r="F685" s="24">
        <f t="shared" si="34"/>
        <v>0</v>
      </c>
      <c r="G685" s="31">
        <f t="shared" si="33"/>
        <v>0</v>
      </c>
      <c r="I685" s="127">
        <f t="shared" si="32"/>
        <v>0</v>
      </c>
      <c r="J685" s="160" t="s">
        <v>4931</v>
      </c>
      <c r="K685" s="161" t="s">
        <v>4333</v>
      </c>
    </row>
    <row r="686" spans="1:11" x14ac:dyDescent="0.25">
      <c r="A686" s="157" t="s">
        <v>2087</v>
      </c>
      <c r="B686" s="158" t="s">
        <v>891</v>
      </c>
      <c r="C686" s="158" t="s">
        <v>24</v>
      </c>
      <c r="D686" s="159">
        <v>5</v>
      </c>
      <c r="E686" s="159">
        <v>287.68</v>
      </c>
      <c r="F686" s="24">
        <f t="shared" si="34"/>
        <v>0</v>
      </c>
      <c r="G686" s="31">
        <f t="shared" si="33"/>
        <v>0</v>
      </c>
      <c r="I686" s="127">
        <f t="shared" si="32"/>
        <v>0</v>
      </c>
      <c r="J686" s="160" t="s">
        <v>4932</v>
      </c>
      <c r="K686" s="161" t="s">
        <v>4333</v>
      </c>
    </row>
    <row r="687" spans="1:11" x14ac:dyDescent="0.25">
      <c r="A687" s="157" t="s">
        <v>2088</v>
      </c>
      <c r="B687" s="158" t="s">
        <v>539</v>
      </c>
      <c r="C687" s="158" t="s">
        <v>24</v>
      </c>
      <c r="D687" s="159">
        <v>1</v>
      </c>
      <c r="E687" s="159">
        <v>413.29</v>
      </c>
      <c r="F687" s="24">
        <f t="shared" si="34"/>
        <v>0</v>
      </c>
      <c r="G687" s="31">
        <f t="shared" si="33"/>
        <v>0</v>
      </c>
      <c r="I687" s="127">
        <f t="shared" si="32"/>
        <v>0</v>
      </c>
      <c r="J687" s="160" t="s">
        <v>4933</v>
      </c>
      <c r="K687" s="161" t="s">
        <v>4333</v>
      </c>
    </row>
    <row r="688" spans="1:11" ht="26.4" x14ac:dyDescent="0.25">
      <c r="A688" s="157" t="s">
        <v>2089</v>
      </c>
      <c r="B688" s="158" t="s">
        <v>540</v>
      </c>
      <c r="C688" s="158" t="s">
        <v>24</v>
      </c>
      <c r="D688" s="159">
        <v>1</v>
      </c>
      <c r="E688" s="159">
        <v>2010.74</v>
      </c>
      <c r="F688" s="24">
        <f t="shared" si="34"/>
        <v>0</v>
      </c>
      <c r="G688" s="31">
        <f t="shared" si="33"/>
        <v>0</v>
      </c>
      <c r="I688" s="127">
        <f t="shared" si="32"/>
        <v>0</v>
      </c>
      <c r="J688" s="160" t="s">
        <v>4934</v>
      </c>
      <c r="K688" s="161" t="s">
        <v>4333</v>
      </c>
    </row>
    <row r="689" spans="1:11" ht="26.4" x14ac:dyDescent="0.25">
      <c r="A689" s="157" t="s">
        <v>2090</v>
      </c>
      <c r="B689" s="158" t="s">
        <v>743</v>
      </c>
      <c r="C689" s="158" t="s">
        <v>24</v>
      </c>
      <c r="D689" s="159">
        <v>2</v>
      </c>
      <c r="E689" s="159">
        <v>1228.56</v>
      </c>
      <c r="F689" s="24">
        <f t="shared" si="34"/>
        <v>0</v>
      </c>
      <c r="G689" s="31">
        <f t="shared" si="33"/>
        <v>0</v>
      </c>
      <c r="I689" s="127">
        <f t="shared" si="32"/>
        <v>0</v>
      </c>
      <c r="J689" s="160" t="s">
        <v>4935</v>
      </c>
      <c r="K689" s="161" t="s">
        <v>4333</v>
      </c>
    </row>
    <row r="690" spans="1:11" ht="26.4" x14ac:dyDescent="0.25">
      <c r="A690" s="157" t="s">
        <v>2091</v>
      </c>
      <c r="B690" s="158" t="s">
        <v>926</v>
      </c>
      <c r="C690" s="158" t="s">
        <v>24</v>
      </c>
      <c r="D690" s="159">
        <v>5</v>
      </c>
      <c r="E690" s="159">
        <v>1228.56</v>
      </c>
      <c r="F690" s="24">
        <f t="shared" si="34"/>
        <v>0</v>
      </c>
      <c r="G690" s="31">
        <f t="shared" si="33"/>
        <v>0</v>
      </c>
      <c r="I690" s="127">
        <f t="shared" si="32"/>
        <v>0</v>
      </c>
      <c r="J690" s="160" t="s">
        <v>4936</v>
      </c>
      <c r="K690" s="161" t="s">
        <v>4333</v>
      </c>
    </row>
    <row r="691" spans="1:11" ht="26.4" x14ac:dyDescent="0.25">
      <c r="A691" s="157" t="s">
        <v>2092</v>
      </c>
      <c r="B691" s="158" t="s">
        <v>541</v>
      </c>
      <c r="C691" s="158" t="s">
        <v>24</v>
      </c>
      <c r="D691" s="159">
        <v>1</v>
      </c>
      <c r="E691" s="159">
        <v>1264.43</v>
      </c>
      <c r="F691" s="24">
        <f t="shared" si="34"/>
        <v>0</v>
      </c>
      <c r="G691" s="31">
        <f t="shared" si="33"/>
        <v>0</v>
      </c>
      <c r="I691" s="127">
        <f t="shared" si="32"/>
        <v>0</v>
      </c>
      <c r="J691" s="160" t="s">
        <v>4937</v>
      </c>
      <c r="K691" s="161" t="s">
        <v>4333</v>
      </c>
    </row>
    <row r="692" spans="1:11" ht="26.4" x14ac:dyDescent="0.25">
      <c r="A692" s="157" t="s">
        <v>2093</v>
      </c>
      <c r="B692" s="158" t="s">
        <v>542</v>
      </c>
      <c r="C692" s="158" t="s">
        <v>24</v>
      </c>
      <c r="D692" s="159">
        <v>1</v>
      </c>
      <c r="E692" s="159">
        <v>1233.54</v>
      </c>
      <c r="F692" s="24">
        <f t="shared" si="34"/>
        <v>0</v>
      </c>
      <c r="G692" s="31">
        <f t="shared" si="33"/>
        <v>0</v>
      </c>
      <c r="I692" s="127">
        <f t="shared" si="32"/>
        <v>0</v>
      </c>
      <c r="J692" s="160" t="s">
        <v>4938</v>
      </c>
      <c r="K692" s="161" t="s">
        <v>4333</v>
      </c>
    </row>
    <row r="693" spans="1:11" ht="26.4" x14ac:dyDescent="0.25">
      <c r="A693" s="157" t="s">
        <v>2094</v>
      </c>
      <c r="B693" s="158" t="s">
        <v>1014</v>
      </c>
      <c r="C693" s="158" t="s">
        <v>24</v>
      </c>
      <c r="D693" s="159">
        <v>10</v>
      </c>
      <c r="E693" s="159">
        <v>1311.26</v>
      </c>
      <c r="F693" s="24">
        <f t="shared" si="34"/>
        <v>0</v>
      </c>
      <c r="G693" s="31">
        <f t="shared" si="33"/>
        <v>0</v>
      </c>
      <c r="I693" s="127">
        <f t="shared" si="32"/>
        <v>0</v>
      </c>
      <c r="J693" s="160" t="s">
        <v>4939</v>
      </c>
      <c r="K693" s="161" t="s">
        <v>4333</v>
      </c>
    </row>
    <row r="694" spans="1:11" ht="26.4" x14ac:dyDescent="0.25">
      <c r="A694" s="157" t="s">
        <v>2095</v>
      </c>
      <c r="B694" s="158" t="s">
        <v>1098</v>
      </c>
      <c r="C694" s="158" t="s">
        <v>24</v>
      </c>
      <c r="D694" s="159">
        <v>19</v>
      </c>
      <c r="E694" s="159">
        <v>1395.96</v>
      </c>
      <c r="F694" s="24">
        <f t="shared" si="34"/>
        <v>0</v>
      </c>
      <c r="G694" s="31">
        <f t="shared" si="33"/>
        <v>0</v>
      </c>
      <c r="I694" s="127">
        <f t="shared" si="32"/>
        <v>0</v>
      </c>
      <c r="J694" s="160" t="s">
        <v>4940</v>
      </c>
      <c r="K694" s="161" t="s">
        <v>4333</v>
      </c>
    </row>
    <row r="695" spans="1:11" ht="26.4" x14ac:dyDescent="0.25">
      <c r="A695" s="157" t="s">
        <v>2096</v>
      </c>
      <c r="B695" s="158" t="s">
        <v>744</v>
      </c>
      <c r="C695" s="158" t="s">
        <v>24</v>
      </c>
      <c r="D695" s="159">
        <v>2</v>
      </c>
      <c r="E695" s="159">
        <v>1400.94</v>
      </c>
      <c r="F695" s="24">
        <f t="shared" si="34"/>
        <v>0</v>
      </c>
      <c r="G695" s="31">
        <f t="shared" si="33"/>
        <v>0</v>
      </c>
      <c r="I695" s="127">
        <f t="shared" si="32"/>
        <v>0</v>
      </c>
      <c r="J695" s="160" t="s">
        <v>4941</v>
      </c>
      <c r="K695" s="161" t="s">
        <v>4333</v>
      </c>
    </row>
    <row r="696" spans="1:11" ht="26.4" x14ac:dyDescent="0.25">
      <c r="A696" s="157" t="s">
        <v>2097</v>
      </c>
      <c r="B696" s="158" t="s">
        <v>1143</v>
      </c>
      <c r="C696" s="158" t="s">
        <v>24</v>
      </c>
      <c r="D696" s="159">
        <v>29</v>
      </c>
      <c r="E696" s="159">
        <v>1740.71</v>
      </c>
      <c r="F696" s="24">
        <f t="shared" si="34"/>
        <v>0</v>
      </c>
      <c r="G696" s="31">
        <f t="shared" si="33"/>
        <v>0</v>
      </c>
      <c r="I696" s="127">
        <f t="shared" si="32"/>
        <v>0</v>
      </c>
      <c r="J696" s="160" t="s">
        <v>4942</v>
      </c>
      <c r="K696" s="161" t="s">
        <v>4333</v>
      </c>
    </row>
    <row r="697" spans="1:11" ht="26.4" x14ac:dyDescent="0.25">
      <c r="A697" s="157" t="s">
        <v>2098</v>
      </c>
      <c r="B697" s="158" t="s">
        <v>1087</v>
      </c>
      <c r="C697" s="158" t="s">
        <v>24</v>
      </c>
      <c r="D697" s="159">
        <v>17</v>
      </c>
      <c r="E697" s="159">
        <v>2598.61</v>
      </c>
      <c r="F697" s="24">
        <f t="shared" si="34"/>
        <v>0</v>
      </c>
      <c r="G697" s="31">
        <f t="shared" si="33"/>
        <v>0</v>
      </c>
      <c r="I697" s="127">
        <f t="shared" si="32"/>
        <v>0</v>
      </c>
      <c r="J697" s="160" t="s">
        <v>4943</v>
      </c>
      <c r="K697" s="161" t="s">
        <v>4333</v>
      </c>
    </row>
    <row r="698" spans="1:11" ht="26.4" x14ac:dyDescent="0.25">
      <c r="A698" s="157" t="s">
        <v>2099</v>
      </c>
      <c r="B698" s="158" t="s">
        <v>927</v>
      </c>
      <c r="C698" s="158" t="s">
        <v>24</v>
      </c>
      <c r="D698" s="159">
        <v>5</v>
      </c>
      <c r="E698" s="159">
        <v>2813.83</v>
      </c>
      <c r="F698" s="24">
        <f t="shared" si="34"/>
        <v>0</v>
      </c>
      <c r="G698" s="31">
        <f t="shared" si="33"/>
        <v>0</v>
      </c>
      <c r="I698" s="127">
        <f t="shared" si="32"/>
        <v>0</v>
      </c>
      <c r="J698" s="160" t="s">
        <v>4944</v>
      </c>
      <c r="K698" s="161" t="s">
        <v>4333</v>
      </c>
    </row>
    <row r="699" spans="1:11" ht="26.4" x14ac:dyDescent="0.25">
      <c r="A699" s="157" t="s">
        <v>2100</v>
      </c>
      <c r="B699" s="158" t="s">
        <v>543</v>
      </c>
      <c r="C699" s="158" t="s">
        <v>24</v>
      </c>
      <c r="D699" s="159">
        <v>1</v>
      </c>
      <c r="E699" s="159">
        <v>3267.2</v>
      </c>
      <c r="F699" s="24">
        <f t="shared" si="34"/>
        <v>0</v>
      </c>
      <c r="G699" s="31">
        <f t="shared" si="33"/>
        <v>0</v>
      </c>
      <c r="I699" s="127">
        <f t="shared" si="32"/>
        <v>0</v>
      </c>
      <c r="J699" s="160" t="s">
        <v>4945</v>
      </c>
      <c r="K699" s="161" t="s">
        <v>4333</v>
      </c>
    </row>
    <row r="700" spans="1:11" ht="26.4" x14ac:dyDescent="0.25">
      <c r="A700" s="157" t="s">
        <v>2101</v>
      </c>
      <c r="B700" s="158" t="s">
        <v>544</v>
      </c>
      <c r="C700" s="158" t="s">
        <v>24</v>
      </c>
      <c r="D700" s="159">
        <v>1</v>
      </c>
      <c r="E700" s="159">
        <v>4421.03</v>
      </c>
      <c r="F700" s="24">
        <f t="shared" si="34"/>
        <v>0</v>
      </c>
      <c r="G700" s="31">
        <f t="shared" si="33"/>
        <v>0</v>
      </c>
      <c r="I700" s="127">
        <f t="shared" si="32"/>
        <v>0</v>
      </c>
      <c r="J700" s="160" t="s">
        <v>4946</v>
      </c>
      <c r="K700" s="161" t="s">
        <v>4333</v>
      </c>
    </row>
    <row r="701" spans="1:11" ht="26.4" x14ac:dyDescent="0.25">
      <c r="A701" s="157" t="s">
        <v>2102</v>
      </c>
      <c r="B701" s="158" t="s">
        <v>745</v>
      </c>
      <c r="C701" s="158" t="s">
        <v>24</v>
      </c>
      <c r="D701" s="159">
        <v>2</v>
      </c>
      <c r="E701" s="159">
        <v>2212.0100000000002</v>
      </c>
      <c r="F701" s="24">
        <f t="shared" si="34"/>
        <v>0</v>
      </c>
      <c r="G701" s="31">
        <f t="shared" si="33"/>
        <v>0</v>
      </c>
      <c r="I701" s="127">
        <f t="shared" si="32"/>
        <v>0</v>
      </c>
      <c r="J701" s="160" t="s">
        <v>4947</v>
      </c>
      <c r="K701" s="161" t="s">
        <v>4333</v>
      </c>
    </row>
    <row r="702" spans="1:11" x14ac:dyDescent="0.25">
      <c r="A702" s="157" t="s">
        <v>2103</v>
      </c>
      <c r="B702" s="158" t="s">
        <v>1250</v>
      </c>
      <c r="C702" s="158" t="s">
        <v>24</v>
      </c>
      <c r="D702" s="159">
        <v>125</v>
      </c>
      <c r="E702" s="159">
        <v>1452.75</v>
      </c>
      <c r="F702" s="24">
        <f t="shared" si="34"/>
        <v>0</v>
      </c>
      <c r="G702" s="31">
        <f t="shared" si="33"/>
        <v>0</v>
      </c>
      <c r="I702" s="127">
        <f t="shared" si="32"/>
        <v>0</v>
      </c>
      <c r="J702" s="160" t="s">
        <v>4948</v>
      </c>
      <c r="K702" s="161" t="s">
        <v>4333</v>
      </c>
    </row>
    <row r="703" spans="1:11" ht="26.4" x14ac:dyDescent="0.25">
      <c r="A703" s="157" t="s">
        <v>2104</v>
      </c>
      <c r="B703" s="158" t="s">
        <v>1051</v>
      </c>
      <c r="C703" s="158" t="s">
        <v>24</v>
      </c>
      <c r="D703" s="159">
        <v>14</v>
      </c>
      <c r="E703" s="159">
        <v>2025.68</v>
      </c>
      <c r="F703" s="24">
        <f t="shared" si="34"/>
        <v>0</v>
      </c>
      <c r="G703" s="31">
        <f t="shared" si="33"/>
        <v>0</v>
      </c>
      <c r="I703" s="127">
        <f t="shared" si="32"/>
        <v>0</v>
      </c>
      <c r="J703" s="160" t="s">
        <v>4949</v>
      </c>
      <c r="K703" s="161" t="s">
        <v>4333</v>
      </c>
    </row>
    <row r="704" spans="1:11" ht="26.4" x14ac:dyDescent="0.25">
      <c r="A704" s="157" t="s">
        <v>2105</v>
      </c>
      <c r="B704" s="158" t="s">
        <v>545</v>
      </c>
      <c r="C704" s="158" t="s">
        <v>24</v>
      </c>
      <c r="D704" s="159">
        <v>1</v>
      </c>
      <c r="E704" s="159">
        <v>7774.91</v>
      </c>
      <c r="F704" s="24">
        <f t="shared" si="34"/>
        <v>0</v>
      </c>
      <c r="G704" s="31">
        <f t="shared" si="33"/>
        <v>0</v>
      </c>
      <c r="I704" s="127">
        <f t="shared" si="32"/>
        <v>0</v>
      </c>
      <c r="J704" s="160" t="s">
        <v>4950</v>
      </c>
      <c r="K704" s="161" t="s">
        <v>4333</v>
      </c>
    </row>
    <row r="705" spans="1:11" x14ac:dyDescent="0.25">
      <c r="A705" s="157" t="s">
        <v>2106</v>
      </c>
      <c r="B705" s="158" t="s">
        <v>892</v>
      </c>
      <c r="C705" s="158" t="s">
        <v>24</v>
      </c>
      <c r="D705" s="159">
        <v>5</v>
      </c>
      <c r="E705" s="159">
        <v>1258.45</v>
      </c>
      <c r="F705" s="24">
        <f t="shared" si="34"/>
        <v>0</v>
      </c>
      <c r="G705" s="31">
        <f t="shared" si="33"/>
        <v>0</v>
      </c>
      <c r="I705" s="127">
        <f t="shared" si="32"/>
        <v>0</v>
      </c>
      <c r="J705" s="160" t="s">
        <v>4951</v>
      </c>
      <c r="K705" s="161" t="s">
        <v>4333</v>
      </c>
    </row>
    <row r="706" spans="1:11" x14ac:dyDescent="0.25">
      <c r="A706" s="157" t="s">
        <v>2107</v>
      </c>
      <c r="B706" s="158" t="s">
        <v>546</v>
      </c>
      <c r="C706" s="158" t="s">
        <v>24</v>
      </c>
      <c r="D706" s="159">
        <v>1</v>
      </c>
      <c r="E706" s="159">
        <v>45608.62</v>
      </c>
      <c r="F706" s="24">
        <f t="shared" si="34"/>
        <v>0</v>
      </c>
      <c r="G706" s="31">
        <f t="shared" si="33"/>
        <v>0</v>
      </c>
      <c r="I706" s="127">
        <f t="shared" si="32"/>
        <v>0</v>
      </c>
      <c r="J706" s="160" t="s">
        <v>4952</v>
      </c>
      <c r="K706" s="161" t="s">
        <v>4333</v>
      </c>
    </row>
    <row r="707" spans="1:11" x14ac:dyDescent="0.25">
      <c r="A707" s="157" t="s">
        <v>2108</v>
      </c>
      <c r="B707" s="158" t="s">
        <v>634</v>
      </c>
      <c r="C707" s="158" t="s">
        <v>24</v>
      </c>
      <c r="D707" s="159">
        <v>1</v>
      </c>
      <c r="E707" s="159">
        <v>35841.040000000001</v>
      </c>
      <c r="F707" s="24">
        <f t="shared" si="34"/>
        <v>0</v>
      </c>
      <c r="G707" s="31">
        <f t="shared" si="33"/>
        <v>0</v>
      </c>
      <c r="I707" s="127">
        <f t="shared" si="32"/>
        <v>0</v>
      </c>
      <c r="J707" s="160" t="s">
        <v>4953</v>
      </c>
      <c r="K707" s="161" t="s">
        <v>4333</v>
      </c>
    </row>
    <row r="708" spans="1:11" x14ac:dyDescent="0.25">
      <c r="A708" s="157" t="s">
        <v>2109</v>
      </c>
      <c r="B708" s="158" t="s">
        <v>547</v>
      </c>
      <c r="C708" s="158" t="s">
        <v>24</v>
      </c>
      <c r="D708" s="159">
        <v>1</v>
      </c>
      <c r="E708" s="159">
        <v>35841.040000000001</v>
      </c>
      <c r="F708" s="24">
        <f t="shared" si="34"/>
        <v>0</v>
      </c>
      <c r="G708" s="31">
        <f t="shared" si="33"/>
        <v>0</v>
      </c>
      <c r="I708" s="127">
        <f t="shared" si="32"/>
        <v>0</v>
      </c>
      <c r="J708" s="160" t="s">
        <v>4954</v>
      </c>
      <c r="K708" s="161" t="s">
        <v>4333</v>
      </c>
    </row>
    <row r="709" spans="1:11" x14ac:dyDescent="0.25">
      <c r="A709" s="157" t="s">
        <v>2110</v>
      </c>
      <c r="B709" s="158" t="s">
        <v>1245</v>
      </c>
      <c r="C709" s="158" t="s">
        <v>24</v>
      </c>
      <c r="D709" s="159">
        <v>110</v>
      </c>
      <c r="E709" s="159">
        <v>379.63</v>
      </c>
      <c r="F709" s="24">
        <f t="shared" si="34"/>
        <v>0</v>
      </c>
      <c r="G709" s="31">
        <f t="shared" si="33"/>
        <v>0</v>
      </c>
      <c r="I709" s="127">
        <f t="shared" si="32"/>
        <v>0</v>
      </c>
      <c r="J709" s="160" t="s">
        <v>4955</v>
      </c>
      <c r="K709" s="161" t="s">
        <v>4333</v>
      </c>
    </row>
    <row r="710" spans="1:11" x14ac:dyDescent="0.25">
      <c r="A710" s="157" t="s">
        <v>2111</v>
      </c>
      <c r="B710" s="158" t="s">
        <v>1267</v>
      </c>
      <c r="C710" s="158" t="s">
        <v>24</v>
      </c>
      <c r="D710" s="159">
        <v>178</v>
      </c>
      <c r="E710" s="159">
        <v>637.70000000000005</v>
      </c>
      <c r="F710" s="24">
        <f t="shared" si="34"/>
        <v>0</v>
      </c>
      <c r="G710" s="31">
        <f t="shared" si="33"/>
        <v>0</v>
      </c>
      <c r="I710" s="127">
        <f t="shared" si="32"/>
        <v>0</v>
      </c>
      <c r="J710" s="160" t="s">
        <v>4956</v>
      </c>
      <c r="K710" s="161" t="s">
        <v>4333</v>
      </c>
    </row>
    <row r="711" spans="1:11" x14ac:dyDescent="0.25">
      <c r="A711" s="157" t="s">
        <v>2112</v>
      </c>
      <c r="B711" s="158" t="s">
        <v>1228</v>
      </c>
      <c r="C711" s="158" t="s">
        <v>24</v>
      </c>
      <c r="D711" s="159">
        <v>90</v>
      </c>
      <c r="E711" s="159">
        <v>855.91</v>
      </c>
      <c r="F711" s="24">
        <f t="shared" si="34"/>
        <v>0</v>
      </c>
      <c r="G711" s="31">
        <f t="shared" si="33"/>
        <v>0</v>
      </c>
      <c r="I711" s="127">
        <f t="shared" si="32"/>
        <v>0</v>
      </c>
      <c r="J711" s="160" t="s">
        <v>4957</v>
      </c>
      <c r="K711" s="161" t="s">
        <v>4333</v>
      </c>
    </row>
    <row r="712" spans="1:11" x14ac:dyDescent="0.25">
      <c r="A712" s="157" t="s">
        <v>2113</v>
      </c>
      <c r="B712" s="158" t="s">
        <v>1239</v>
      </c>
      <c r="C712" s="158" t="s">
        <v>24</v>
      </c>
      <c r="D712" s="159">
        <v>103</v>
      </c>
      <c r="E712" s="159">
        <v>1788.54</v>
      </c>
      <c r="F712" s="24">
        <f t="shared" si="34"/>
        <v>0</v>
      </c>
      <c r="G712" s="31">
        <f t="shared" si="33"/>
        <v>0</v>
      </c>
      <c r="I712" s="127">
        <f t="shared" si="32"/>
        <v>0</v>
      </c>
      <c r="J712" s="160" t="s">
        <v>4958</v>
      </c>
      <c r="K712" s="161" t="s">
        <v>4333</v>
      </c>
    </row>
    <row r="713" spans="1:11" x14ac:dyDescent="0.25">
      <c r="A713" s="157" t="s">
        <v>2114</v>
      </c>
      <c r="B713" s="158" t="s">
        <v>1241</v>
      </c>
      <c r="C713" s="158" t="s">
        <v>24</v>
      </c>
      <c r="D713" s="159">
        <v>106</v>
      </c>
      <c r="E713" s="159">
        <v>281.98</v>
      </c>
      <c r="F713" s="24">
        <f t="shared" si="34"/>
        <v>0</v>
      </c>
      <c r="G713" s="31">
        <f t="shared" si="33"/>
        <v>0</v>
      </c>
      <c r="I713" s="127">
        <f t="shared" si="32"/>
        <v>0</v>
      </c>
      <c r="J713" s="160" t="s">
        <v>4959</v>
      </c>
      <c r="K713" s="161" t="s">
        <v>4333</v>
      </c>
    </row>
    <row r="714" spans="1:11" ht="26.4" x14ac:dyDescent="0.25">
      <c r="A714" s="157" t="s">
        <v>2115</v>
      </c>
      <c r="B714" s="158" t="s">
        <v>1232</v>
      </c>
      <c r="C714" s="158" t="s">
        <v>24</v>
      </c>
      <c r="D714" s="159">
        <v>95</v>
      </c>
      <c r="E714" s="159">
        <v>490.23</v>
      </c>
      <c r="F714" s="24">
        <f t="shared" si="34"/>
        <v>0</v>
      </c>
      <c r="G714" s="31">
        <f t="shared" si="33"/>
        <v>0</v>
      </c>
      <c r="I714" s="127">
        <f t="shared" si="32"/>
        <v>0</v>
      </c>
      <c r="J714" s="160" t="s">
        <v>4960</v>
      </c>
      <c r="K714" s="161" t="s">
        <v>4333</v>
      </c>
    </row>
    <row r="715" spans="1:11" ht="26.4" x14ac:dyDescent="0.25">
      <c r="A715" s="157" t="s">
        <v>2116</v>
      </c>
      <c r="B715" s="158" t="s">
        <v>1198</v>
      </c>
      <c r="C715" s="158" t="s">
        <v>24</v>
      </c>
      <c r="D715" s="159">
        <v>59</v>
      </c>
      <c r="E715" s="159">
        <v>886.8</v>
      </c>
      <c r="F715" s="24">
        <f t="shared" si="34"/>
        <v>0</v>
      </c>
      <c r="G715" s="31">
        <f t="shared" si="33"/>
        <v>0</v>
      </c>
      <c r="I715" s="127">
        <f t="shared" ref="I715:I778" si="35">ROUND(D715*G715,2)</f>
        <v>0</v>
      </c>
      <c r="J715" s="160" t="s">
        <v>4961</v>
      </c>
      <c r="K715" s="161" t="s">
        <v>4333</v>
      </c>
    </row>
    <row r="716" spans="1:11" x14ac:dyDescent="0.25">
      <c r="A716" s="157" t="s">
        <v>2117</v>
      </c>
      <c r="B716" s="158" t="s">
        <v>1209</v>
      </c>
      <c r="C716" s="158" t="s">
        <v>24</v>
      </c>
      <c r="D716" s="159">
        <v>68</v>
      </c>
      <c r="E716" s="159">
        <v>1357.1</v>
      </c>
      <c r="F716" s="24">
        <f t="shared" si="34"/>
        <v>0</v>
      </c>
      <c r="G716" s="31">
        <f t="shared" si="33"/>
        <v>0</v>
      </c>
      <c r="I716" s="127">
        <f t="shared" si="35"/>
        <v>0</v>
      </c>
      <c r="J716" s="160" t="s">
        <v>4962</v>
      </c>
      <c r="K716" s="161" t="s">
        <v>4333</v>
      </c>
    </row>
    <row r="717" spans="1:11" x14ac:dyDescent="0.25">
      <c r="A717" s="157" t="s">
        <v>2118</v>
      </c>
      <c r="B717" s="158" t="s">
        <v>1070</v>
      </c>
      <c r="C717" s="158" t="s">
        <v>24</v>
      </c>
      <c r="D717" s="159">
        <v>15</v>
      </c>
      <c r="E717" s="159">
        <v>277</v>
      </c>
      <c r="F717" s="24">
        <f t="shared" si="34"/>
        <v>0</v>
      </c>
      <c r="G717" s="31">
        <f t="shared" si="33"/>
        <v>0</v>
      </c>
      <c r="I717" s="127">
        <f t="shared" si="35"/>
        <v>0</v>
      </c>
      <c r="J717" s="160" t="s">
        <v>4963</v>
      </c>
      <c r="K717" s="161" t="s">
        <v>4333</v>
      </c>
    </row>
    <row r="718" spans="1:11" ht="26.4" x14ac:dyDescent="0.25">
      <c r="A718" s="157" t="s">
        <v>2119</v>
      </c>
      <c r="B718" s="158" t="s">
        <v>1127</v>
      </c>
      <c r="C718" s="158" t="s">
        <v>24</v>
      </c>
      <c r="D718" s="159">
        <v>23</v>
      </c>
      <c r="E718" s="159">
        <v>600.83000000000004</v>
      </c>
      <c r="F718" s="24">
        <f t="shared" si="34"/>
        <v>0</v>
      </c>
      <c r="G718" s="31">
        <f t="shared" si="33"/>
        <v>0</v>
      </c>
      <c r="I718" s="127">
        <f t="shared" si="35"/>
        <v>0</v>
      </c>
      <c r="J718" s="160" t="s">
        <v>4964</v>
      </c>
      <c r="K718" s="161" t="s">
        <v>4333</v>
      </c>
    </row>
    <row r="719" spans="1:11" ht="26.4" x14ac:dyDescent="0.25">
      <c r="A719" s="157" t="s">
        <v>2120</v>
      </c>
      <c r="B719" s="158" t="s">
        <v>1088</v>
      </c>
      <c r="C719" s="158" t="s">
        <v>24</v>
      </c>
      <c r="D719" s="159">
        <v>17</v>
      </c>
      <c r="E719" s="159">
        <v>676.56</v>
      </c>
      <c r="F719" s="24">
        <f t="shared" si="34"/>
        <v>0</v>
      </c>
      <c r="G719" s="31">
        <f t="shared" si="33"/>
        <v>0</v>
      </c>
      <c r="I719" s="127">
        <f t="shared" si="35"/>
        <v>0</v>
      </c>
      <c r="J719" s="160" t="s">
        <v>4965</v>
      </c>
      <c r="K719" s="161" t="s">
        <v>4333</v>
      </c>
    </row>
    <row r="720" spans="1:11" x14ac:dyDescent="0.25">
      <c r="A720" s="157" t="s">
        <v>2121</v>
      </c>
      <c r="B720" s="158" t="s">
        <v>1030</v>
      </c>
      <c r="C720" s="158" t="s">
        <v>24</v>
      </c>
      <c r="D720" s="159">
        <v>12</v>
      </c>
      <c r="E720" s="159">
        <v>1363.08</v>
      </c>
      <c r="F720" s="24">
        <f t="shared" si="34"/>
        <v>0</v>
      </c>
      <c r="G720" s="31">
        <f t="shared" si="33"/>
        <v>0</v>
      </c>
      <c r="I720" s="127">
        <f t="shared" si="35"/>
        <v>0</v>
      </c>
      <c r="J720" s="160" t="s">
        <v>4966</v>
      </c>
      <c r="K720" s="161" t="s">
        <v>4333</v>
      </c>
    </row>
    <row r="721" spans="1:11" x14ac:dyDescent="0.25">
      <c r="A721" s="157" t="s">
        <v>2122</v>
      </c>
      <c r="B721" s="158" t="s">
        <v>893</v>
      </c>
      <c r="C721" s="158" t="s">
        <v>24</v>
      </c>
      <c r="D721" s="159">
        <v>5</v>
      </c>
      <c r="E721" s="159">
        <v>564.96</v>
      </c>
      <c r="F721" s="24">
        <f t="shared" si="34"/>
        <v>0</v>
      </c>
      <c r="G721" s="31">
        <f t="shared" si="33"/>
        <v>0</v>
      </c>
      <c r="I721" s="127">
        <f t="shared" si="35"/>
        <v>0</v>
      </c>
      <c r="J721" s="160" t="s">
        <v>4967</v>
      </c>
      <c r="K721" s="161" t="s">
        <v>4333</v>
      </c>
    </row>
    <row r="722" spans="1:11" x14ac:dyDescent="0.25">
      <c r="A722" s="157" t="s">
        <v>2123</v>
      </c>
      <c r="B722" s="158" t="s">
        <v>1187</v>
      </c>
      <c r="C722" s="158" t="s">
        <v>24</v>
      </c>
      <c r="D722" s="159">
        <v>50</v>
      </c>
      <c r="E722" s="159">
        <v>415.5</v>
      </c>
      <c r="F722" s="24">
        <f t="shared" si="34"/>
        <v>0</v>
      </c>
      <c r="G722" s="31">
        <f t="shared" si="33"/>
        <v>0</v>
      </c>
      <c r="I722" s="127">
        <f t="shared" si="35"/>
        <v>0</v>
      </c>
      <c r="J722" s="160" t="s">
        <v>4968</v>
      </c>
      <c r="K722" s="161" t="s">
        <v>4333</v>
      </c>
    </row>
    <row r="723" spans="1:11" x14ac:dyDescent="0.25">
      <c r="A723" s="157" t="s">
        <v>2124</v>
      </c>
      <c r="B723" s="158" t="s">
        <v>809</v>
      </c>
      <c r="C723" s="158" t="s">
        <v>24</v>
      </c>
      <c r="D723" s="159">
        <v>3</v>
      </c>
      <c r="E723" s="159">
        <v>1500.58</v>
      </c>
      <c r="F723" s="24">
        <f t="shared" si="34"/>
        <v>0</v>
      </c>
      <c r="G723" s="31">
        <f t="shared" si="33"/>
        <v>0</v>
      </c>
      <c r="I723" s="127">
        <f t="shared" si="35"/>
        <v>0</v>
      </c>
      <c r="J723" s="160" t="s">
        <v>4969</v>
      </c>
      <c r="K723" s="161" t="s">
        <v>4333</v>
      </c>
    </row>
    <row r="724" spans="1:11" x14ac:dyDescent="0.25">
      <c r="A724" s="157" t="s">
        <v>2125</v>
      </c>
      <c r="B724" s="158" t="s">
        <v>548</v>
      </c>
      <c r="C724" s="158" t="s">
        <v>24</v>
      </c>
      <c r="D724" s="159">
        <v>1</v>
      </c>
      <c r="E724" s="159">
        <v>2913.47</v>
      </c>
      <c r="F724" s="24">
        <f t="shared" si="34"/>
        <v>0</v>
      </c>
      <c r="G724" s="31">
        <f t="shared" si="33"/>
        <v>0</v>
      </c>
      <c r="I724" s="127">
        <f t="shared" si="35"/>
        <v>0</v>
      </c>
      <c r="J724" s="160" t="s">
        <v>4970</v>
      </c>
      <c r="K724" s="161" t="s">
        <v>4333</v>
      </c>
    </row>
    <row r="725" spans="1:11" x14ac:dyDescent="0.25">
      <c r="A725" s="157" t="s">
        <v>2126</v>
      </c>
      <c r="B725" s="158" t="s">
        <v>1273</v>
      </c>
      <c r="C725" s="158" t="s">
        <v>24</v>
      </c>
      <c r="D725" s="159">
        <v>212</v>
      </c>
      <c r="E725" s="159">
        <v>655.63</v>
      </c>
      <c r="F725" s="24">
        <f t="shared" si="34"/>
        <v>0</v>
      </c>
      <c r="G725" s="31">
        <f t="shared" si="33"/>
        <v>0</v>
      </c>
      <c r="I725" s="127">
        <f t="shared" si="35"/>
        <v>0</v>
      </c>
      <c r="J725" s="160" t="s">
        <v>4971</v>
      </c>
      <c r="K725" s="161" t="s">
        <v>4333</v>
      </c>
    </row>
    <row r="726" spans="1:11" x14ac:dyDescent="0.25">
      <c r="A726" s="157" t="s">
        <v>2127</v>
      </c>
      <c r="B726" s="158" t="s">
        <v>1283</v>
      </c>
      <c r="C726" s="158" t="s">
        <v>24</v>
      </c>
      <c r="D726" s="159">
        <v>320</v>
      </c>
      <c r="E726" s="159">
        <v>1016.33</v>
      </c>
      <c r="F726" s="24">
        <f t="shared" si="34"/>
        <v>0</v>
      </c>
      <c r="G726" s="31">
        <f t="shared" si="33"/>
        <v>0</v>
      </c>
      <c r="I726" s="127">
        <f t="shared" si="35"/>
        <v>0</v>
      </c>
      <c r="J726" s="160" t="s">
        <v>4972</v>
      </c>
      <c r="K726" s="161" t="s">
        <v>4333</v>
      </c>
    </row>
    <row r="727" spans="1:11" x14ac:dyDescent="0.25">
      <c r="A727" s="157" t="s">
        <v>2128</v>
      </c>
      <c r="B727" s="158" t="s">
        <v>1290</v>
      </c>
      <c r="C727" s="158" t="s">
        <v>24</v>
      </c>
      <c r="D727" s="159">
        <v>338</v>
      </c>
      <c r="E727" s="159">
        <v>1801.49</v>
      </c>
      <c r="F727" s="24">
        <f t="shared" si="34"/>
        <v>0</v>
      </c>
      <c r="G727" s="31">
        <f t="shared" si="33"/>
        <v>0</v>
      </c>
      <c r="I727" s="127">
        <f t="shared" si="35"/>
        <v>0</v>
      </c>
      <c r="J727" s="160" t="s">
        <v>4973</v>
      </c>
      <c r="K727" s="161" t="s">
        <v>4333</v>
      </c>
    </row>
    <row r="728" spans="1:11" x14ac:dyDescent="0.25">
      <c r="A728" s="157" t="s">
        <v>2129</v>
      </c>
      <c r="B728" s="158" t="s">
        <v>1274</v>
      </c>
      <c r="C728" s="158" t="s">
        <v>24</v>
      </c>
      <c r="D728" s="159">
        <v>235</v>
      </c>
      <c r="E728" s="159">
        <v>250.1</v>
      </c>
      <c r="F728" s="24">
        <f t="shared" si="34"/>
        <v>0</v>
      </c>
      <c r="G728" s="31">
        <f t="shared" ref="G728:G791" si="36">ROUND(E728*ROUND(F728,2),2)</f>
        <v>0</v>
      </c>
      <c r="I728" s="127">
        <f t="shared" si="35"/>
        <v>0</v>
      </c>
      <c r="J728" s="160" t="s">
        <v>4974</v>
      </c>
      <c r="K728" s="161" t="s">
        <v>4333</v>
      </c>
    </row>
    <row r="729" spans="1:11" x14ac:dyDescent="0.25">
      <c r="A729" s="157" t="s">
        <v>2130</v>
      </c>
      <c r="B729" s="158" t="s">
        <v>1094</v>
      </c>
      <c r="C729" s="158" t="s">
        <v>24</v>
      </c>
      <c r="D729" s="159">
        <v>18</v>
      </c>
      <c r="E729" s="159">
        <v>151.44999999999999</v>
      </c>
      <c r="F729" s="24">
        <f t="shared" ref="F729:F792" si="37">$F$88</f>
        <v>0</v>
      </c>
      <c r="G729" s="31">
        <f t="shared" si="36"/>
        <v>0</v>
      </c>
      <c r="I729" s="127">
        <f t="shared" si="35"/>
        <v>0</v>
      </c>
      <c r="J729" s="160" t="s">
        <v>4975</v>
      </c>
      <c r="K729" s="161" t="s">
        <v>4333</v>
      </c>
    </row>
    <row r="730" spans="1:11" x14ac:dyDescent="0.25">
      <c r="A730" s="157" t="s">
        <v>2131</v>
      </c>
      <c r="B730" s="158" t="s">
        <v>1195</v>
      </c>
      <c r="C730" s="158" t="s">
        <v>24</v>
      </c>
      <c r="D730" s="159">
        <v>57</v>
      </c>
      <c r="E730" s="159">
        <v>161.41999999999999</v>
      </c>
      <c r="F730" s="24">
        <f t="shared" si="37"/>
        <v>0</v>
      </c>
      <c r="G730" s="31">
        <f t="shared" si="36"/>
        <v>0</v>
      </c>
      <c r="I730" s="127">
        <f t="shared" si="35"/>
        <v>0</v>
      </c>
      <c r="J730" s="160" t="s">
        <v>4976</v>
      </c>
      <c r="K730" s="161" t="s">
        <v>4333</v>
      </c>
    </row>
    <row r="731" spans="1:11" x14ac:dyDescent="0.25">
      <c r="A731" s="157" t="s">
        <v>2132</v>
      </c>
      <c r="B731" s="158" t="s">
        <v>1286</v>
      </c>
      <c r="C731" s="158" t="s">
        <v>24</v>
      </c>
      <c r="D731" s="159">
        <v>326</v>
      </c>
      <c r="E731" s="159">
        <v>204.26</v>
      </c>
      <c r="F731" s="24">
        <f t="shared" si="37"/>
        <v>0</v>
      </c>
      <c r="G731" s="31">
        <f t="shared" si="36"/>
        <v>0</v>
      </c>
      <c r="I731" s="127">
        <f t="shared" si="35"/>
        <v>0</v>
      </c>
      <c r="J731" s="160" t="s">
        <v>4977</v>
      </c>
      <c r="K731" s="161" t="s">
        <v>4333</v>
      </c>
    </row>
    <row r="732" spans="1:11" x14ac:dyDescent="0.25">
      <c r="A732" s="157" t="s">
        <v>2133</v>
      </c>
      <c r="B732" s="158" t="s">
        <v>1299</v>
      </c>
      <c r="C732" s="158" t="s">
        <v>24</v>
      </c>
      <c r="D732" s="159">
        <v>532</v>
      </c>
      <c r="E732" s="159">
        <v>314.86</v>
      </c>
      <c r="F732" s="24">
        <f t="shared" si="37"/>
        <v>0</v>
      </c>
      <c r="G732" s="31">
        <f t="shared" si="36"/>
        <v>0</v>
      </c>
      <c r="I732" s="127">
        <f t="shared" si="35"/>
        <v>0</v>
      </c>
      <c r="J732" s="160" t="s">
        <v>4978</v>
      </c>
      <c r="K732" s="161" t="s">
        <v>4333</v>
      </c>
    </row>
    <row r="733" spans="1:11" x14ac:dyDescent="0.25">
      <c r="A733" s="157" t="s">
        <v>2134</v>
      </c>
      <c r="B733" s="158" t="s">
        <v>1272</v>
      </c>
      <c r="C733" s="158" t="s">
        <v>24</v>
      </c>
      <c r="D733" s="159">
        <v>209</v>
      </c>
      <c r="E733" s="159">
        <v>422.47</v>
      </c>
      <c r="F733" s="24">
        <f t="shared" si="37"/>
        <v>0</v>
      </c>
      <c r="G733" s="31">
        <f t="shared" si="36"/>
        <v>0</v>
      </c>
      <c r="I733" s="127">
        <f t="shared" si="35"/>
        <v>0</v>
      </c>
      <c r="J733" s="160" t="s">
        <v>4979</v>
      </c>
      <c r="K733" s="161" t="s">
        <v>4333</v>
      </c>
    </row>
    <row r="734" spans="1:11" x14ac:dyDescent="0.25">
      <c r="A734" s="157" t="s">
        <v>2135</v>
      </c>
      <c r="B734" s="158" t="s">
        <v>1256</v>
      </c>
      <c r="C734" s="158" t="s">
        <v>24</v>
      </c>
      <c r="D734" s="159">
        <v>135</v>
      </c>
      <c r="E734" s="159">
        <v>580.9</v>
      </c>
      <c r="F734" s="24">
        <f t="shared" si="37"/>
        <v>0</v>
      </c>
      <c r="G734" s="31">
        <f t="shared" si="36"/>
        <v>0</v>
      </c>
      <c r="I734" s="127">
        <f t="shared" si="35"/>
        <v>0</v>
      </c>
      <c r="J734" s="160" t="s">
        <v>4980</v>
      </c>
      <c r="K734" s="161" t="s">
        <v>4333</v>
      </c>
    </row>
    <row r="735" spans="1:11" x14ac:dyDescent="0.25">
      <c r="A735" s="157" t="s">
        <v>2136</v>
      </c>
      <c r="B735" s="158" t="s">
        <v>1297</v>
      </c>
      <c r="C735" s="158" t="s">
        <v>24</v>
      </c>
      <c r="D735" s="159">
        <v>464</v>
      </c>
      <c r="E735" s="159">
        <v>331.8</v>
      </c>
      <c r="F735" s="24">
        <f t="shared" si="37"/>
        <v>0</v>
      </c>
      <c r="G735" s="31">
        <f t="shared" si="36"/>
        <v>0</v>
      </c>
      <c r="I735" s="127">
        <f t="shared" si="35"/>
        <v>0</v>
      </c>
      <c r="J735" s="160" t="s">
        <v>4981</v>
      </c>
      <c r="K735" s="161" t="s">
        <v>4333</v>
      </c>
    </row>
    <row r="736" spans="1:11" x14ac:dyDescent="0.25">
      <c r="A736" s="157" t="s">
        <v>2137</v>
      </c>
      <c r="B736" s="158" t="s">
        <v>1225</v>
      </c>
      <c r="C736" s="158" t="s">
        <v>24</v>
      </c>
      <c r="D736" s="159">
        <v>85</v>
      </c>
      <c r="E736" s="159">
        <v>224.19</v>
      </c>
      <c r="F736" s="24">
        <f t="shared" si="37"/>
        <v>0</v>
      </c>
      <c r="G736" s="31">
        <f t="shared" si="36"/>
        <v>0</v>
      </c>
      <c r="I736" s="127">
        <f t="shared" si="35"/>
        <v>0</v>
      </c>
      <c r="J736" s="160" t="s">
        <v>4982</v>
      </c>
      <c r="K736" s="161" t="s">
        <v>4333</v>
      </c>
    </row>
    <row r="737" spans="1:11" x14ac:dyDescent="0.25">
      <c r="A737" s="157" t="s">
        <v>2138</v>
      </c>
      <c r="B737" s="158" t="s">
        <v>1034</v>
      </c>
      <c r="C737" s="158" t="s">
        <v>24</v>
      </c>
      <c r="D737" s="159">
        <v>13</v>
      </c>
      <c r="E737" s="159">
        <v>341.77</v>
      </c>
      <c r="F737" s="24">
        <f t="shared" si="37"/>
        <v>0</v>
      </c>
      <c r="G737" s="31">
        <f t="shared" si="36"/>
        <v>0</v>
      </c>
      <c r="I737" s="127">
        <f t="shared" si="35"/>
        <v>0</v>
      </c>
      <c r="J737" s="160" t="s">
        <v>4983</v>
      </c>
      <c r="K737" s="161" t="s">
        <v>4333</v>
      </c>
    </row>
    <row r="738" spans="1:11" x14ac:dyDescent="0.25">
      <c r="A738" s="157" t="s">
        <v>2139</v>
      </c>
      <c r="B738" s="158" t="s">
        <v>1203</v>
      </c>
      <c r="C738" s="158" t="s">
        <v>24</v>
      </c>
      <c r="D738" s="159">
        <v>60</v>
      </c>
      <c r="E738" s="159">
        <v>341.77</v>
      </c>
      <c r="F738" s="24">
        <f t="shared" si="37"/>
        <v>0</v>
      </c>
      <c r="G738" s="31">
        <f t="shared" si="36"/>
        <v>0</v>
      </c>
      <c r="I738" s="127">
        <f t="shared" si="35"/>
        <v>0</v>
      </c>
      <c r="J738" s="160" t="s">
        <v>4984</v>
      </c>
      <c r="K738" s="161" t="s">
        <v>4333</v>
      </c>
    </row>
    <row r="739" spans="1:11" x14ac:dyDescent="0.25">
      <c r="A739" s="157" t="s">
        <v>2140</v>
      </c>
      <c r="B739" s="158" t="s">
        <v>1205</v>
      </c>
      <c r="C739" s="158" t="s">
        <v>24</v>
      </c>
      <c r="D739" s="159">
        <v>65</v>
      </c>
      <c r="E739" s="159">
        <v>447.38</v>
      </c>
      <c r="F739" s="24">
        <f t="shared" si="37"/>
        <v>0</v>
      </c>
      <c r="G739" s="31">
        <f t="shared" si="36"/>
        <v>0</v>
      </c>
      <c r="I739" s="127">
        <f t="shared" si="35"/>
        <v>0</v>
      </c>
      <c r="J739" s="160" t="s">
        <v>4985</v>
      </c>
      <c r="K739" s="161" t="s">
        <v>4333</v>
      </c>
    </row>
    <row r="740" spans="1:11" x14ac:dyDescent="0.25">
      <c r="A740" s="157" t="s">
        <v>2141</v>
      </c>
      <c r="B740" s="158" t="s">
        <v>1253</v>
      </c>
      <c r="C740" s="158" t="s">
        <v>24</v>
      </c>
      <c r="D740" s="159">
        <v>131</v>
      </c>
      <c r="E740" s="159">
        <v>583.89</v>
      </c>
      <c r="F740" s="24">
        <f t="shared" si="37"/>
        <v>0</v>
      </c>
      <c r="G740" s="31">
        <f t="shared" si="36"/>
        <v>0</v>
      </c>
      <c r="I740" s="127">
        <f t="shared" si="35"/>
        <v>0</v>
      </c>
      <c r="J740" s="160" t="s">
        <v>4986</v>
      </c>
      <c r="K740" s="161" t="s">
        <v>4333</v>
      </c>
    </row>
    <row r="741" spans="1:11" x14ac:dyDescent="0.25">
      <c r="A741" s="157" t="s">
        <v>2142</v>
      </c>
      <c r="B741" s="158" t="s">
        <v>1252</v>
      </c>
      <c r="C741" s="158" t="s">
        <v>24</v>
      </c>
      <c r="D741" s="159">
        <v>127</v>
      </c>
      <c r="E741" s="159">
        <v>2447.16</v>
      </c>
      <c r="F741" s="24">
        <f t="shared" si="37"/>
        <v>0</v>
      </c>
      <c r="G741" s="31">
        <f t="shared" si="36"/>
        <v>0</v>
      </c>
      <c r="I741" s="127">
        <f t="shared" si="35"/>
        <v>0</v>
      </c>
      <c r="J741" s="160" t="s">
        <v>4987</v>
      </c>
      <c r="K741" s="161" t="s">
        <v>4333</v>
      </c>
    </row>
    <row r="742" spans="1:11" x14ac:dyDescent="0.25">
      <c r="A742" s="157" t="s">
        <v>2143</v>
      </c>
      <c r="B742" s="158" t="s">
        <v>1190</v>
      </c>
      <c r="C742" s="158" t="s">
        <v>24</v>
      </c>
      <c r="D742" s="159">
        <v>52</v>
      </c>
      <c r="E742" s="159">
        <v>490.23</v>
      </c>
      <c r="F742" s="24">
        <f t="shared" si="37"/>
        <v>0</v>
      </c>
      <c r="G742" s="31">
        <f t="shared" si="36"/>
        <v>0</v>
      </c>
      <c r="I742" s="127">
        <f t="shared" si="35"/>
        <v>0</v>
      </c>
      <c r="J742" s="160" t="s">
        <v>4988</v>
      </c>
      <c r="K742" s="161" t="s">
        <v>4333</v>
      </c>
    </row>
    <row r="743" spans="1:11" x14ac:dyDescent="0.25">
      <c r="A743" s="157" t="s">
        <v>2144</v>
      </c>
      <c r="B743" s="158" t="s">
        <v>852</v>
      </c>
      <c r="C743" s="158" t="s">
        <v>24</v>
      </c>
      <c r="D743" s="159">
        <v>4</v>
      </c>
      <c r="E743" s="159">
        <v>562.97</v>
      </c>
      <c r="F743" s="24">
        <f t="shared" si="37"/>
        <v>0</v>
      </c>
      <c r="G743" s="31">
        <f t="shared" si="36"/>
        <v>0</v>
      </c>
      <c r="I743" s="127">
        <f t="shared" si="35"/>
        <v>0</v>
      </c>
      <c r="J743" s="160" t="s">
        <v>4989</v>
      </c>
      <c r="K743" s="161" t="s">
        <v>4333</v>
      </c>
    </row>
    <row r="744" spans="1:11" x14ac:dyDescent="0.25">
      <c r="A744" s="157" t="s">
        <v>2145</v>
      </c>
      <c r="B744" s="158" t="s">
        <v>853</v>
      </c>
      <c r="C744" s="158" t="s">
        <v>24</v>
      </c>
      <c r="D744" s="159">
        <v>4</v>
      </c>
      <c r="E744" s="159">
        <v>803.1</v>
      </c>
      <c r="F744" s="24">
        <f t="shared" si="37"/>
        <v>0</v>
      </c>
      <c r="G744" s="31">
        <f t="shared" si="36"/>
        <v>0</v>
      </c>
      <c r="I744" s="127">
        <f t="shared" si="35"/>
        <v>0</v>
      </c>
      <c r="J744" s="160" t="s">
        <v>4990</v>
      </c>
      <c r="K744" s="161" t="s">
        <v>4333</v>
      </c>
    </row>
    <row r="745" spans="1:11" x14ac:dyDescent="0.25">
      <c r="A745" s="157" t="s">
        <v>2146</v>
      </c>
      <c r="B745" s="158" t="s">
        <v>549</v>
      </c>
      <c r="C745" s="158" t="s">
        <v>24</v>
      </c>
      <c r="D745" s="159">
        <v>1</v>
      </c>
      <c r="E745" s="159">
        <v>2417.27</v>
      </c>
      <c r="F745" s="24">
        <f t="shared" si="37"/>
        <v>0</v>
      </c>
      <c r="G745" s="31">
        <f t="shared" si="36"/>
        <v>0</v>
      </c>
      <c r="I745" s="127">
        <f t="shared" si="35"/>
        <v>0</v>
      </c>
      <c r="J745" s="160" t="s">
        <v>4991</v>
      </c>
      <c r="K745" s="161" t="s">
        <v>4333</v>
      </c>
    </row>
    <row r="746" spans="1:11" x14ac:dyDescent="0.25">
      <c r="A746" s="157" t="s">
        <v>2147</v>
      </c>
      <c r="B746" s="158" t="s">
        <v>550</v>
      </c>
      <c r="C746" s="158" t="s">
        <v>24</v>
      </c>
      <c r="D746" s="159">
        <v>1</v>
      </c>
      <c r="E746" s="159">
        <v>651.65</v>
      </c>
      <c r="F746" s="24">
        <f t="shared" si="37"/>
        <v>0</v>
      </c>
      <c r="G746" s="31">
        <f t="shared" si="36"/>
        <v>0</v>
      </c>
      <c r="I746" s="127">
        <f t="shared" si="35"/>
        <v>0</v>
      </c>
      <c r="J746" s="160" t="s">
        <v>4992</v>
      </c>
      <c r="K746" s="161" t="s">
        <v>4333</v>
      </c>
    </row>
    <row r="747" spans="1:11" x14ac:dyDescent="0.25">
      <c r="A747" s="157" t="s">
        <v>2148</v>
      </c>
      <c r="B747" s="158" t="s">
        <v>551</v>
      </c>
      <c r="C747" s="158" t="s">
        <v>24</v>
      </c>
      <c r="D747" s="159">
        <v>1</v>
      </c>
      <c r="E747" s="159">
        <v>415.5</v>
      </c>
      <c r="F747" s="24">
        <f t="shared" si="37"/>
        <v>0</v>
      </c>
      <c r="G747" s="31">
        <f t="shared" si="36"/>
        <v>0</v>
      </c>
      <c r="I747" s="127">
        <f t="shared" si="35"/>
        <v>0</v>
      </c>
      <c r="J747" s="160" t="s">
        <v>4993</v>
      </c>
      <c r="K747" s="161" t="s">
        <v>4333</v>
      </c>
    </row>
    <row r="748" spans="1:11" x14ac:dyDescent="0.25">
      <c r="A748" s="157" t="s">
        <v>2149</v>
      </c>
      <c r="B748" s="158" t="s">
        <v>810</v>
      </c>
      <c r="C748" s="158" t="s">
        <v>24</v>
      </c>
      <c r="D748" s="159">
        <v>3</v>
      </c>
      <c r="E748" s="159">
        <v>1655.02</v>
      </c>
      <c r="F748" s="24">
        <f t="shared" si="37"/>
        <v>0</v>
      </c>
      <c r="G748" s="31">
        <f t="shared" si="36"/>
        <v>0</v>
      </c>
      <c r="I748" s="127">
        <f t="shared" si="35"/>
        <v>0</v>
      </c>
      <c r="J748" s="160" t="s">
        <v>4994</v>
      </c>
      <c r="K748" s="161" t="s">
        <v>4333</v>
      </c>
    </row>
    <row r="749" spans="1:11" x14ac:dyDescent="0.25">
      <c r="A749" s="157" t="s">
        <v>2150</v>
      </c>
      <c r="B749" s="158" t="s">
        <v>1312</v>
      </c>
      <c r="C749" s="158" t="s">
        <v>24</v>
      </c>
      <c r="D749" s="159">
        <v>10634</v>
      </c>
      <c r="E749" s="159">
        <v>3.33</v>
      </c>
      <c r="F749" s="24">
        <f t="shared" si="37"/>
        <v>0</v>
      </c>
      <c r="G749" s="31">
        <f t="shared" si="36"/>
        <v>0</v>
      </c>
      <c r="I749" s="127">
        <f t="shared" si="35"/>
        <v>0</v>
      </c>
      <c r="J749" s="160" t="s">
        <v>4995</v>
      </c>
      <c r="K749" s="161" t="s">
        <v>4333</v>
      </c>
    </row>
    <row r="750" spans="1:11" x14ac:dyDescent="0.25">
      <c r="A750" s="157" t="s">
        <v>2151</v>
      </c>
      <c r="B750" s="158" t="s">
        <v>1311</v>
      </c>
      <c r="C750" s="158" t="s">
        <v>24</v>
      </c>
      <c r="D750" s="159">
        <v>4938</v>
      </c>
      <c r="E750" s="159">
        <v>5.27</v>
      </c>
      <c r="F750" s="24">
        <f t="shared" si="37"/>
        <v>0</v>
      </c>
      <c r="G750" s="31">
        <f t="shared" si="36"/>
        <v>0</v>
      </c>
      <c r="I750" s="127">
        <f t="shared" si="35"/>
        <v>0</v>
      </c>
      <c r="J750" s="160" t="s">
        <v>4996</v>
      </c>
      <c r="K750" s="161" t="s">
        <v>4333</v>
      </c>
    </row>
    <row r="751" spans="1:11" x14ac:dyDescent="0.25">
      <c r="A751" s="157" t="s">
        <v>2152</v>
      </c>
      <c r="B751" s="158" t="s">
        <v>1304</v>
      </c>
      <c r="C751" s="158" t="s">
        <v>24</v>
      </c>
      <c r="D751" s="159">
        <v>710</v>
      </c>
      <c r="E751" s="159">
        <v>10.66</v>
      </c>
      <c r="F751" s="24">
        <f t="shared" si="37"/>
        <v>0</v>
      </c>
      <c r="G751" s="31">
        <f t="shared" si="36"/>
        <v>0</v>
      </c>
      <c r="I751" s="127">
        <f t="shared" si="35"/>
        <v>0</v>
      </c>
      <c r="J751" s="160" t="s">
        <v>4997</v>
      </c>
      <c r="K751" s="161" t="s">
        <v>4333</v>
      </c>
    </row>
    <row r="752" spans="1:11" x14ac:dyDescent="0.25">
      <c r="A752" s="157" t="s">
        <v>2153</v>
      </c>
      <c r="B752" s="158" t="s">
        <v>1196</v>
      </c>
      <c r="C752" s="158" t="s">
        <v>24</v>
      </c>
      <c r="D752" s="159">
        <v>57</v>
      </c>
      <c r="E752" s="159">
        <v>14.65</v>
      </c>
      <c r="F752" s="24">
        <f t="shared" si="37"/>
        <v>0</v>
      </c>
      <c r="G752" s="31">
        <f t="shared" si="36"/>
        <v>0</v>
      </c>
      <c r="I752" s="127">
        <f t="shared" si="35"/>
        <v>0</v>
      </c>
      <c r="J752" s="160" t="s">
        <v>4998</v>
      </c>
      <c r="K752" s="161" t="s">
        <v>4333</v>
      </c>
    </row>
    <row r="753" spans="1:11" x14ac:dyDescent="0.25">
      <c r="A753" s="157" t="s">
        <v>2154</v>
      </c>
      <c r="B753" s="158" t="s">
        <v>1236</v>
      </c>
      <c r="C753" s="158" t="s">
        <v>24</v>
      </c>
      <c r="D753" s="159">
        <v>101</v>
      </c>
      <c r="E753" s="159">
        <v>5.61</v>
      </c>
      <c r="F753" s="24">
        <f t="shared" si="37"/>
        <v>0</v>
      </c>
      <c r="G753" s="31">
        <f t="shared" si="36"/>
        <v>0</v>
      </c>
      <c r="I753" s="127">
        <f t="shared" si="35"/>
        <v>0</v>
      </c>
      <c r="J753" s="160" t="s">
        <v>4999</v>
      </c>
      <c r="K753" s="161" t="s">
        <v>4333</v>
      </c>
    </row>
    <row r="754" spans="1:11" x14ac:dyDescent="0.25">
      <c r="A754" s="157" t="s">
        <v>2155</v>
      </c>
      <c r="B754" s="158" t="s">
        <v>1302</v>
      </c>
      <c r="C754" s="158" t="s">
        <v>24</v>
      </c>
      <c r="D754" s="159">
        <v>614</v>
      </c>
      <c r="E754" s="159">
        <v>8.83</v>
      </c>
      <c r="F754" s="24">
        <f t="shared" si="37"/>
        <v>0</v>
      </c>
      <c r="G754" s="31">
        <f t="shared" si="36"/>
        <v>0</v>
      </c>
      <c r="I754" s="127">
        <f t="shared" si="35"/>
        <v>0</v>
      </c>
      <c r="J754" s="160" t="s">
        <v>5000</v>
      </c>
      <c r="K754" s="161" t="s">
        <v>4333</v>
      </c>
    </row>
    <row r="755" spans="1:11" x14ac:dyDescent="0.25">
      <c r="A755" s="157" t="s">
        <v>2156</v>
      </c>
      <c r="B755" s="158" t="s">
        <v>1276</v>
      </c>
      <c r="C755" s="158" t="s">
        <v>24</v>
      </c>
      <c r="D755" s="159">
        <v>247</v>
      </c>
      <c r="E755" s="159">
        <v>14.29</v>
      </c>
      <c r="F755" s="24">
        <f t="shared" si="37"/>
        <v>0</v>
      </c>
      <c r="G755" s="31">
        <f t="shared" si="36"/>
        <v>0</v>
      </c>
      <c r="I755" s="127">
        <f t="shared" si="35"/>
        <v>0</v>
      </c>
      <c r="J755" s="160" t="s">
        <v>5001</v>
      </c>
      <c r="K755" s="161" t="s">
        <v>4333</v>
      </c>
    </row>
    <row r="756" spans="1:11" x14ac:dyDescent="0.25">
      <c r="A756" s="157" t="s">
        <v>2157</v>
      </c>
      <c r="B756" s="158" t="s">
        <v>1307</v>
      </c>
      <c r="C756" s="158" t="s">
        <v>24</v>
      </c>
      <c r="D756" s="159">
        <v>908</v>
      </c>
      <c r="E756" s="159">
        <v>5.78</v>
      </c>
      <c r="F756" s="24">
        <f t="shared" si="37"/>
        <v>0</v>
      </c>
      <c r="G756" s="31">
        <f t="shared" si="36"/>
        <v>0</v>
      </c>
      <c r="I756" s="127">
        <f t="shared" si="35"/>
        <v>0</v>
      </c>
      <c r="J756" s="160" t="s">
        <v>5002</v>
      </c>
      <c r="K756" s="161" t="s">
        <v>4333</v>
      </c>
    </row>
    <row r="757" spans="1:11" x14ac:dyDescent="0.25">
      <c r="A757" s="157" t="s">
        <v>2158</v>
      </c>
      <c r="B757" s="158" t="s">
        <v>1248</v>
      </c>
      <c r="C757" s="158" t="s">
        <v>24</v>
      </c>
      <c r="D757" s="159">
        <v>113</v>
      </c>
      <c r="E757" s="159">
        <v>2.98</v>
      </c>
      <c r="F757" s="24">
        <f t="shared" si="37"/>
        <v>0</v>
      </c>
      <c r="G757" s="31">
        <f t="shared" si="36"/>
        <v>0</v>
      </c>
      <c r="I757" s="127">
        <f t="shared" si="35"/>
        <v>0</v>
      </c>
      <c r="J757" s="160" t="s">
        <v>5003</v>
      </c>
      <c r="K757" s="161" t="s">
        <v>4333</v>
      </c>
    </row>
    <row r="758" spans="1:11" x14ac:dyDescent="0.25">
      <c r="A758" s="157" t="s">
        <v>2159</v>
      </c>
      <c r="B758" s="158" t="s">
        <v>1305</v>
      </c>
      <c r="C758" s="158" t="s">
        <v>24</v>
      </c>
      <c r="D758" s="159">
        <v>810</v>
      </c>
      <c r="E758" s="159">
        <v>4.4800000000000004</v>
      </c>
      <c r="F758" s="24">
        <f t="shared" si="37"/>
        <v>0</v>
      </c>
      <c r="G758" s="31">
        <f t="shared" si="36"/>
        <v>0</v>
      </c>
      <c r="I758" s="127">
        <f t="shared" si="35"/>
        <v>0</v>
      </c>
      <c r="J758" s="160" t="s">
        <v>5004</v>
      </c>
      <c r="K758" s="161" t="s">
        <v>4333</v>
      </c>
    </row>
    <row r="759" spans="1:11" x14ac:dyDescent="0.25">
      <c r="A759" s="157" t="s">
        <v>2160</v>
      </c>
      <c r="B759" s="158" t="s">
        <v>1180</v>
      </c>
      <c r="C759" s="158" t="s">
        <v>24</v>
      </c>
      <c r="D759" s="159">
        <v>45</v>
      </c>
      <c r="E759" s="159">
        <v>22.36</v>
      </c>
      <c r="F759" s="24">
        <f t="shared" si="37"/>
        <v>0</v>
      </c>
      <c r="G759" s="31">
        <f t="shared" si="36"/>
        <v>0</v>
      </c>
      <c r="I759" s="127">
        <f t="shared" si="35"/>
        <v>0</v>
      </c>
      <c r="J759" s="160" t="s">
        <v>5005</v>
      </c>
      <c r="K759" s="161" t="s">
        <v>4333</v>
      </c>
    </row>
    <row r="760" spans="1:11" x14ac:dyDescent="0.25">
      <c r="A760" s="157" t="s">
        <v>2161</v>
      </c>
      <c r="B760" s="158" t="s">
        <v>1189</v>
      </c>
      <c r="C760" s="158" t="s">
        <v>24</v>
      </c>
      <c r="D760" s="159">
        <v>51</v>
      </c>
      <c r="E760" s="159">
        <v>22.38</v>
      </c>
      <c r="F760" s="24">
        <f t="shared" si="37"/>
        <v>0</v>
      </c>
      <c r="G760" s="31">
        <f t="shared" si="36"/>
        <v>0</v>
      </c>
      <c r="I760" s="127">
        <f t="shared" si="35"/>
        <v>0</v>
      </c>
      <c r="J760" s="160" t="s">
        <v>5006</v>
      </c>
      <c r="K760" s="161" t="s">
        <v>4333</v>
      </c>
    </row>
    <row r="761" spans="1:11" x14ac:dyDescent="0.25">
      <c r="A761" s="157" t="s">
        <v>2162</v>
      </c>
      <c r="B761" s="158" t="s">
        <v>1216</v>
      </c>
      <c r="C761" s="158" t="s">
        <v>24</v>
      </c>
      <c r="D761" s="159">
        <v>79</v>
      </c>
      <c r="E761" s="159">
        <v>20.63</v>
      </c>
      <c r="F761" s="24">
        <f t="shared" si="37"/>
        <v>0</v>
      </c>
      <c r="G761" s="31">
        <f t="shared" si="36"/>
        <v>0</v>
      </c>
      <c r="I761" s="127">
        <f t="shared" si="35"/>
        <v>0</v>
      </c>
      <c r="J761" s="160" t="s">
        <v>5007</v>
      </c>
      <c r="K761" s="161" t="s">
        <v>4333</v>
      </c>
    </row>
    <row r="762" spans="1:11" x14ac:dyDescent="0.25">
      <c r="A762" s="157" t="s">
        <v>2163</v>
      </c>
      <c r="B762" s="158" t="s">
        <v>1154</v>
      </c>
      <c r="C762" s="158" t="s">
        <v>24</v>
      </c>
      <c r="D762" s="159">
        <v>34</v>
      </c>
      <c r="E762" s="159">
        <v>20.54</v>
      </c>
      <c r="F762" s="24">
        <f t="shared" si="37"/>
        <v>0</v>
      </c>
      <c r="G762" s="31">
        <f t="shared" si="36"/>
        <v>0</v>
      </c>
      <c r="I762" s="127">
        <f t="shared" si="35"/>
        <v>0</v>
      </c>
      <c r="J762" s="160" t="s">
        <v>5008</v>
      </c>
      <c r="K762" s="161" t="s">
        <v>4333</v>
      </c>
    </row>
    <row r="763" spans="1:11" x14ac:dyDescent="0.25">
      <c r="A763" s="157" t="s">
        <v>2164</v>
      </c>
      <c r="B763" s="158" t="s">
        <v>1259</v>
      </c>
      <c r="C763" s="158" t="s">
        <v>24</v>
      </c>
      <c r="D763" s="159">
        <v>139</v>
      </c>
      <c r="E763" s="159">
        <v>13.86</v>
      </c>
      <c r="F763" s="24">
        <f t="shared" si="37"/>
        <v>0</v>
      </c>
      <c r="G763" s="31">
        <f t="shared" si="36"/>
        <v>0</v>
      </c>
      <c r="I763" s="127">
        <f t="shared" si="35"/>
        <v>0</v>
      </c>
      <c r="J763" s="160" t="s">
        <v>5009</v>
      </c>
      <c r="K763" s="161" t="s">
        <v>4333</v>
      </c>
    </row>
    <row r="764" spans="1:11" x14ac:dyDescent="0.25">
      <c r="A764" s="157" t="s">
        <v>2165</v>
      </c>
      <c r="B764" s="158" t="s">
        <v>1277</v>
      </c>
      <c r="C764" s="158" t="s">
        <v>24</v>
      </c>
      <c r="D764" s="159">
        <v>2508</v>
      </c>
      <c r="E764" s="159">
        <v>20.83</v>
      </c>
      <c r="F764" s="24">
        <f t="shared" si="37"/>
        <v>0</v>
      </c>
      <c r="G764" s="31">
        <f t="shared" si="36"/>
        <v>0</v>
      </c>
      <c r="I764" s="127">
        <f t="shared" si="35"/>
        <v>0</v>
      </c>
      <c r="J764" s="160" t="s">
        <v>5010</v>
      </c>
      <c r="K764" s="161" t="s">
        <v>4333</v>
      </c>
    </row>
    <row r="765" spans="1:11" x14ac:dyDescent="0.25">
      <c r="A765" s="157" t="s">
        <v>2166</v>
      </c>
      <c r="B765" s="158" t="s">
        <v>1295</v>
      </c>
      <c r="C765" s="158" t="s">
        <v>24</v>
      </c>
      <c r="D765" s="159">
        <v>2698</v>
      </c>
      <c r="E765" s="159">
        <v>22.92</v>
      </c>
      <c r="F765" s="24">
        <f t="shared" si="37"/>
        <v>0</v>
      </c>
      <c r="G765" s="31">
        <f t="shared" si="36"/>
        <v>0</v>
      </c>
      <c r="I765" s="127">
        <f t="shared" si="35"/>
        <v>0</v>
      </c>
      <c r="J765" s="160" t="s">
        <v>5011</v>
      </c>
      <c r="K765" s="161" t="s">
        <v>4333</v>
      </c>
    </row>
    <row r="766" spans="1:11" x14ac:dyDescent="0.25">
      <c r="A766" s="157" t="s">
        <v>2167</v>
      </c>
      <c r="B766" s="158" t="s">
        <v>1301</v>
      </c>
      <c r="C766" s="158" t="s">
        <v>24</v>
      </c>
      <c r="D766" s="159">
        <v>599</v>
      </c>
      <c r="E766" s="159">
        <v>26.44</v>
      </c>
      <c r="F766" s="24">
        <f t="shared" si="37"/>
        <v>0</v>
      </c>
      <c r="G766" s="31">
        <f t="shared" si="36"/>
        <v>0</v>
      </c>
      <c r="I766" s="127">
        <f t="shared" si="35"/>
        <v>0</v>
      </c>
      <c r="J766" s="160" t="s">
        <v>5012</v>
      </c>
      <c r="K766" s="161" t="s">
        <v>4333</v>
      </c>
    </row>
    <row r="767" spans="1:11" x14ac:dyDescent="0.25">
      <c r="A767" s="157" t="s">
        <v>2168</v>
      </c>
      <c r="B767" s="158" t="s">
        <v>1269</v>
      </c>
      <c r="C767" s="158" t="s">
        <v>24</v>
      </c>
      <c r="D767" s="159">
        <v>181</v>
      </c>
      <c r="E767" s="159">
        <v>26.01</v>
      </c>
      <c r="F767" s="24">
        <f t="shared" si="37"/>
        <v>0</v>
      </c>
      <c r="G767" s="31">
        <f t="shared" si="36"/>
        <v>0</v>
      </c>
      <c r="I767" s="127">
        <f t="shared" si="35"/>
        <v>0</v>
      </c>
      <c r="J767" s="160" t="s">
        <v>5013</v>
      </c>
      <c r="K767" s="161" t="s">
        <v>4333</v>
      </c>
    </row>
    <row r="768" spans="1:11" x14ac:dyDescent="0.25">
      <c r="A768" s="157" t="s">
        <v>2169</v>
      </c>
      <c r="B768" s="158" t="s">
        <v>1277</v>
      </c>
      <c r="C768" s="158" t="s">
        <v>24</v>
      </c>
      <c r="D768" s="159">
        <v>279</v>
      </c>
      <c r="E768" s="159">
        <v>22.01</v>
      </c>
      <c r="F768" s="24">
        <f t="shared" si="37"/>
        <v>0</v>
      </c>
      <c r="G768" s="31">
        <f t="shared" si="36"/>
        <v>0</v>
      </c>
      <c r="I768" s="127">
        <f t="shared" si="35"/>
        <v>0</v>
      </c>
      <c r="J768" s="160" t="s">
        <v>5014</v>
      </c>
      <c r="K768" s="161" t="s">
        <v>4333</v>
      </c>
    </row>
    <row r="769" spans="1:11" x14ac:dyDescent="0.25">
      <c r="A769" s="157" t="s">
        <v>2170</v>
      </c>
      <c r="B769" s="158" t="s">
        <v>1295</v>
      </c>
      <c r="C769" s="158" t="s">
        <v>24</v>
      </c>
      <c r="D769" s="159">
        <v>414</v>
      </c>
      <c r="E769" s="159">
        <v>22.32</v>
      </c>
      <c r="F769" s="24">
        <f t="shared" si="37"/>
        <v>0</v>
      </c>
      <c r="G769" s="31">
        <f t="shared" si="36"/>
        <v>0</v>
      </c>
      <c r="I769" s="127">
        <f t="shared" si="35"/>
        <v>0</v>
      </c>
      <c r="J769" s="160" t="s">
        <v>5015</v>
      </c>
      <c r="K769" s="161" t="s">
        <v>4333</v>
      </c>
    </row>
    <row r="770" spans="1:11" x14ac:dyDescent="0.25">
      <c r="A770" s="157" t="s">
        <v>2171</v>
      </c>
      <c r="B770" s="158" t="s">
        <v>1293</v>
      </c>
      <c r="C770" s="158" t="s">
        <v>24</v>
      </c>
      <c r="D770" s="159">
        <v>374</v>
      </c>
      <c r="E770" s="159">
        <v>35.979999999999997</v>
      </c>
      <c r="F770" s="24">
        <f t="shared" si="37"/>
        <v>0</v>
      </c>
      <c r="G770" s="31">
        <f t="shared" si="36"/>
        <v>0</v>
      </c>
      <c r="I770" s="127">
        <f t="shared" si="35"/>
        <v>0</v>
      </c>
      <c r="J770" s="160" t="s">
        <v>5016</v>
      </c>
      <c r="K770" s="161" t="s">
        <v>4333</v>
      </c>
    </row>
    <row r="771" spans="1:11" x14ac:dyDescent="0.25">
      <c r="A771" s="157" t="s">
        <v>2172</v>
      </c>
      <c r="B771" s="158" t="s">
        <v>1175</v>
      </c>
      <c r="C771" s="158" t="s">
        <v>24</v>
      </c>
      <c r="D771" s="159">
        <v>43</v>
      </c>
      <c r="E771" s="159">
        <v>245.11</v>
      </c>
      <c r="F771" s="24">
        <f t="shared" si="37"/>
        <v>0</v>
      </c>
      <c r="G771" s="31">
        <f t="shared" si="36"/>
        <v>0</v>
      </c>
      <c r="I771" s="127">
        <f t="shared" si="35"/>
        <v>0</v>
      </c>
      <c r="J771" s="160" t="s">
        <v>5017</v>
      </c>
      <c r="K771" s="161" t="s">
        <v>4333</v>
      </c>
    </row>
    <row r="772" spans="1:11" x14ac:dyDescent="0.25">
      <c r="A772" s="157" t="s">
        <v>2173</v>
      </c>
      <c r="B772" s="158" t="s">
        <v>1052</v>
      </c>
      <c r="C772" s="158" t="s">
        <v>24</v>
      </c>
      <c r="D772" s="159">
        <v>14</v>
      </c>
      <c r="E772" s="159">
        <v>69.25</v>
      </c>
      <c r="F772" s="24">
        <f t="shared" si="37"/>
        <v>0</v>
      </c>
      <c r="G772" s="31">
        <f t="shared" si="36"/>
        <v>0</v>
      </c>
      <c r="I772" s="127">
        <f t="shared" si="35"/>
        <v>0</v>
      </c>
      <c r="J772" s="160" t="s">
        <v>5018</v>
      </c>
      <c r="K772" s="161" t="s">
        <v>4333</v>
      </c>
    </row>
    <row r="773" spans="1:11" x14ac:dyDescent="0.25">
      <c r="A773" s="157" t="s">
        <v>2174</v>
      </c>
      <c r="B773" s="158" t="s">
        <v>1053</v>
      </c>
      <c r="C773" s="158" t="s">
        <v>24</v>
      </c>
      <c r="D773" s="159">
        <v>14</v>
      </c>
      <c r="E773" s="159">
        <v>248.1</v>
      </c>
      <c r="F773" s="24">
        <f t="shared" si="37"/>
        <v>0</v>
      </c>
      <c r="G773" s="31">
        <f t="shared" si="36"/>
        <v>0</v>
      </c>
      <c r="I773" s="127">
        <f t="shared" si="35"/>
        <v>0</v>
      </c>
      <c r="J773" s="160" t="s">
        <v>5019</v>
      </c>
      <c r="K773" s="161" t="s">
        <v>4333</v>
      </c>
    </row>
    <row r="774" spans="1:11" x14ac:dyDescent="0.25">
      <c r="A774" s="157" t="s">
        <v>2175</v>
      </c>
      <c r="B774" s="158" t="s">
        <v>1218</v>
      </c>
      <c r="C774" s="158" t="s">
        <v>24</v>
      </c>
      <c r="D774" s="159">
        <v>79</v>
      </c>
      <c r="E774" s="159">
        <v>54.8</v>
      </c>
      <c r="F774" s="24">
        <f t="shared" si="37"/>
        <v>0</v>
      </c>
      <c r="G774" s="31">
        <f t="shared" si="36"/>
        <v>0</v>
      </c>
      <c r="I774" s="127">
        <f t="shared" si="35"/>
        <v>0</v>
      </c>
      <c r="J774" s="160" t="s">
        <v>5020</v>
      </c>
      <c r="K774" s="161" t="s">
        <v>4333</v>
      </c>
    </row>
    <row r="775" spans="1:11" x14ac:dyDescent="0.25">
      <c r="A775" s="157" t="s">
        <v>2176</v>
      </c>
      <c r="B775" s="158" t="s">
        <v>854</v>
      </c>
      <c r="C775" s="158" t="s">
        <v>24</v>
      </c>
      <c r="D775" s="159">
        <v>4</v>
      </c>
      <c r="E775" s="159">
        <v>29.86</v>
      </c>
      <c r="F775" s="24">
        <f t="shared" si="37"/>
        <v>0</v>
      </c>
      <c r="G775" s="31">
        <f t="shared" si="36"/>
        <v>0</v>
      </c>
      <c r="I775" s="127">
        <f t="shared" si="35"/>
        <v>0</v>
      </c>
      <c r="J775" s="160" t="s">
        <v>5021</v>
      </c>
      <c r="K775" s="161" t="s">
        <v>4333</v>
      </c>
    </row>
    <row r="776" spans="1:11" x14ac:dyDescent="0.25">
      <c r="A776" s="157" t="s">
        <v>2177</v>
      </c>
      <c r="B776" s="158" t="s">
        <v>1194</v>
      </c>
      <c r="C776" s="158" t="s">
        <v>24</v>
      </c>
      <c r="D776" s="159">
        <v>56</v>
      </c>
      <c r="E776" s="159">
        <v>46.99</v>
      </c>
      <c r="F776" s="24">
        <f t="shared" si="37"/>
        <v>0</v>
      </c>
      <c r="G776" s="31">
        <f t="shared" si="36"/>
        <v>0</v>
      </c>
      <c r="I776" s="127">
        <f t="shared" si="35"/>
        <v>0</v>
      </c>
      <c r="J776" s="160" t="s">
        <v>5022</v>
      </c>
      <c r="K776" s="161" t="s">
        <v>4333</v>
      </c>
    </row>
    <row r="777" spans="1:11" x14ac:dyDescent="0.25">
      <c r="A777" s="157" t="s">
        <v>2178</v>
      </c>
      <c r="B777" s="158" t="s">
        <v>1210</v>
      </c>
      <c r="C777" s="158" t="s">
        <v>24</v>
      </c>
      <c r="D777" s="159">
        <v>71</v>
      </c>
      <c r="E777" s="159">
        <v>22.11</v>
      </c>
      <c r="F777" s="24">
        <f t="shared" si="37"/>
        <v>0</v>
      </c>
      <c r="G777" s="31">
        <f t="shared" si="36"/>
        <v>0</v>
      </c>
      <c r="I777" s="127">
        <f t="shared" si="35"/>
        <v>0</v>
      </c>
      <c r="J777" s="160" t="s">
        <v>5023</v>
      </c>
      <c r="K777" s="161" t="s">
        <v>4333</v>
      </c>
    </row>
    <row r="778" spans="1:11" x14ac:dyDescent="0.25">
      <c r="A778" s="157" t="s">
        <v>2179</v>
      </c>
      <c r="B778" s="158" t="s">
        <v>1176</v>
      </c>
      <c r="C778" s="158" t="s">
        <v>24</v>
      </c>
      <c r="D778" s="159">
        <v>43</v>
      </c>
      <c r="E778" s="159">
        <v>13.99</v>
      </c>
      <c r="F778" s="24">
        <f t="shared" si="37"/>
        <v>0</v>
      </c>
      <c r="G778" s="31">
        <f t="shared" si="36"/>
        <v>0</v>
      </c>
      <c r="I778" s="127">
        <f t="shared" si="35"/>
        <v>0</v>
      </c>
      <c r="J778" s="160" t="s">
        <v>5024</v>
      </c>
      <c r="K778" s="161" t="s">
        <v>4333</v>
      </c>
    </row>
    <row r="779" spans="1:11" x14ac:dyDescent="0.25">
      <c r="A779" s="157" t="s">
        <v>2180</v>
      </c>
      <c r="B779" s="158" t="s">
        <v>1177</v>
      </c>
      <c r="C779" s="158" t="s">
        <v>24</v>
      </c>
      <c r="D779" s="159">
        <v>43</v>
      </c>
      <c r="E779" s="159">
        <v>28.9</v>
      </c>
      <c r="F779" s="24">
        <f t="shared" si="37"/>
        <v>0</v>
      </c>
      <c r="G779" s="31">
        <f t="shared" si="36"/>
        <v>0</v>
      </c>
      <c r="I779" s="127">
        <f t="shared" ref="I779:I842" si="38">ROUND(D779*G779,2)</f>
        <v>0</v>
      </c>
      <c r="J779" s="160" t="s">
        <v>5025</v>
      </c>
      <c r="K779" s="161" t="s">
        <v>4333</v>
      </c>
    </row>
    <row r="780" spans="1:11" x14ac:dyDescent="0.25">
      <c r="A780" s="157" t="s">
        <v>2181</v>
      </c>
      <c r="B780" s="158" t="s">
        <v>1181</v>
      </c>
      <c r="C780" s="158" t="s">
        <v>24</v>
      </c>
      <c r="D780" s="159">
        <v>45</v>
      </c>
      <c r="E780" s="159">
        <v>631.30999999999995</v>
      </c>
      <c r="F780" s="24">
        <f t="shared" si="37"/>
        <v>0</v>
      </c>
      <c r="G780" s="31">
        <f t="shared" si="36"/>
        <v>0</v>
      </c>
      <c r="I780" s="127">
        <f t="shared" si="38"/>
        <v>0</v>
      </c>
      <c r="J780" s="160" t="s">
        <v>5026</v>
      </c>
      <c r="K780" s="161" t="s">
        <v>4333</v>
      </c>
    </row>
    <row r="781" spans="1:11" x14ac:dyDescent="0.25">
      <c r="A781" s="157" t="s">
        <v>2182</v>
      </c>
      <c r="B781" s="158" t="s">
        <v>1131</v>
      </c>
      <c r="C781" s="158" t="s">
        <v>24</v>
      </c>
      <c r="D781" s="159">
        <v>25</v>
      </c>
      <c r="E781" s="159">
        <v>96.65</v>
      </c>
      <c r="F781" s="24">
        <f t="shared" si="37"/>
        <v>0</v>
      </c>
      <c r="G781" s="31">
        <f t="shared" si="36"/>
        <v>0</v>
      </c>
      <c r="I781" s="127">
        <f t="shared" si="38"/>
        <v>0</v>
      </c>
      <c r="J781" s="160" t="s">
        <v>5027</v>
      </c>
      <c r="K781" s="161" t="s">
        <v>4333</v>
      </c>
    </row>
    <row r="782" spans="1:11" x14ac:dyDescent="0.25">
      <c r="A782" s="157" t="s">
        <v>2183</v>
      </c>
      <c r="B782" s="158" t="s">
        <v>1008</v>
      </c>
      <c r="C782" s="158" t="s">
        <v>24</v>
      </c>
      <c r="D782" s="159">
        <v>9</v>
      </c>
      <c r="E782" s="159">
        <v>1806.24</v>
      </c>
      <c r="F782" s="24">
        <f t="shared" si="37"/>
        <v>0</v>
      </c>
      <c r="G782" s="31">
        <f t="shared" si="36"/>
        <v>0</v>
      </c>
      <c r="I782" s="127">
        <f t="shared" si="38"/>
        <v>0</v>
      </c>
      <c r="J782" s="160" t="s">
        <v>5028</v>
      </c>
      <c r="K782" s="161" t="s">
        <v>4333</v>
      </c>
    </row>
    <row r="783" spans="1:11" x14ac:dyDescent="0.25">
      <c r="A783" s="157" t="s">
        <v>2184</v>
      </c>
      <c r="B783" s="158" t="s">
        <v>823</v>
      </c>
      <c r="C783" s="158" t="s">
        <v>24</v>
      </c>
      <c r="D783" s="159">
        <v>3</v>
      </c>
      <c r="E783" s="159">
        <v>2821.72</v>
      </c>
      <c r="F783" s="24">
        <f t="shared" si="37"/>
        <v>0</v>
      </c>
      <c r="G783" s="31">
        <f t="shared" si="36"/>
        <v>0</v>
      </c>
      <c r="I783" s="127">
        <f t="shared" si="38"/>
        <v>0</v>
      </c>
      <c r="J783" s="160" t="s">
        <v>5029</v>
      </c>
      <c r="K783" s="161" t="s">
        <v>4333</v>
      </c>
    </row>
    <row r="784" spans="1:11" x14ac:dyDescent="0.25">
      <c r="A784" s="157" t="s">
        <v>2185</v>
      </c>
      <c r="B784" s="158" t="s">
        <v>824</v>
      </c>
      <c r="C784" s="158" t="s">
        <v>24</v>
      </c>
      <c r="D784" s="159">
        <v>3</v>
      </c>
      <c r="E784" s="159">
        <v>3842.5</v>
      </c>
      <c r="F784" s="24">
        <f t="shared" si="37"/>
        <v>0</v>
      </c>
      <c r="G784" s="31">
        <f t="shared" si="36"/>
        <v>0</v>
      </c>
      <c r="I784" s="127">
        <f t="shared" si="38"/>
        <v>0</v>
      </c>
      <c r="J784" s="160" t="s">
        <v>5030</v>
      </c>
      <c r="K784" s="161" t="s">
        <v>4333</v>
      </c>
    </row>
    <row r="785" spans="1:11" ht="26.4" x14ac:dyDescent="0.25">
      <c r="A785" s="157" t="s">
        <v>2186</v>
      </c>
      <c r="B785" s="158" t="s">
        <v>1178</v>
      </c>
      <c r="C785" s="158" t="s">
        <v>24</v>
      </c>
      <c r="D785" s="159">
        <v>43</v>
      </c>
      <c r="E785" s="159">
        <v>6482.96</v>
      </c>
      <c r="F785" s="24">
        <f t="shared" si="37"/>
        <v>0</v>
      </c>
      <c r="G785" s="31">
        <f t="shared" si="36"/>
        <v>0</v>
      </c>
      <c r="I785" s="127">
        <f t="shared" si="38"/>
        <v>0</v>
      </c>
      <c r="J785" s="160" t="s">
        <v>5031</v>
      </c>
      <c r="K785" s="161" t="s">
        <v>4333</v>
      </c>
    </row>
    <row r="786" spans="1:11" ht="26.4" x14ac:dyDescent="0.25">
      <c r="A786" s="157" t="s">
        <v>2187</v>
      </c>
      <c r="B786" s="158" t="s">
        <v>1224</v>
      </c>
      <c r="C786" s="158" t="s">
        <v>24</v>
      </c>
      <c r="D786" s="159">
        <v>84</v>
      </c>
      <c r="E786" s="159">
        <v>6482.96</v>
      </c>
      <c r="F786" s="24">
        <f t="shared" si="37"/>
        <v>0</v>
      </c>
      <c r="G786" s="31">
        <f t="shared" si="36"/>
        <v>0</v>
      </c>
      <c r="I786" s="127">
        <f t="shared" si="38"/>
        <v>0</v>
      </c>
      <c r="J786" s="160" t="s">
        <v>5032</v>
      </c>
      <c r="K786" s="161" t="s">
        <v>4333</v>
      </c>
    </row>
    <row r="787" spans="1:11" x14ac:dyDescent="0.25">
      <c r="A787" s="157" t="s">
        <v>2188</v>
      </c>
      <c r="B787" s="158" t="s">
        <v>773</v>
      </c>
      <c r="C787" s="158" t="s">
        <v>24</v>
      </c>
      <c r="D787" s="159">
        <v>2</v>
      </c>
      <c r="E787" s="159">
        <v>5468.54</v>
      </c>
      <c r="F787" s="24">
        <f t="shared" si="37"/>
        <v>0</v>
      </c>
      <c r="G787" s="31">
        <f t="shared" si="36"/>
        <v>0</v>
      </c>
      <c r="I787" s="127">
        <f t="shared" si="38"/>
        <v>0</v>
      </c>
      <c r="J787" s="160" t="s">
        <v>5033</v>
      </c>
      <c r="K787" s="161" t="s">
        <v>4333</v>
      </c>
    </row>
    <row r="788" spans="1:11" ht="26.4" x14ac:dyDescent="0.25">
      <c r="A788" s="157" t="s">
        <v>2189</v>
      </c>
      <c r="B788" s="158" t="s">
        <v>951</v>
      </c>
      <c r="C788" s="158" t="s">
        <v>24</v>
      </c>
      <c r="D788" s="159">
        <v>6</v>
      </c>
      <c r="E788" s="159">
        <v>10461.14</v>
      </c>
      <c r="F788" s="24">
        <f t="shared" si="37"/>
        <v>0</v>
      </c>
      <c r="G788" s="31">
        <f t="shared" si="36"/>
        <v>0</v>
      </c>
      <c r="I788" s="127">
        <f t="shared" si="38"/>
        <v>0</v>
      </c>
      <c r="J788" s="160" t="s">
        <v>5034</v>
      </c>
      <c r="K788" s="161" t="s">
        <v>4333</v>
      </c>
    </row>
    <row r="789" spans="1:11" ht="26.4" x14ac:dyDescent="0.25">
      <c r="A789" s="157" t="s">
        <v>2190</v>
      </c>
      <c r="B789" s="158" t="s">
        <v>1188</v>
      </c>
      <c r="C789" s="158" t="s">
        <v>24</v>
      </c>
      <c r="D789" s="159">
        <v>51</v>
      </c>
      <c r="E789" s="159">
        <v>6142.7</v>
      </c>
      <c r="F789" s="24">
        <f t="shared" si="37"/>
        <v>0</v>
      </c>
      <c r="G789" s="31">
        <f t="shared" si="36"/>
        <v>0</v>
      </c>
      <c r="I789" s="127">
        <f t="shared" si="38"/>
        <v>0</v>
      </c>
      <c r="J789" s="160" t="s">
        <v>5035</v>
      </c>
      <c r="K789" s="161" t="s">
        <v>4333</v>
      </c>
    </row>
    <row r="790" spans="1:11" ht="26.4" x14ac:dyDescent="0.25">
      <c r="A790" s="157" t="s">
        <v>2191</v>
      </c>
      <c r="B790" s="158" t="s">
        <v>1238</v>
      </c>
      <c r="C790" s="158" t="s">
        <v>24</v>
      </c>
      <c r="D790" s="159">
        <v>101</v>
      </c>
      <c r="E790" s="159">
        <v>6142.7</v>
      </c>
      <c r="F790" s="24">
        <f t="shared" si="37"/>
        <v>0</v>
      </c>
      <c r="G790" s="31">
        <f t="shared" si="36"/>
        <v>0</v>
      </c>
      <c r="I790" s="127">
        <f t="shared" si="38"/>
        <v>0</v>
      </c>
      <c r="J790" s="160" t="s">
        <v>5036</v>
      </c>
      <c r="K790" s="161" t="s">
        <v>4333</v>
      </c>
    </row>
    <row r="791" spans="1:11" ht="26.4" x14ac:dyDescent="0.25">
      <c r="A791" s="157" t="s">
        <v>2192</v>
      </c>
      <c r="B791" s="158" t="s">
        <v>811</v>
      </c>
      <c r="C791" s="158" t="s">
        <v>24</v>
      </c>
      <c r="D791" s="159">
        <v>3</v>
      </c>
      <c r="E791" s="159">
        <v>7075.5</v>
      </c>
      <c r="F791" s="24">
        <f t="shared" si="37"/>
        <v>0</v>
      </c>
      <c r="G791" s="31">
        <f t="shared" si="36"/>
        <v>0</v>
      </c>
      <c r="I791" s="127">
        <f t="shared" si="38"/>
        <v>0</v>
      </c>
      <c r="J791" s="160" t="s">
        <v>5037</v>
      </c>
      <c r="K791" s="161" t="s">
        <v>4333</v>
      </c>
    </row>
    <row r="792" spans="1:11" ht="26.4" x14ac:dyDescent="0.25">
      <c r="A792" s="157" t="s">
        <v>2193</v>
      </c>
      <c r="B792" s="158" t="s">
        <v>679</v>
      </c>
      <c r="C792" s="158" t="s">
        <v>24</v>
      </c>
      <c r="D792" s="159">
        <v>1</v>
      </c>
      <c r="E792" s="159">
        <v>5468.54</v>
      </c>
      <c r="F792" s="24">
        <f t="shared" si="37"/>
        <v>0</v>
      </c>
      <c r="G792" s="31">
        <f t="shared" ref="G792:G855" si="39">ROUND(E792*ROUND(F792,2),2)</f>
        <v>0</v>
      </c>
      <c r="I792" s="127">
        <f t="shared" si="38"/>
        <v>0</v>
      </c>
      <c r="J792" s="160" t="s">
        <v>5038</v>
      </c>
      <c r="K792" s="161" t="s">
        <v>4333</v>
      </c>
    </row>
    <row r="793" spans="1:11" x14ac:dyDescent="0.25">
      <c r="A793" s="157" t="s">
        <v>2194</v>
      </c>
      <c r="B793" s="158" t="s">
        <v>552</v>
      </c>
      <c r="C793" s="158" t="s">
        <v>24</v>
      </c>
      <c r="D793" s="159">
        <v>1</v>
      </c>
      <c r="E793" s="159">
        <v>6482.96</v>
      </c>
      <c r="F793" s="24">
        <f t="shared" ref="F793:F856" si="40">$F$88</f>
        <v>0</v>
      </c>
      <c r="G793" s="31">
        <f t="shared" si="39"/>
        <v>0</v>
      </c>
      <c r="I793" s="127">
        <f t="shared" si="38"/>
        <v>0</v>
      </c>
      <c r="J793" s="160" t="s">
        <v>5039</v>
      </c>
      <c r="K793" s="161" t="s">
        <v>4333</v>
      </c>
    </row>
    <row r="794" spans="1:11" x14ac:dyDescent="0.25">
      <c r="A794" s="157" t="s">
        <v>2195</v>
      </c>
      <c r="B794" s="158" t="s">
        <v>1003</v>
      </c>
      <c r="C794" s="158" t="s">
        <v>24</v>
      </c>
      <c r="D794" s="159">
        <v>9</v>
      </c>
      <c r="E794" s="159">
        <v>6851.84</v>
      </c>
      <c r="F794" s="24">
        <f t="shared" si="40"/>
        <v>0</v>
      </c>
      <c r="G794" s="31">
        <f t="shared" si="39"/>
        <v>0</v>
      </c>
      <c r="I794" s="127">
        <f t="shared" si="38"/>
        <v>0</v>
      </c>
      <c r="J794" s="160" t="s">
        <v>5040</v>
      </c>
      <c r="K794" s="161" t="s">
        <v>4333</v>
      </c>
    </row>
    <row r="795" spans="1:11" x14ac:dyDescent="0.25">
      <c r="A795" s="157" t="s">
        <v>2196</v>
      </c>
      <c r="B795" s="158" t="s">
        <v>855</v>
      </c>
      <c r="C795" s="158" t="s">
        <v>24</v>
      </c>
      <c r="D795" s="159">
        <v>4</v>
      </c>
      <c r="E795" s="159">
        <v>6142.7</v>
      </c>
      <c r="F795" s="24">
        <f t="shared" si="40"/>
        <v>0</v>
      </c>
      <c r="G795" s="31">
        <f t="shared" si="39"/>
        <v>0</v>
      </c>
      <c r="I795" s="127">
        <f t="shared" si="38"/>
        <v>0</v>
      </c>
      <c r="J795" s="160" t="s">
        <v>5041</v>
      </c>
      <c r="K795" s="161" t="s">
        <v>4333</v>
      </c>
    </row>
    <row r="796" spans="1:11" x14ac:dyDescent="0.25">
      <c r="A796" s="157" t="s">
        <v>2197</v>
      </c>
      <c r="B796" s="158" t="s">
        <v>894</v>
      </c>
      <c r="C796" s="158" t="s">
        <v>24</v>
      </c>
      <c r="D796" s="159">
        <v>5</v>
      </c>
      <c r="E796" s="159">
        <v>6482.96</v>
      </c>
      <c r="F796" s="24">
        <f t="shared" si="40"/>
        <v>0</v>
      </c>
      <c r="G796" s="31">
        <f t="shared" si="39"/>
        <v>0</v>
      </c>
      <c r="I796" s="127">
        <f t="shared" si="38"/>
        <v>0</v>
      </c>
      <c r="J796" s="160" t="s">
        <v>5042</v>
      </c>
      <c r="K796" s="161" t="s">
        <v>4333</v>
      </c>
    </row>
    <row r="797" spans="1:11" x14ac:dyDescent="0.25">
      <c r="A797" s="157" t="s">
        <v>2198</v>
      </c>
      <c r="B797" s="158" t="s">
        <v>553</v>
      </c>
      <c r="C797" s="158" t="s">
        <v>24</v>
      </c>
      <c r="D797" s="159">
        <v>1</v>
      </c>
      <c r="E797" s="159">
        <v>21745.43</v>
      </c>
      <c r="F797" s="24">
        <f t="shared" si="40"/>
        <v>0</v>
      </c>
      <c r="G797" s="31">
        <f t="shared" si="39"/>
        <v>0</v>
      </c>
      <c r="I797" s="127">
        <f t="shared" si="38"/>
        <v>0</v>
      </c>
      <c r="J797" s="160" t="s">
        <v>5043</v>
      </c>
      <c r="K797" s="161" t="s">
        <v>4333</v>
      </c>
    </row>
    <row r="798" spans="1:11" x14ac:dyDescent="0.25">
      <c r="A798" s="157" t="s">
        <v>2199</v>
      </c>
      <c r="B798" s="158" t="s">
        <v>554</v>
      </c>
      <c r="C798" s="158" t="s">
        <v>24</v>
      </c>
      <c r="D798" s="159">
        <v>1</v>
      </c>
      <c r="E798" s="159">
        <v>9745.64</v>
      </c>
      <c r="F798" s="24">
        <f t="shared" si="40"/>
        <v>0</v>
      </c>
      <c r="G798" s="31">
        <f t="shared" si="39"/>
        <v>0</v>
      </c>
      <c r="I798" s="127">
        <f t="shared" si="38"/>
        <v>0</v>
      </c>
      <c r="J798" s="160" t="s">
        <v>5044</v>
      </c>
      <c r="K798" s="161" t="s">
        <v>4333</v>
      </c>
    </row>
    <row r="799" spans="1:11" ht="26.4" x14ac:dyDescent="0.25">
      <c r="A799" s="157" t="s">
        <v>2200</v>
      </c>
      <c r="B799" s="158" t="s">
        <v>746</v>
      </c>
      <c r="C799" s="158" t="s">
        <v>24</v>
      </c>
      <c r="D799" s="159">
        <v>2</v>
      </c>
      <c r="E799" s="159">
        <v>9004.4699999999993</v>
      </c>
      <c r="F799" s="24">
        <f t="shared" si="40"/>
        <v>0</v>
      </c>
      <c r="G799" s="31">
        <f t="shared" si="39"/>
        <v>0</v>
      </c>
      <c r="I799" s="127">
        <f t="shared" si="38"/>
        <v>0</v>
      </c>
      <c r="J799" s="160" t="s">
        <v>5045</v>
      </c>
      <c r="K799" s="161" t="s">
        <v>4333</v>
      </c>
    </row>
    <row r="800" spans="1:11" x14ac:dyDescent="0.25">
      <c r="A800" s="157" t="s">
        <v>2201</v>
      </c>
      <c r="B800" s="158" t="s">
        <v>1099</v>
      </c>
      <c r="C800" s="158" t="s">
        <v>24</v>
      </c>
      <c r="D800" s="159">
        <v>19</v>
      </c>
      <c r="E800" s="159">
        <v>8828.1</v>
      </c>
      <c r="F800" s="24">
        <f t="shared" si="40"/>
        <v>0</v>
      </c>
      <c r="G800" s="31">
        <f t="shared" si="39"/>
        <v>0</v>
      </c>
      <c r="I800" s="127">
        <f t="shared" si="38"/>
        <v>0</v>
      </c>
      <c r="J800" s="160" t="s">
        <v>5046</v>
      </c>
      <c r="K800" s="161" t="s">
        <v>4333</v>
      </c>
    </row>
    <row r="801" spans="1:11" x14ac:dyDescent="0.25">
      <c r="A801" s="157" t="s">
        <v>2202</v>
      </c>
      <c r="B801" s="158" t="s">
        <v>555</v>
      </c>
      <c r="C801" s="158" t="s">
        <v>24</v>
      </c>
      <c r="D801" s="159">
        <v>1</v>
      </c>
      <c r="E801" s="159">
        <v>23219.11</v>
      </c>
      <c r="F801" s="24">
        <f t="shared" si="40"/>
        <v>0</v>
      </c>
      <c r="G801" s="31">
        <f t="shared" si="39"/>
        <v>0</v>
      </c>
      <c r="I801" s="127">
        <f t="shared" si="38"/>
        <v>0</v>
      </c>
      <c r="J801" s="160" t="s">
        <v>5047</v>
      </c>
      <c r="K801" s="161" t="s">
        <v>4333</v>
      </c>
    </row>
    <row r="802" spans="1:11" x14ac:dyDescent="0.25">
      <c r="A802" s="157" t="s">
        <v>2203</v>
      </c>
      <c r="B802" s="158" t="s">
        <v>635</v>
      </c>
      <c r="C802" s="158" t="s">
        <v>24</v>
      </c>
      <c r="D802" s="159">
        <v>1</v>
      </c>
      <c r="E802" s="159">
        <v>13822.06</v>
      </c>
      <c r="F802" s="24">
        <f t="shared" si="40"/>
        <v>0</v>
      </c>
      <c r="G802" s="31">
        <f t="shared" si="39"/>
        <v>0</v>
      </c>
      <c r="I802" s="127">
        <f t="shared" si="38"/>
        <v>0</v>
      </c>
      <c r="J802" s="160" t="s">
        <v>5048</v>
      </c>
      <c r="K802" s="161" t="s">
        <v>4333</v>
      </c>
    </row>
    <row r="803" spans="1:11" ht="26.4" x14ac:dyDescent="0.25">
      <c r="A803" s="157" t="s">
        <v>2204</v>
      </c>
      <c r="B803" s="158" t="s">
        <v>1035</v>
      </c>
      <c r="C803" s="158" t="s">
        <v>24</v>
      </c>
      <c r="D803" s="159">
        <v>13</v>
      </c>
      <c r="E803" s="159">
        <v>9409.01</v>
      </c>
      <c r="F803" s="24">
        <f t="shared" si="40"/>
        <v>0</v>
      </c>
      <c r="G803" s="31">
        <f t="shared" si="39"/>
        <v>0</v>
      </c>
      <c r="I803" s="127">
        <f t="shared" si="38"/>
        <v>0</v>
      </c>
      <c r="J803" s="160" t="s">
        <v>5049</v>
      </c>
      <c r="K803" s="161" t="s">
        <v>4333</v>
      </c>
    </row>
    <row r="804" spans="1:11" x14ac:dyDescent="0.25">
      <c r="A804" s="157" t="s">
        <v>2205</v>
      </c>
      <c r="B804" s="158" t="s">
        <v>556</v>
      </c>
      <c r="C804" s="158" t="s">
        <v>24</v>
      </c>
      <c r="D804" s="159">
        <v>1</v>
      </c>
      <c r="E804" s="159">
        <v>33463.1</v>
      </c>
      <c r="F804" s="24">
        <f t="shared" si="40"/>
        <v>0</v>
      </c>
      <c r="G804" s="31">
        <f t="shared" si="39"/>
        <v>0</v>
      </c>
      <c r="I804" s="127">
        <f t="shared" si="38"/>
        <v>0</v>
      </c>
      <c r="J804" s="160" t="s">
        <v>5050</v>
      </c>
      <c r="K804" s="161" t="s">
        <v>4333</v>
      </c>
    </row>
    <row r="805" spans="1:11" x14ac:dyDescent="0.25">
      <c r="A805" s="157" t="s">
        <v>2206</v>
      </c>
      <c r="B805" s="158" t="s">
        <v>1089</v>
      </c>
      <c r="C805" s="158" t="s">
        <v>24</v>
      </c>
      <c r="D805" s="159">
        <v>17</v>
      </c>
      <c r="E805" s="159">
        <v>27671.3</v>
      </c>
      <c r="F805" s="24">
        <f t="shared" si="40"/>
        <v>0</v>
      </c>
      <c r="G805" s="31">
        <f t="shared" si="39"/>
        <v>0</v>
      </c>
      <c r="I805" s="127">
        <f t="shared" si="38"/>
        <v>0</v>
      </c>
      <c r="J805" s="160" t="s">
        <v>5051</v>
      </c>
      <c r="K805" s="161" t="s">
        <v>4333</v>
      </c>
    </row>
    <row r="806" spans="1:11" x14ac:dyDescent="0.25">
      <c r="A806" s="157" t="s">
        <v>2207</v>
      </c>
      <c r="B806" s="158" t="s">
        <v>636</v>
      </c>
      <c r="C806" s="158" t="s">
        <v>24</v>
      </c>
      <c r="D806" s="159">
        <v>1</v>
      </c>
      <c r="E806" s="159">
        <v>36092.15</v>
      </c>
      <c r="F806" s="24">
        <f t="shared" si="40"/>
        <v>0</v>
      </c>
      <c r="G806" s="31">
        <f t="shared" si="39"/>
        <v>0</v>
      </c>
      <c r="I806" s="127">
        <f t="shared" si="38"/>
        <v>0</v>
      </c>
      <c r="J806" s="160" t="s">
        <v>5052</v>
      </c>
      <c r="K806" s="161" t="s">
        <v>4333</v>
      </c>
    </row>
    <row r="807" spans="1:11" x14ac:dyDescent="0.25">
      <c r="A807" s="157" t="s">
        <v>2208</v>
      </c>
      <c r="B807" s="158" t="s">
        <v>557</v>
      </c>
      <c r="C807" s="158" t="s">
        <v>24</v>
      </c>
      <c r="D807" s="159">
        <v>1</v>
      </c>
      <c r="E807" s="159">
        <v>30496.2</v>
      </c>
      <c r="F807" s="24">
        <f t="shared" si="40"/>
        <v>0</v>
      </c>
      <c r="G807" s="31">
        <f t="shared" si="39"/>
        <v>0</v>
      </c>
      <c r="I807" s="127">
        <f t="shared" si="38"/>
        <v>0</v>
      </c>
      <c r="J807" s="160" t="s">
        <v>5053</v>
      </c>
      <c r="K807" s="161" t="s">
        <v>4333</v>
      </c>
    </row>
    <row r="808" spans="1:11" x14ac:dyDescent="0.25">
      <c r="A808" s="157" t="s">
        <v>2209</v>
      </c>
      <c r="B808" s="158" t="s">
        <v>558</v>
      </c>
      <c r="C808" s="158" t="s">
        <v>24</v>
      </c>
      <c r="D808" s="159">
        <v>1</v>
      </c>
      <c r="E808" s="159">
        <v>26682.6</v>
      </c>
      <c r="F808" s="24">
        <f t="shared" si="40"/>
        <v>0</v>
      </c>
      <c r="G808" s="31">
        <f t="shared" si="39"/>
        <v>0</v>
      </c>
      <c r="I808" s="127">
        <f t="shared" si="38"/>
        <v>0</v>
      </c>
      <c r="J808" s="160" t="s">
        <v>5054</v>
      </c>
      <c r="K808" s="161" t="s">
        <v>4333</v>
      </c>
    </row>
    <row r="809" spans="1:11" x14ac:dyDescent="0.25">
      <c r="A809" s="157" t="s">
        <v>2210</v>
      </c>
      <c r="B809" s="158" t="s">
        <v>559</v>
      </c>
      <c r="C809" s="158" t="s">
        <v>24</v>
      </c>
      <c r="D809" s="159">
        <v>1</v>
      </c>
      <c r="E809" s="159">
        <v>26295</v>
      </c>
      <c r="F809" s="24">
        <f t="shared" si="40"/>
        <v>0</v>
      </c>
      <c r="G809" s="31">
        <f t="shared" si="39"/>
        <v>0</v>
      </c>
      <c r="I809" s="127">
        <f t="shared" si="38"/>
        <v>0</v>
      </c>
      <c r="J809" s="160" t="s">
        <v>5055</v>
      </c>
      <c r="K809" s="161" t="s">
        <v>4333</v>
      </c>
    </row>
    <row r="810" spans="1:11" x14ac:dyDescent="0.25">
      <c r="A810" s="157" t="s">
        <v>2211</v>
      </c>
      <c r="B810" s="158" t="s">
        <v>637</v>
      </c>
      <c r="C810" s="158" t="s">
        <v>24</v>
      </c>
      <c r="D810" s="159">
        <v>1</v>
      </c>
      <c r="E810" s="159">
        <v>11349</v>
      </c>
      <c r="F810" s="24">
        <f t="shared" si="40"/>
        <v>0</v>
      </c>
      <c r="G810" s="31">
        <f t="shared" si="39"/>
        <v>0</v>
      </c>
      <c r="I810" s="127">
        <f t="shared" si="38"/>
        <v>0</v>
      </c>
      <c r="J810" s="160" t="s">
        <v>5056</v>
      </c>
      <c r="K810" s="161" t="s">
        <v>4333</v>
      </c>
    </row>
    <row r="811" spans="1:11" x14ac:dyDescent="0.25">
      <c r="A811" s="157" t="s">
        <v>2212</v>
      </c>
      <c r="B811" s="158" t="s">
        <v>962</v>
      </c>
      <c r="C811" s="158" t="s">
        <v>24</v>
      </c>
      <c r="D811" s="159">
        <v>7</v>
      </c>
      <c r="E811" s="159">
        <v>11325.08</v>
      </c>
      <c r="F811" s="24">
        <f t="shared" si="40"/>
        <v>0</v>
      </c>
      <c r="G811" s="31">
        <f t="shared" si="39"/>
        <v>0</v>
      </c>
      <c r="I811" s="127">
        <f t="shared" si="38"/>
        <v>0</v>
      </c>
      <c r="J811" s="160" t="s">
        <v>5057</v>
      </c>
      <c r="K811" s="161" t="s">
        <v>4333</v>
      </c>
    </row>
    <row r="812" spans="1:11" ht="26.4" x14ac:dyDescent="0.25">
      <c r="A812" s="157" t="s">
        <v>2213</v>
      </c>
      <c r="B812" s="158" t="s">
        <v>747</v>
      </c>
      <c r="C812" s="158" t="s">
        <v>24</v>
      </c>
      <c r="D812" s="159">
        <v>2</v>
      </c>
      <c r="E812" s="159">
        <v>855080.95999999996</v>
      </c>
      <c r="F812" s="24">
        <f t="shared" si="40"/>
        <v>0</v>
      </c>
      <c r="G812" s="31">
        <f t="shared" si="39"/>
        <v>0</v>
      </c>
      <c r="I812" s="127">
        <f t="shared" si="38"/>
        <v>0</v>
      </c>
      <c r="J812" s="160" t="s">
        <v>5058</v>
      </c>
      <c r="K812" s="161" t="s">
        <v>4333</v>
      </c>
    </row>
    <row r="813" spans="1:11" x14ac:dyDescent="0.25">
      <c r="A813" s="157" t="s">
        <v>2214</v>
      </c>
      <c r="B813" s="158" t="s">
        <v>812</v>
      </c>
      <c r="C813" s="158" t="s">
        <v>24</v>
      </c>
      <c r="D813" s="159">
        <v>3</v>
      </c>
      <c r="E813" s="159">
        <v>74230.8</v>
      </c>
      <c r="F813" s="24">
        <f t="shared" si="40"/>
        <v>0</v>
      </c>
      <c r="G813" s="31">
        <f t="shared" si="39"/>
        <v>0</v>
      </c>
      <c r="I813" s="127">
        <f t="shared" si="38"/>
        <v>0</v>
      </c>
      <c r="J813" s="160" t="s">
        <v>5059</v>
      </c>
      <c r="K813" s="161" t="s">
        <v>4333</v>
      </c>
    </row>
    <row r="814" spans="1:11" ht="26.4" x14ac:dyDescent="0.25">
      <c r="A814" s="157" t="s">
        <v>2215</v>
      </c>
      <c r="B814" s="158" t="s">
        <v>560</v>
      </c>
      <c r="C814" s="158" t="s">
        <v>24</v>
      </c>
      <c r="D814" s="159">
        <v>1</v>
      </c>
      <c r="E814" s="159">
        <v>85211.09</v>
      </c>
      <c r="F814" s="24">
        <f t="shared" si="40"/>
        <v>0</v>
      </c>
      <c r="G814" s="31">
        <f t="shared" si="39"/>
        <v>0</v>
      </c>
      <c r="I814" s="127">
        <f t="shared" si="38"/>
        <v>0</v>
      </c>
      <c r="J814" s="160" t="s">
        <v>5060</v>
      </c>
      <c r="K814" s="161" t="s">
        <v>4333</v>
      </c>
    </row>
    <row r="815" spans="1:11" ht="26.4" x14ac:dyDescent="0.25">
      <c r="A815" s="157" t="s">
        <v>2216</v>
      </c>
      <c r="B815" s="158" t="s">
        <v>774</v>
      </c>
      <c r="C815" s="158" t="s">
        <v>24</v>
      </c>
      <c r="D815" s="159">
        <v>2</v>
      </c>
      <c r="E815" s="159">
        <v>189317</v>
      </c>
      <c r="F815" s="24">
        <f t="shared" si="40"/>
        <v>0</v>
      </c>
      <c r="G815" s="31">
        <f t="shared" si="39"/>
        <v>0</v>
      </c>
      <c r="I815" s="127">
        <f t="shared" si="38"/>
        <v>0</v>
      </c>
      <c r="J815" s="160" t="s">
        <v>5061</v>
      </c>
      <c r="K815" s="161" t="s">
        <v>4333</v>
      </c>
    </row>
    <row r="816" spans="1:11" x14ac:dyDescent="0.25">
      <c r="A816" s="157" t="s">
        <v>2217</v>
      </c>
      <c r="B816" s="158" t="s">
        <v>895</v>
      </c>
      <c r="C816" s="158" t="s">
        <v>24</v>
      </c>
      <c r="D816" s="159">
        <v>5</v>
      </c>
      <c r="E816" s="159">
        <v>105588.72</v>
      </c>
      <c r="F816" s="24">
        <f t="shared" si="40"/>
        <v>0</v>
      </c>
      <c r="G816" s="31">
        <f t="shared" si="39"/>
        <v>0</v>
      </c>
      <c r="I816" s="127">
        <f t="shared" si="38"/>
        <v>0</v>
      </c>
      <c r="J816" s="160" t="s">
        <v>5062</v>
      </c>
      <c r="K816" s="161" t="s">
        <v>4333</v>
      </c>
    </row>
    <row r="817" spans="1:11" x14ac:dyDescent="0.25">
      <c r="A817" s="157" t="s">
        <v>2218</v>
      </c>
      <c r="B817" s="158" t="s">
        <v>952</v>
      </c>
      <c r="C817" s="158" t="s">
        <v>24</v>
      </c>
      <c r="D817" s="159">
        <v>6</v>
      </c>
      <c r="E817" s="159">
        <v>21394.7</v>
      </c>
      <c r="F817" s="24">
        <f t="shared" si="40"/>
        <v>0</v>
      </c>
      <c r="G817" s="31">
        <f t="shared" si="39"/>
        <v>0</v>
      </c>
      <c r="I817" s="127">
        <f t="shared" si="38"/>
        <v>0</v>
      </c>
      <c r="J817" s="160" t="s">
        <v>5063</v>
      </c>
      <c r="K817" s="161" t="s">
        <v>4333</v>
      </c>
    </row>
    <row r="818" spans="1:11" x14ac:dyDescent="0.25">
      <c r="A818" s="157" t="s">
        <v>2219</v>
      </c>
      <c r="B818" s="158" t="s">
        <v>638</v>
      </c>
      <c r="C818" s="158" t="s">
        <v>24</v>
      </c>
      <c r="D818" s="159">
        <v>1</v>
      </c>
      <c r="E818" s="159">
        <v>1586.82</v>
      </c>
      <c r="F818" s="24">
        <f t="shared" si="40"/>
        <v>0</v>
      </c>
      <c r="G818" s="31">
        <f t="shared" si="39"/>
        <v>0</v>
      </c>
      <c r="I818" s="127">
        <f t="shared" si="38"/>
        <v>0</v>
      </c>
      <c r="J818" s="160" t="s">
        <v>5064</v>
      </c>
      <c r="K818" s="161" t="s">
        <v>4333</v>
      </c>
    </row>
    <row r="819" spans="1:11" x14ac:dyDescent="0.25">
      <c r="A819" s="157" t="s">
        <v>2220</v>
      </c>
      <c r="B819" s="158" t="s">
        <v>982</v>
      </c>
      <c r="C819" s="158" t="s">
        <v>24</v>
      </c>
      <c r="D819" s="159">
        <v>8</v>
      </c>
      <c r="E819" s="159">
        <v>2099.86</v>
      </c>
      <c r="F819" s="24">
        <f t="shared" si="40"/>
        <v>0</v>
      </c>
      <c r="G819" s="31">
        <f t="shared" si="39"/>
        <v>0</v>
      </c>
      <c r="I819" s="127">
        <f t="shared" si="38"/>
        <v>0</v>
      </c>
      <c r="J819" s="160" t="s">
        <v>5065</v>
      </c>
      <c r="K819" s="161" t="s">
        <v>4333</v>
      </c>
    </row>
    <row r="820" spans="1:11" x14ac:dyDescent="0.25">
      <c r="A820" s="157" t="s">
        <v>2221</v>
      </c>
      <c r="B820" s="158" t="s">
        <v>813</v>
      </c>
      <c r="C820" s="158" t="s">
        <v>24</v>
      </c>
      <c r="D820" s="159">
        <v>3</v>
      </c>
      <c r="E820" s="159">
        <v>2601.2399999999998</v>
      </c>
      <c r="F820" s="24">
        <f t="shared" si="40"/>
        <v>0</v>
      </c>
      <c r="G820" s="31">
        <f t="shared" si="39"/>
        <v>0</v>
      </c>
      <c r="I820" s="127">
        <f t="shared" si="38"/>
        <v>0</v>
      </c>
      <c r="J820" s="160" t="s">
        <v>5066</v>
      </c>
      <c r="K820" s="161" t="s">
        <v>4333</v>
      </c>
    </row>
    <row r="821" spans="1:11" ht="26.4" x14ac:dyDescent="0.25">
      <c r="A821" s="157" t="s">
        <v>2222</v>
      </c>
      <c r="B821" s="158" t="s">
        <v>748</v>
      </c>
      <c r="C821" s="158" t="s">
        <v>24</v>
      </c>
      <c r="D821" s="159">
        <v>2</v>
      </c>
      <c r="E821" s="159">
        <v>97506.9</v>
      </c>
      <c r="F821" s="24">
        <f t="shared" si="40"/>
        <v>0</v>
      </c>
      <c r="G821" s="31">
        <f t="shared" si="39"/>
        <v>0</v>
      </c>
      <c r="I821" s="127">
        <f t="shared" si="38"/>
        <v>0</v>
      </c>
      <c r="J821" s="160" t="s">
        <v>5067</v>
      </c>
      <c r="K821" s="161" t="s">
        <v>4333</v>
      </c>
    </row>
    <row r="822" spans="1:11" ht="26.4" x14ac:dyDescent="0.25">
      <c r="A822" s="157" t="s">
        <v>2223</v>
      </c>
      <c r="B822" s="158" t="s">
        <v>749</v>
      </c>
      <c r="C822" s="158" t="s">
        <v>24</v>
      </c>
      <c r="D822" s="159">
        <v>2</v>
      </c>
      <c r="E822" s="159">
        <v>4347.0600000000004</v>
      </c>
      <c r="F822" s="24">
        <f t="shared" si="40"/>
        <v>0</v>
      </c>
      <c r="G822" s="31">
        <f t="shared" si="39"/>
        <v>0</v>
      </c>
      <c r="I822" s="127">
        <f t="shared" si="38"/>
        <v>0</v>
      </c>
      <c r="J822" s="160" t="s">
        <v>5068</v>
      </c>
      <c r="K822" s="161" t="s">
        <v>4333</v>
      </c>
    </row>
    <row r="823" spans="1:11" ht="26.4" x14ac:dyDescent="0.25">
      <c r="A823" s="157" t="s">
        <v>2224</v>
      </c>
      <c r="B823" s="158" t="s">
        <v>639</v>
      </c>
      <c r="C823" s="158" t="s">
        <v>24</v>
      </c>
      <c r="D823" s="159">
        <v>1</v>
      </c>
      <c r="E823" s="159">
        <v>4737.1400000000003</v>
      </c>
      <c r="F823" s="24">
        <f t="shared" si="40"/>
        <v>0</v>
      </c>
      <c r="G823" s="31">
        <f t="shared" si="39"/>
        <v>0</v>
      </c>
      <c r="I823" s="127">
        <f t="shared" si="38"/>
        <v>0</v>
      </c>
      <c r="J823" s="160" t="s">
        <v>5069</v>
      </c>
      <c r="K823" s="161" t="s">
        <v>4333</v>
      </c>
    </row>
    <row r="824" spans="1:11" ht="26.4" x14ac:dyDescent="0.25">
      <c r="A824" s="157" t="s">
        <v>2225</v>
      </c>
      <c r="B824" s="158" t="s">
        <v>640</v>
      </c>
      <c r="C824" s="158" t="s">
        <v>24</v>
      </c>
      <c r="D824" s="159">
        <v>1</v>
      </c>
      <c r="E824" s="159">
        <v>9820.9</v>
      </c>
      <c r="F824" s="24">
        <f t="shared" si="40"/>
        <v>0</v>
      </c>
      <c r="G824" s="31">
        <f t="shared" si="39"/>
        <v>0</v>
      </c>
      <c r="I824" s="127">
        <f t="shared" si="38"/>
        <v>0</v>
      </c>
      <c r="J824" s="160" t="s">
        <v>5070</v>
      </c>
      <c r="K824" s="161" t="s">
        <v>4333</v>
      </c>
    </row>
    <row r="825" spans="1:11" x14ac:dyDescent="0.25">
      <c r="A825" s="157" t="s">
        <v>2226</v>
      </c>
      <c r="B825" s="158" t="s">
        <v>561</v>
      </c>
      <c r="C825" s="158" t="s">
        <v>24</v>
      </c>
      <c r="D825" s="159">
        <v>1</v>
      </c>
      <c r="E825" s="159">
        <v>963.54</v>
      </c>
      <c r="F825" s="24">
        <f t="shared" si="40"/>
        <v>0</v>
      </c>
      <c r="G825" s="31">
        <f t="shared" si="39"/>
        <v>0</v>
      </c>
      <c r="I825" s="127">
        <f t="shared" si="38"/>
        <v>0</v>
      </c>
      <c r="J825" s="160" t="s">
        <v>5071</v>
      </c>
      <c r="K825" s="161" t="s">
        <v>4333</v>
      </c>
    </row>
    <row r="826" spans="1:11" ht="26.4" x14ac:dyDescent="0.25">
      <c r="A826" s="157" t="s">
        <v>2227</v>
      </c>
      <c r="B826" s="158" t="s">
        <v>1279</v>
      </c>
      <c r="C826" s="158" t="s">
        <v>24</v>
      </c>
      <c r="D826" s="159">
        <v>287</v>
      </c>
      <c r="E826" s="159">
        <v>569.94000000000005</v>
      </c>
      <c r="F826" s="24">
        <f t="shared" si="40"/>
        <v>0</v>
      </c>
      <c r="G826" s="31">
        <f t="shared" si="39"/>
        <v>0</v>
      </c>
      <c r="I826" s="127">
        <f t="shared" si="38"/>
        <v>0</v>
      </c>
      <c r="J826" s="160" t="s">
        <v>5072</v>
      </c>
      <c r="K826" s="161" t="s">
        <v>4333</v>
      </c>
    </row>
    <row r="827" spans="1:11" ht="26.4" x14ac:dyDescent="0.25">
      <c r="A827" s="157" t="s">
        <v>2228</v>
      </c>
      <c r="B827" s="158" t="s">
        <v>1280</v>
      </c>
      <c r="C827" s="158" t="s">
        <v>24</v>
      </c>
      <c r="D827" s="159">
        <v>292</v>
      </c>
      <c r="E827" s="159">
        <v>753.28</v>
      </c>
      <c r="F827" s="24">
        <f t="shared" si="40"/>
        <v>0</v>
      </c>
      <c r="G827" s="31">
        <f t="shared" si="39"/>
        <v>0</v>
      </c>
      <c r="I827" s="127">
        <f t="shared" si="38"/>
        <v>0</v>
      </c>
      <c r="J827" s="160" t="s">
        <v>5073</v>
      </c>
      <c r="K827" s="161" t="s">
        <v>4333</v>
      </c>
    </row>
    <row r="828" spans="1:11" x14ac:dyDescent="0.25">
      <c r="A828" s="157" t="s">
        <v>2229</v>
      </c>
      <c r="B828" s="158" t="s">
        <v>562</v>
      </c>
      <c r="C828" s="158" t="s">
        <v>24</v>
      </c>
      <c r="D828" s="159">
        <v>1</v>
      </c>
      <c r="E828" s="159">
        <v>4354.2700000000004</v>
      </c>
      <c r="F828" s="24">
        <f t="shared" si="40"/>
        <v>0</v>
      </c>
      <c r="G828" s="31">
        <f t="shared" si="39"/>
        <v>0</v>
      </c>
      <c r="I828" s="127">
        <f t="shared" si="38"/>
        <v>0</v>
      </c>
      <c r="J828" s="160" t="s">
        <v>5074</v>
      </c>
      <c r="K828" s="161" t="s">
        <v>4333</v>
      </c>
    </row>
    <row r="829" spans="1:11" x14ac:dyDescent="0.25">
      <c r="A829" s="157" t="s">
        <v>2230</v>
      </c>
      <c r="B829" s="158" t="s">
        <v>775</v>
      </c>
      <c r="C829" s="158" t="s">
        <v>24</v>
      </c>
      <c r="D829" s="159">
        <v>2</v>
      </c>
      <c r="E829" s="159">
        <v>1266.7</v>
      </c>
      <c r="F829" s="24">
        <f t="shared" si="40"/>
        <v>0</v>
      </c>
      <c r="G829" s="31">
        <f t="shared" si="39"/>
        <v>0</v>
      </c>
      <c r="I829" s="127">
        <f t="shared" si="38"/>
        <v>0</v>
      </c>
      <c r="J829" s="160" t="s">
        <v>5075</v>
      </c>
      <c r="K829" s="161" t="s">
        <v>4333</v>
      </c>
    </row>
    <row r="830" spans="1:11" ht="26.4" x14ac:dyDescent="0.25">
      <c r="A830" s="157" t="s">
        <v>2231</v>
      </c>
      <c r="B830" s="158" t="s">
        <v>563</v>
      </c>
      <c r="C830" s="158" t="s">
        <v>24</v>
      </c>
      <c r="D830" s="159">
        <v>1</v>
      </c>
      <c r="E830" s="159">
        <v>3809.24</v>
      </c>
      <c r="F830" s="24">
        <f t="shared" si="40"/>
        <v>0</v>
      </c>
      <c r="G830" s="31">
        <f t="shared" si="39"/>
        <v>0</v>
      </c>
      <c r="I830" s="127">
        <f t="shared" si="38"/>
        <v>0</v>
      </c>
      <c r="J830" s="160" t="s">
        <v>5076</v>
      </c>
      <c r="K830" s="161" t="s">
        <v>4333</v>
      </c>
    </row>
    <row r="831" spans="1:11" ht="26.4" x14ac:dyDescent="0.25">
      <c r="A831" s="157" t="s">
        <v>2232</v>
      </c>
      <c r="B831" s="158" t="s">
        <v>641</v>
      </c>
      <c r="C831" s="158" t="s">
        <v>24</v>
      </c>
      <c r="D831" s="159">
        <v>1</v>
      </c>
      <c r="E831" s="159">
        <v>3309.04</v>
      </c>
      <c r="F831" s="24">
        <f t="shared" si="40"/>
        <v>0</v>
      </c>
      <c r="G831" s="31">
        <f t="shared" si="39"/>
        <v>0</v>
      </c>
      <c r="I831" s="127">
        <f t="shared" si="38"/>
        <v>0</v>
      </c>
      <c r="J831" s="160" t="s">
        <v>5077</v>
      </c>
      <c r="K831" s="161" t="s">
        <v>4333</v>
      </c>
    </row>
    <row r="832" spans="1:11" x14ac:dyDescent="0.25">
      <c r="A832" s="157" t="s">
        <v>2233</v>
      </c>
      <c r="B832" s="158" t="s">
        <v>642</v>
      </c>
      <c r="C832" s="158" t="s">
        <v>24</v>
      </c>
      <c r="D832" s="159">
        <v>1</v>
      </c>
      <c r="E832" s="159">
        <v>2344.5300000000002</v>
      </c>
      <c r="F832" s="24">
        <f t="shared" si="40"/>
        <v>0</v>
      </c>
      <c r="G832" s="31">
        <f t="shared" si="39"/>
        <v>0</v>
      </c>
      <c r="I832" s="127">
        <f t="shared" si="38"/>
        <v>0</v>
      </c>
      <c r="J832" s="160" t="s">
        <v>5078</v>
      </c>
      <c r="K832" s="161" t="s">
        <v>4333</v>
      </c>
    </row>
    <row r="833" spans="1:11" x14ac:dyDescent="0.25">
      <c r="A833" s="157" t="s">
        <v>2234</v>
      </c>
      <c r="B833" s="158" t="s">
        <v>643</v>
      </c>
      <c r="C833" s="158" t="s">
        <v>24</v>
      </c>
      <c r="D833" s="159">
        <v>1</v>
      </c>
      <c r="E833" s="159">
        <v>5141.42</v>
      </c>
      <c r="F833" s="24">
        <f t="shared" si="40"/>
        <v>0</v>
      </c>
      <c r="G833" s="31">
        <f t="shared" si="39"/>
        <v>0</v>
      </c>
      <c r="I833" s="127">
        <f t="shared" si="38"/>
        <v>0</v>
      </c>
      <c r="J833" s="160" t="s">
        <v>5079</v>
      </c>
      <c r="K833" s="161" t="s">
        <v>4333</v>
      </c>
    </row>
    <row r="834" spans="1:11" x14ac:dyDescent="0.25">
      <c r="A834" s="157" t="s">
        <v>2235</v>
      </c>
      <c r="B834" s="158" t="s">
        <v>750</v>
      </c>
      <c r="C834" s="158" t="s">
        <v>24</v>
      </c>
      <c r="D834" s="159">
        <v>2</v>
      </c>
      <c r="E834" s="159">
        <v>1723.56</v>
      </c>
      <c r="F834" s="24">
        <f t="shared" si="40"/>
        <v>0</v>
      </c>
      <c r="G834" s="31">
        <f t="shared" si="39"/>
        <v>0</v>
      </c>
      <c r="I834" s="127">
        <f t="shared" si="38"/>
        <v>0</v>
      </c>
      <c r="J834" s="160" t="s">
        <v>5080</v>
      </c>
      <c r="K834" s="161" t="s">
        <v>4333</v>
      </c>
    </row>
    <row r="835" spans="1:11" x14ac:dyDescent="0.25">
      <c r="A835" s="157" t="s">
        <v>2236</v>
      </c>
      <c r="B835" s="158" t="s">
        <v>896</v>
      </c>
      <c r="C835" s="158" t="s">
        <v>24</v>
      </c>
      <c r="D835" s="159">
        <v>5</v>
      </c>
      <c r="E835" s="159">
        <v>1526.19</v>
      </c>
      <c r="F835" s="24">
        <f t="shared" si="40"/>
        <v>0</v>
      </c>
      <c r="G835" s="31">
        <f t="shared" si="39"/>
        <v>0</v>
      </c>
      <c r="I835" s="127">
        <f t="shared" si="38"/>
        <v>0</v>
      </c>
      <c r="J835" s="160" t="s">
        <v>5081</v>
      </c>
      <c r="K835" s="161" t="s">
        <v>4333</v>
      </c>
    </row>
    <row r="836" spans="1:11" ht="26.4" x14ac:dyDescent="0.25">
      <c r="A836" s="157" t="s">
        <v>2237</v>
      </c>
      <c r="B836" s="158" t="s">
        <v>644</v>
      </c>
      <c r="C836" s="158" t="s">
        <v>24</v>
      </c>
      <c r="D836" s="159">
        <v>1</v>
      </c>
      <c r="E836" s="159">
        <v>1375.88</v>
      </c>
      <c r="F836" s="24">
        <f t="shared" si="40"/>
        <v>0</v>
      </c>
      <c r="G836" s="31">
        <f t="shared" si="39"/>
        <v>0</v>
      </c>
      <c r="I836" s="127">
        <f t="shared" si="38"/>
        <v>0</v>
      </c>
      <c r="J836" s="160" t="s">
        <v>5082</v>
      </c>
      <c r="K836" s="161" t="s">
        <v>4333</v>
      </c>
    </row>
    <row r="837" spans="1:11" x14ac:dyDescent="0.25">
      <c r="A837" s="157" t="s">
        <v>2238</v>
      </c>
      <c r="B837" s="158" t="s">
        <v>934</v>
      </c>
      <c r="C837" s="158" t="s">
        <v>24</v>
      </c>
      <c r="D837" s="159">
        <v>6</v>
      </c>
      <c r="E837" s="159">
        <v>568.16</v>
      </c>
      <c r="F837" s="24">
        <f t="shared" si="40"/>
        <v>0</v>
      </c>
      <c r="G837" s="31">
        <f t="shared" si="39"/>
        <v>0</v>
      </c>
      <c r="I837" s="127">
        <f t="shared" si="38"/>
        <v>0</v>
      </c>
      <c r="J837" s="160" t="s">
        <v>5083</v>
      </c>
      <c r="K837" s="161" t="s">
        <v>4333</v>
      </c>
    </row>
    <row r="838" spans="1:11" x14ac:dyDescent="0.25">
      <c r="A838" s="157" t="s">
        <v>2239</v>
      </c>
      <c r="B838" s="158" t="s">
        <v>1268</v>
      </c>
      <c r="C838" s="158" t="s">
        <v>24</v>
      </c>
      <c r="D838" s="159">
        <v>180</v>
      </c>
      <c r="E838" s="159">
        <v>568.16</v>
      </c>
      <c r="F838" s="24">
        <f t="shared" si="40"/>
        <v>0</v>
      </c>
      <c r="G838" s="31">
        <f t="shared" si="39"/>
        <v>0</v>
      </c>
      <c r="I838" s="127">
        <f t="shared" si="38"/>
        <v>0</v>
      </c>
      <c r="J838" s="160" t="s">
        <v>5084</v>
      </c>
      <c r="K838" s="161" t="s">
        <v>4333</v>
      </c>
    </row>
    <row r="839" spans="1:11" x14ac:dyDescent="0.25">
      <c r="A839" s="157" t="s">
        <v>2240</v>
      </c>
      <c r="B839" s="158" t="s">
        <v>776</v>
      </c>
      <c r="C839" s="158" t="s">
        <v>24</v>
      </c>
      <c r="D839" s="159">
        <v>2</v>
      </c>
      <c r="E839" s="159">
        <v>1085.44</v>
      </c>
      <c r="F839" s="24">
        <f t="shared" si="40"/>
        <v>0</v>
      </c>
      <c r="G839" s="31">
        <f t="shared" si="39"/>
        <v>0</v>
      </c>
      <c r="I839" s="127">
        <f t="shared" si="38"/>
        <v>0</v>
      </c>
      <c r="J839" s="160" t="s">
        <v>5085</v>
      </c>
      <c r="K839" s="161" t="s">
        <v>4333</v>
      </c>
    </row>
    <row r="840" spans="1:11" x14ac:dyDescent="0.25">
      <c r="A840" s="157" t="s">
        <v>2241</v>
      </c>
      <c r="B840" s="158" t="s">
        <v>983</v>
      </c>
      <c r="C840" s="158" t="s">
        <v>24</v>
      </c>
      <c r="D840" s="159">
        <v>8</v>
      </c>
      <c r="E840" s="159">
        <v>1524.28</v>
      </c>
      <c r="F840" s="24">
        <f t="shared" si="40"/>
        <v>0</v>
      </c>
      <c r="G840" s="31">
        <f t="shared" si="39"/>
        <v>0</v>
      </c>
      <c r="I840" s="127">
        <f t="shared" si="38"/>
        <v>0</v>
      </c>
      <c r="J840" s="160" t="s">
        <v>5086</v>
      </c>
      <c r="K840" s="161" t="s">
        <v>4333</v>
      </c>
    </row>
    <row r="841" spans="1:11" ht="26.4" x14ac:dyDescent="0.25">
      <c r="A841" s="157" t="s">
        <v>2242</v>
      </c>
      <c r="B841" s="158" t="s">
        <v>564</v>
      </c>
      <c r="C841" s="158" t="s">
        <v>24</v>
      </c>
      <c r="D841" s="159">
        <v>1</v>
      </c>
      <c r="E841" s="159">
        <v>1085.44</v>
      </c>
      <c r="F841" s="24">
        <f t="shared" si="40"/>
        <v>0</v>
      </c>
      <c r="G841" s="31">
        <f t="shared" si="39"/>
        <v>0</v>
      </c>
      <c r="I841" s="127">
        <f t="shared" si="38"/>
        <v>0</v>
      </c>
      <c r="J841" s="160" t="s">
        <v>5087</v>
      </c>
      <c r="K841" s="161" t="s">
        <v>4333</v>
      </c>
    </row>
    <row r="842" spans="1:11" x14ac:dyDescent="0.25">
      <c r="A842" s="157" t="s">
        <v>2243</v>
      </c>
      <c r="B842" s="158" t="s">
        <v>928</v>
      </c>
      <c r="C842" s="158" t="s">
        <v>24</v>
      </c>
      <c r="D842" s="159">
        <v>5</v>
      </c>
      <c r="E842" s="159">
        <v>645.54</v>
      </c>
      <c r="F842" s="24">
        <f t="shared" si="40"/>
        <v>0</v>
      </c>
      <c r="G842" s="31">
        <f t="shared" si="39"/>
        <v>0</v>
      </c>
      <c r="I842" s="127">
        <f t="shared" si="38"/>
        <v>0</v>
      </c>
      <c r="J842" s="160" t="s">
        <v>5088</v>
      </c>
      <c r="K842" s="161" t="s">
        <v>4333</v>
      </c>
    </row>
    <row r="843" spans="1:11" ht="26.4" x14ac:dyDescent="0.25">
      <c r="A843" s="157" t="s">
        <v>2244</v>
      </c>
      <c r="B843" s="158" t="s">
        <v>935</v>
      </c>
      <c r="C843" s="158" t="s">
        <v>24</v>
      </c>
      <c r="D843" s="159">
        <v>6</v>
      </c>
      <c r="E843" s="159">
        <v>1633.46</v>
      </c>
      <c r="F843" s="24">
        <f t="shared" si="40"/>
        <v>0</v>
      </c>
      <c r="G843" s="31">
        <f t="shared" si="39"/>
        <v>0</v>
      </c>
      <c r="I843" s="127">
        <f t="shared" ref="I843:I906" si="41">ROUND(D843*G843,2)</f>
        <v>0</v>
      </c>
      <c r="J843" s="160" t="s">
        <v>5089</v>
      </c>
      <c r="K843" s="161" t="s">
        <v>4333</v>
      </c>
    </row>
    <row r="844" spans="1:11" x14ac:dyDescent="0.25">
      <c r="A844" s="157" t="s">
        <v>2245</v>
      </c>
      <c r="B844" s="158" t="s">
        <v>1168</v>
      </c>
      <c r="C844" s="158" t="s">
        <v>24</v>
      </c>
      <c r="D844" s="159">
        <v>40</v>
      </c>
      <c r="E844" s="159">
        <v>568.16</v>
      </c>
      <c r="F844" s="24">
        <f t="shared" si="40"/>
        <v>0</v>
      </c>
      <c r="G844" s="31">
        <f t="shared" si="39"/>
        <v>0</v>
      </c>
      <c r="I844" s="127">
        <f t="shared" si="41"/>
        <v>0</v>
      </c>
      <c r="J844" s="160" t="s">
        <v>5090</v>
      </c>
      <c r="K844" s="161" t="s">
        <v>4333</v>
      </c>
    </row>
    <row r="845" spans="1:11" x14ac:dyDescent="0.25">
      <c r="A845" s="157" t="s">
        <v>2246</v>
      </c>
      <c r="B845" s="158" t="s">
        <v>645</v>
      </c>
      <c r="C845" s="158" t="s">
        <v>24</v>
      </c>
      <c r="D845" s="159">
        <v>1</v>
      </c>
      <c r="E845" s="159">
        <v>731.4</v>
      </c>
      <c r="F845" s="24">
        <f t="shared" si="40"/>
        <v>0</v>
      </c>
      <c r="G845" s="31">
        <f t="shared" si="39"/>
        <v>0</v>
      </c>
      <c r="I845" s="127">
        <f t="shared" si="41"/>
        <v>0</v>
      </c>
      <c r="J845" s="160" t="s">
        <v>5091</v>
      </c>
      <c r="K845" s="161" t="s">
        <v>4333</v>
      </c>
    </row>
    <row r="846" spans="1:11" x14ac:dyDescent="0.25">
      <c r="A846" s="157" t="s">
        <v>2247</v>
      </c>
      <c r="B846" s="158" t="s">
        <v>565</v>
      </c>
      <c r="C846" s="158" t="s">
        <v>24</v>
      </c>
      <c r="D846" s="159">
        <v>1</v>
      </c>
      <c r="E846" s="159">
        <v>1782.92</v>
      </c>
      <c r="F846" s="24">
        <f t="shared" si="40"/>
        <v>0</v>
      </c>
      <c r="G846" s="31">
        <f t="shared" si="39"/>
        <v>0</v>
      </c>
      <c r="I846" s="127">
        <f t="shared" si="41"/>
        <v>0</v>
      </c>
      <c r="J846" s="160" t="s">
        <v>5092</v>
      </c>
      <c r="K846" s="161" t="s">
        <v>4333</v>
      </c>
    </row>
    <row r="847" spans="1:11" x14ac:dyDescent="0.25">
      <c r="A847" s="157" t="s">
        <v>2248</v>
      </c>
      <c r="B847" s="158" t="s">
        <v>566</v>
      </c>
      <c r="C847" s="158" t="s">
        <v>24</v>
      </c>
      <c r="D847" s="159">
        <v>1</v>
      </c>
      <c r="E847" s="159">
        <v>643.41999999999996</v>
      </c>
      <c r="F847" s="24">
        <f t="shared" si="40"/>
        <v>0</v>
      </c>
      <c r="G847" s="31">
        <f t="shared" si="39"/>
        <v>0</v>
      </c>
      <c r="I847" s="127">
        <f t="shared" si="41"/>
        <v>0</v>
      </c>
      <c r="J847" s="160" t="s">
        <v>5093</v>
      </c>
      <c r="K847" s="161" t="s">
        <v>4333</v>
      </c>
    </row>
    <row r="848" spans="1:11" ht="26.4" x14ac:dyDescent="0.25">
      <c r="A848" s="157" t="s">
        <v>2249</v>
      </c>
      <c r="B848" s="158" t="s">
        <v>680</v>
      </c>
      <c r="C848" s="158" t="s">
        <v>24</v>
      </c>
      <c r="D848" s="159">
        <v>1</v>
      </c>
      <c r="E848" s="159">
        <v>1841.22</v>
      </c>
      <c r="F848" s="24">
        <f t="shared" si="40"/>
        <v>0</v>
      </c>
      <c r="G848" s="31">
        <f t="shared" si="39"/>
        <v>0</v>
      </c>
      <c r="I848" s="127">
        <f t="shared" si="41"/>
        <v>0</v>
      </c>
      <c r="J848" s="160" t="s">
        <v>5094</v>
      </c>
      <c r="K848" s="161" t="s">
        <v>4333</v>
      </c>
    </row>
    <row r="849" spans="1:11" x14ac:dyDescent="0.25">
      <c r="A849" s="157" t="s">
        <v>2250</v>
      </c>
      <c r="B849" s="158" t="s">
        <v>1015</v>
      </c>
      <c r="C849" s="158" t="s">
        <v>24</v>
      </c>
      <c r="D849" s="159">
        <v>10</v>
      </c>
      <c r="E849" s="159">
        <v>643.41999999999996</v>
      </c>
      <c r="F849" s="24">
        <f t="shared" si="40"/>
        <v>0</v>
      </c>
      <c r="G849" s="31">
        <f t="shared" si="39"/>
        <v>0</v>
      </c>
      <c r="I849" s="127">
        <f t="shared" si="41"/>
        <v>0</v>
      </c>
      <c r="J849" s="160" t="s">
        <v>5095</v>
      </c>
      <c r="K849" s="161" t="s">
        <v>4333</v>
      </c>
    </row>
    <row r="850" spans="1:11" x14ac:dyDescent="0.25">
      <c r="A850" s="157" t="s">
        <v>2251</v>
      </c>
      <c r="B850" s="158" t="s">
        <v>825</v>
      </c>
      <c r="C850" s="158" t="s">
        <v>24</v>
      </c>
      <c r="D850" s="159">
        <v>3</v>
      </c>
      <c r="E850" s="159">
        <v>2835.5</v>
      </c>
      <c r="F850" s="24">
        <f t="shared" si="40"/>
        <v>0</v>
      </c>
      <c r="G850" s="31">
        <f t="shared" si="39"/>
        <v>0</v>
      </c>
      <c r="I850" s="127">
        <f t="shared" si="41"/>
        <v>0</v>
      </c>
      <c r="J850" s="160" t="s">
        <v>5096</v>
      </c>
      <c r="K850" s="161" t="s">
        <v>4333</v>
      </c>
    </row>
    <row r="851" spans="1:11" x14ac:dyDescent="0.25">
      <c r="A851" s="157" t="s">
        <v>2252</v>
      </c>
      <c r="B851" s="158" t="s">
        <v>751</v>
      </c>
      <c r="C851" s="158" t="s">
        <v>24</v>
      </c>
      <c r="D851" s="159">
        <v>2</v>
      </c>
      <c r="E851" s="159">
        <v>3943.47</v>
      </c>
      <c r="F851" s="24">
        <f t="shared" si="40"/>
        <v>0</v>
      </c>
      <c r="G851" s="31">
        <f t="shared" si="39"/>
        <v>0</v>
      </c>
      <c r="I851" s="127">
        <f t="shared" si="41"/>
        <v>0</v>
      </c>
      <c r="J851" s="160" t="s">
        <v>5097</v>
      </c>
      <c r="K851" s="161" t="s">
        <v>4333</v>
      </c>
    </row>
    <row r="852" spans="1:11" x14ac:dyDescent="0.25">
      <c r="A852" s="157" t="s">
        <v>2253</v>
      </c>
      <c r="B852" s="158" t="s">
        <v>1165</v>
      </c>
      <c r="C852" s="158" t="s">
        <v>24</v>
      </c>
      <c r="D852" s="159">
        <v>39</v>
      </c>
      <c r="E852" s="159">
        <v>643.41999999999996</v>
      </c>
      <c r="F852" s="24">
        <f t="shared" si="40"/>
        <v>0</v>
      </c>
      <c r="G852" s="31">
        <f t="shared" si="39"/>
        <v>0</v>
      </c>
      <c r="I852" s="127">
        <f t="shared" si="41"/>
        <v>0</v>
      </c>
      <c r="J852" s="160" t="s">
        <v>5098</v>
      </c>
      <c r="K852" s="161" t="s">
        <v>4333</v>
      </c>
    </row>
    <row r="853" spans="1:11" ht="26.4" x14ac:dyDescent="0.25">
      <c r="A853" s="157" t="s">
        <v>2254</v>
      </c>
      <c r="B853" s="158" t="s">
        <v>1124</v>
      </c>
      <c r="C853" s="158" t="s">
        <v>24</v>
      </c>
      <c r="D853" s="159">
        <v>23</v>
      </c>
      <c r="E853" s="159">
        <v>341.32</v>
      </c>
      <c r="F853" s="24">
        <f t="shared" si="40"/>
        <v>0</v>
      </c>
      <c r="G853" s="31">
        <f t="shared" si="39"/>
        <v>0</v>
      </c>
      <c r="I853" s="127">
        <f t="shared" si="41"/>
        <v>0</v>
      </c>
      <c r="J853" s="160" t="s">
        <v>5099</v>
      </c>
      <c r="K853" s="161" t="s">
        <v>4333</v>
      </c>
    </row>
    <row r="854" spans="1:11" ht="26.4" x14ac:dyDescent="0.25">
      <c r="A854" s="157" t="s">
        <v>2255</v>
      </c>
      <c r="B854" s="158" t="s">
        <v>984</v>
      </c>
      <c r="C854" s="158" t="s">
        <v>24</v>
      </c>
      <c r="D854" s="159">
        <v>8</v>
      </c>
      <c r="E854" s="159">
        <v>387.96</v>
      </c>
      <c r="F854" s="24">
        <f t="shared" si="40"/>
        <v>0</v>
      </c>
      <c r="G854" s="31">
        <f t="shared" si="39"/>
        <v>0</v>
      </c>
      <c r="I854" s="127">
        <f t="shared" si="41"/>
        <v>0</v>
      </c>
      <c r="J854" s="160" t="s">
        <v>5100</v>
      </c>
      <c r="K854" s="161" t="s">
        <v>4333</v>
      </c>
    </row>
    <row r="855" spans="1:11" x14ac:dyDescent="0.25">
      <c r="A855" s="157" t="s">
        <v>2256</v>
      </c>
      <c r="B855" s="158" t="s">
        <v>681</v>
      </c>
      <c r="C855" s="158" t="s">
        <v>24</v>
      </c>
      <c r="D855" s="159">
        <v>1</v>
      </c>
      <c r="E855" s="159">
        <v>919.68</v>
      </c>
      <c r="F855" s="24">
        <f t="shared" si="40"/>
        <v>0</v>
      </c>
      <c r="G855" s="31">
        <f t="shared" si="39"/>
        <v>0</v>
      </c>
      <c r="I855" s="127">
        <f t="shared" si="41"/>
        <v>0</v>
      </c>
      <c r="J855" s="160" t="s">
        <v>5101</v>
      </c>
      <c r="K855" s="161" t="s">
        <v>4333</v>
      </c>
    </row>
    <row r="856" spans="1:11" x14ac:dyDescent="0.25">
      <c r="A856" s="157" t="s">
        <v>2257</v>
      </c>
      <c r="B856" s="158" t="s">
        <v>856</v>
      </c>
      <c r="C856" s="158" t="s">
        <v>24</v>
      </c>
      <c r="D856" s="159">
        <v>4</v>
      </c>
      <c r="E856" s="159">
        <v>1457.73</v>
      </c>
      <c r="F856" s="24">
        <f t="shared" si="40"/>
        <v>0</v>
      </c>
      <c r="G856" s="31">
        <f t="shared" ref="G856:G919" si="42">ROUND(E856*ROUND(F856,2),2)</f>
        <v>0</v>
      </c>
      <c r="I856" s="127">
        <f t="shared" si="41"/>
        <v>0</v>
      </c>
      <c r="J856" s="160" t="s">
        <v>5102</v>
      </c>
      <c r="K856" s="161" t="s">
        <v>4333</v>
      </c>
    </row>
    <row r="857" spans="1:11" x14ac:dyDescent="0.25">
      <c r="A857" s="157" t="s">
        <v>2258</v>
      </c>
      <c r="B857" s="158" t="s">
        <v>1004</v>
      </c>
      <c r="C857" s="158" t="s">
        <v>24</v>
      </c>
      <c r="D857" s="159">
        <v>9</v>
      </c>
      <c r="E857" s="159">
        <v>3510.72</v>
      </c>
      <c r="F857" s="24">
        <f t="shared" ref="F857:F920" si="43">$F$88</f>
        <v>0</v>
      </c>
      <c r="G857" s="31">
        <f t="shared" si="42"/>
        <v>0</v>
      </c>
      <c r="I857" s="127">
        <f t="shared" si="41"/>
        <v>0</v>
      </c>
      <c r="J857" s="160" t="s">
        <v>5103</v>
      </c>
      <c r="K857" s="161" t="s">
        <v>4333</v>
      </c>
    </row>
    <row r="858" spans="1:11" x14ac:dyDescent="0.25">
      <c r="A858" s="157" t="s">
        <v>2259</v>
      </c>
      <c r="B858" s="158" t="s">
        <v>567</v>
      </c>
      <c r="C858" s="158" t="s">
        <v>24</v>
      </c>
      <c r="D858" s="159">
        <v>1</v>
      </c>
      <c r="E858" s="159">
        <v>808.08</v>
      </c>
      <c r="F858" s="24">
        <f t="shared" si="43"/>
        <v>0</v>
      </c>
      <c r="G858" s="31">
        <f t="shared" si="42"/>
        <v>0</v>
      </c>
      <c r="I858" s="127">
        <f t="shared" si="41"/>
        <v>0</v>
      </c>
      <c r="J858" s="160" t="s">
        <v>5104</v>
      </c>
      <c r="K858" s="161" t="s">
        <v>4333</v>
      </c>
    </row>
    <row r="859" spans="1:11" x14ac:dyDescent="0.25">
      <c r="A859" s="157" t="s">
        <v>2260</v>
      </c>
      <c r="B859" s="158" t="s">
        <v>814</v>
      </c>
      <c r="C859" s="158" t="s">
        <v>24</v>
      </c>
      <c r="D859" s="159">
        <v>3</v>
      </c>
      <c r="E859" s="159">
        <v>841.96</v>
      </c>
      <c r="F859" s="24">
        <f t="shared" si="43"/>
        <v>0</v>
      </c>
      <c r="G859" s="31">
        <f t="shared" si="42"/>
        <v>0</v>
      </c>
      <c r="I859" s="127">
        <f t="shared" si="41"/>
        <v>0</v>
      </c>
      <c r="J859" s="160" t="s">
        <v>5105</v>
      </c>
      <c r="K859" s="161" t="s">
        <v>4333</v>
      </c>
    </row>
    <row r="860" spans="1:11" x14ac:dyDescent="0.25">
      <c r="A860" s="157" t="s">
        <v>2261</v>
      </c>
      <c r="B860" s="158" t="s">
        <v>568</v>
      </c>
      <c r="C860" s="158" t="s">
        <v>24</v>
      </c>
      <c r="D860" s="159">
        <v>1</v>
      </c>
      <c r="E860" s="159">
        <v>2423.2399999999998</v>
      </c>
      <c r="F860" s="24">
        <f t="shared" si="43"/>
        <v>0</v>
      </c>
      <c r="G860" s="31">
        <f t="shared" si="42"/>
        <v>0</v>
      </c>
      <c r="I860" s="127">
        <f t="shared" si="41"/>
        <v>0</v>
      </c>
      <c r="J860" s="160" t="s">
        <v>5106</v>
      </c>
      <c r="K860" s="161" t="s">
        <v>4333</v>
      </c>
    </row>
    <row r="861" spans="1:11" x14ac:dyDescent="0.25">
      <c r="A861" s="157" t="s">
        <v>2262</v>
      </c>
      <c r="B861" s="158" t="s">
        <v>1100</v>
      </c>
      <c r="C861" s="158" t="s">
        <v>24</v>
      </c>
      <c r="D861" s="159">
        <v>19</v>
      </c>
      <c r="E861" s="159">
        <v>1738.72</v>
      </c>
      <c r="F861" s="24">
        <f t="shared" si="43"/>
        <v>0</v>
      </c>
      <c r="G861" s="31">
        <f t="shared" si="42"/>
        <v>0</v>
      </c>
      <c r="I861" s="127">
        <f t="shared" si="41"/>
        <v>0</v>
      </c>
      <c r="J861" s="160" t="s">
        <v>5107</v>
      </c>
      <c r="K861" s="161" t="s">
        <v>4333</v>
      </c>
    </row>
    <row r="862" spans="1:11" x14ac:dyDescent="0.25">
      <c r="A862" s="157" t="s">
        <v>2263</v>
      </c>
      <c r="B862" s="158" t="s">
        <v>752</v>
      </c>
      <c r="C862" s="158" t="s">
        <v>24</v>
      </c>
      <c r="D862" s="159">
        <v>2</v>
      </c>
      <c r="E862" s="159">
        <v>3544.64</v>
      </c>
      <c r="F862" s="24">
        <f t="shared" si="43"/>
        <v>0</v>
      </c>
      <c r="G862" s="31">
        <f t="shared" si="42"/>
        <v>0</v>
      </c>
      <c r="I862" s="127">
        <f t="shared" si="41"/>
        <v>0</v>
      </c>
      <c r="J862" s="160" t="s">
        <v>5108</v>
      </c>
      <c r="K862" s="161" t="s">
        <v>4333</v>
      </c>
    </row>
    <row r="863" spans="1:11" ht="26.4" x14ac:dyDescent="0.25">
      <c r="A863" s="157" t="s">
        <v>2264</v>
      </c>
      <c r="B863" s="158" t="s">
        <v>682</v>
      </c>
      <c r="C863" s="158" t="s">
        <v>24</v>
      </c>
      <c r="D863" s="159">
        <v>1</v>
      </c>
      <c r="E863" s="159">
        <v>5960.91</v>
      </c>
      <c r="F863" s="24">
        <f t="shared" si="43"/>
        <v>0</v>
      </c>
      <c r="G863" s="31">
        <f t="shared" si="42"/>
        <v>0</v>
      </c>
      <c r="I863" s="127">
        <f t="shared" si="41"/>
        <v>0</v>
      </c>
      <c r="J863" s="160" t="s">
        <v>5109</v>
      </c>
      <c r="K863" s="161" t="s">
        <v>4333</v>
      </c>
    </row>
    <row r="864" spans="1:11" ht="26.4" x14ac:dyDescent="0.25">
      <c r="A864" s="157" t="s">
        <v>2265</v>
      </c>
      <c r="B864" s="158" t="s">
        <v>1054</v>
      </c>
      <c r="C864" s="158" t="s">
        <v>24</v>
      </c>
      <c r="D864" s="159">
        <v>14</v>
      </c>
      <c r="E864" s="159">
        <v>387.96</v>
      </c>
      <c r="F864" s="24">
        <f t="shared" si="43"/>
        <v>0</v>
      </c>
      <c r="G864" s="31">
        <f t="shared" si="42"/>
        <v>0</v>
      </c>
      <c r="I864" s="127">
        <f t="shared" si="41"/>
        <v>0</v>
      </c>
      <c r="J864" s="160" t="s">
        <v>5110</v>
      </c>
      <c r="K864" s="161" t="s">
        <v>4333</v>
      </c>
    </row>
    <row r="865" spans="1:11" x14ac:dyDescent="0.25">
      <c r="A865" s="157" t="s">
        <v>2266</v>
      </c>
      <c r="B865" s="158" t="s">
        <v>753</v>
      </c>
      <c r="C865" s="158" t="s">
        <v>24</v>
      </c>
      <c r="D865" s="159">
        <v>2</v>
      </c>
      <c r="E865" s="159">
        <v>782.28</v>
      </c>
      <c r="F865" s="24">
        <f t="shared" si="43"/>
        <v>0</v>
      </c>
      <c r="G865" s="31">
        <f t="shared" si="42"/>
        <v>0</v>
      </c>
      <c r="I865" s="127">
        <f t="shared" si="41"/>
        <v>0</v>
      </c>
      <c r="J865" s="160" t="s">
        <v>5111</v>
      </c>
      <c r="K865" s="161" t="s">
        <v>4333</v>
      </c>
    </row>
    <row r="866" spans="1:11" x14ac:dyDescent="0.25">
      <c r="A866" s="157" t="s">
        <v>2267</v>
      </c>
      <c r="B866" s="158" t="s">
        <v>857</v>
      </c>
      <c r="C866" s="158" t="s">
        <v>24</v>
      </c>
      <c r="D866" s="159">
        <v>4</v>
      </c>
      <c r="E866" s="159">
        <v>1559.37</v>
      </c>
      <c r="F866" s="24">
        <f t="shared" si="43"/>
        <v>0</v>
      </c>
      <c r="G866" s="31">
        <f t="shared" si="42"/>
        <v>0</v>
      </c>
      <c r="I866" s="127">
        <f t="shared" si="41"/>
        <v>0</v>
      </c>
      <c r="J866" s="160" t="s">
        <v>5112</v>
      </c>
      <c r="K866" s="161" t="s">
        <v>4333</v>
      </c>
    </row>
    <row r="867" spans="1:11" x14ac:dyDescent="0.25">
      <c r="A867" s="157" t="s">
        <v>2268</v>
      </c>
      <c r="B867" s="158" t="s">
        <v>646</v>
      </c>
      <c r="C867" s="158" t="s">
        <v>24</v>
      </c>
      <c r="D867" s="159">
        <v>1</v>
      </c>
      <c r="E867" s="159">
        <v>711.9</v>
      </c>
      <c r="F867" s="24">
        <f t="shared" si="43"/>
        <v>0</v>
      </c>
      <c r="G867" s="31">
        <f t="shared" si="42"/>
        <v>0</v>
      </c>
      <c r="I867" s="127">
        <f t="shared" si="41"/>
        <v>0</v>
      </c>
      <c r="J867" s="160" t="s">
        <v>5113</v>
      </c>
      <c r="K867" s="161" t="s">
        <v>4333</v>
      </c>
    </row>
    <row r="868" spans="1:11" x14ac:dyDescent="0.25">
      <c r="A868" s="157" t="s">
        <v>2269</v>
      </c>
      <c r="B868" s="158" t="s">
        <v>754</v>
      </c>
      <c r="C868" s="158" t="s">
        <v>24</v>
      </c>
      <c r="D868" s="159">
        <v>2</v>
      </c>
      <c r="E868" s="159">
        <v>2819.6</v>
      </c>
      <c r="F868" s="24">
        <f t="shared" si="43"/>
        <v>0</v>
      </c>
      <c r="G868" s="31">
        <f t="shared" si="42"/>
        <v>0</v>
      </c>
      <c r="I868" s="127">
        <f t="shared" si="41"/>
        <v>0</v>
      </c>
      <c r="J868" s="160" t="s">
        <v>5114</v>
      </c>
      <c r="K868" s="161" t="s">
        <v>4333</v>
      </c>
    </row>
    <row r="869" spans="1:11" x14ac:dyDescent="0.25">
      <c r="A869" s="157" t="s">
        <v>2270</v>
      </c>
      <c r="B869" s="158" t="s">
        <v>647</v>
      </c>
      <c r="C869" s="158" t="s">
        <v>24</v>
      </c>
      <c r="D869" s="159">
        <v>1</v>
      </c>
      <c r="E869" s="159">
        <v>10098.200000000001</v>
      </c>
      <c r="F869" s="24">
        <f t="shared" si="43"/>
        <v>0</v>
      </c>
      <c r="G869" s="31">
        <f t="shared" si="42"/>
        <v>0</v>
      </c>
      <c r="I869" s="127">
        <f t="shared" si="41"/>
        <v>0</v>
      </c>
      <c r="J869" s="160" t="s">
        <v>5115</v>
      </c>
      <c r="K869" s="161" t="s">
        <v>4333</v>
      </c>
    </row>
    <row r="870" spans="1:11" x14ac:dyDescent="0.25">
      <c r="A870" s="157" t="s">
        <v>2271</v>
      </c>
      <c r="B870" s="158" t="s">
        <v>929</v>
      </c>
      <c r="C870" s="158" t="s">
        <v>24</v>
      </c>
      <c r="D870" s="159">
        <v>5</v>
      </c>
      <c r="E870" s="159">
        <v>3430.16</v>
      </c>
      <c r="F870" s="24">
        <f t="shared" si="43"/>
        <v>0</v>
      </c>
      <c r="G870" s="31">
        <f t="shared" si="42"/>
        <v>0</v>
      </c>
      <c r="I870" s="127">
        <f t="shared" si="41"/>
        <v>0</v>
      </c>
      <c r="J870" s="160" t="s">
        <v>5116</v>
      </c>
      <c r="K870" s="161" t="s">
        <v>4333</v>
      </c>
    </row>
    <row r="871" spans="1:11" ht="26.4" x14ac:dyDescent="0.25">
      <c r="A871" s="157" t="s">
        <v>2272</v>
      </c>
      <c r="B871" s="158" t="s">
        <v>569</v>
      </c>
      <c r="C871" s="158" t="s">
        <v>24</v>
      </c>
      <c r="D871" s="159">
        <v>1</v>
      </c>
      <c r="E871" s="159">
        <v>2893.55</v>
      </c>
      <c r="F871" s="24">
        <f t="shared" si="43"/>
        <v>0</v>
      </c>
      <c r="G871" s="31">
        <f t="shared" si="42"/>
        <v>0</v>
      </c>
      <c r="I871" s="127">
        <f t="shared" si="41"/>
        <v>0</v>
      </c>
      <c r="J871" s="160" t="s">
        <v>5117</v>
      </c>
      <c r="K871" s="161" t="s">
        <v>4333</v>
      </c>
    </row>
    <row r="872" spans="1:11" x14ac:dyDescent="0.25">
      <c r="A872" s="157" t="s">
        <v>2273</v>
      </c>
      <c r="B872" s="158" t="s">
        <v>755</v>
      </c>
      <c r="C872" s="158" t="s">
        <v>24</v>
      </c>
      <c r="D872" s="159">
        <v>2</v>
      </c>
      <c r="E872" s="159">
        <v>2334.12</v>
      </c>
      <c r="F872" s="24">
        <f t="shared" si="43"/>
        <v>0</v>
      </c>
      <c r="G872" s="31">
        <f t="shared" si="42"/>
        <v>0</v>
      </c>
      <c r="I872" s="127">
        <f t="shared" si="41"/>
        <v>0</v>
      </c>
      <c r="J872" s="160" t="s">
        <v>5118</v>
      </c>
      <c r="K872" s="161" t="s">
        <v>4333</v>
      </c>
    </row>
    <row r="873" spans="1:11" x14ac:dyDescent="0.25">
      <c r="A873" s="157" t="s">
        <v>2274</v>
      </c>
      <c r="B873" s="158" t="s">
        <v>1288</v>
      </c>
      <c r="C873" s="158" t="s">
        <v>24</v>
      </c>
      <c r="D873" s="159">
        <v>335</v>
      </c>
      <c r="E873" s="159">
        <v>408.1</v>
      </c>
      <c r="F873" s="24">
        <f t="shared" si="43"/>
        <v>0</v>
      </c>
      <c r="G873" s="31">
        <f t="shared" si="42"/>
        <v>0</v>
      </c>
      <c r="I873" s="127">
        <f t="shared" si="41"/>
        <v>0</v>
      </c>
      <c r="J873" s="160" t="s">
        <v>5119</v>
      </c>
      <c r="K873" s="161" t="s">
        <v>4333</v>
      </c>
    </row>
    <row r="874" spans="1:11" x14ac:dyDescent="0.25">
      <c r="A874" s="157" t="s">
        <v>2275</v>
      </c>
      <c r="B874" s="158" t="s">
        <v>1306</v>
      </c>
      <c r="C874" s="158" t="s">
        <v>24</v>
      </c>
      <c r="D874" s="159">
        <v>883</v>
      </c>
      <c r="E874" s="159">
        <v>341.32</v>
      </c>
      <c r="F874" s="24">
        <f t="shared" si="43"/>
        <v>0</v>
      </c>
      <c r="G874" s="31">
        <f t="shared" si="42"/>
        <v>0</v>
      </c>
      <c r="I874" s="127">
        <f t="shared" si="41"/>
        <v>0</v>
      </c>
      <c r="J874" s="160" t="s">
        <v>5120</v>
      </c>
      <c r="K874" s="161" t="s">
        <v>4333</v>
      </c>
    </row>
    <row r="875" spans="1:11" x14ac:dyDescent="0.25">
      <c r="A875" s="157" t="s">
        <v>2276</v>
      </c>
      <c r="B875" s="158" t="s">
        <v>975</v>
      </c>
      <c r="C875" s="158" t="s">
        <v>24</v>
      </c>
      <c r="D875" s="159">
        <v>7</v>
      </c>
      <c r="E875" s="159">
        <v>682.64</v>
      </c>
      <c r="F875" s="24">
        <f t="shared" si="43"/>
        <v>0</v>
      </c>
      <c r="G875" s="31">
        <f t="shared" si="42"/>
        <v>0</v>
      </c>
      <c r="I875" s="127">
        <f t="shared" si="41"/>
        <v>0</v>
      </c>
      <c r="J875" s="160" t="s">
        <v>5121</v>
      </c>
      <c r="K875" s="161" t="s">
        <v>4333</v>
      </c>
    </row>
    <row r="876" spans="1:11" x14ac:dyDescent="0.25">
      <c r="A876" s="157" t="s">
        <v>2277</v>
      </c>
      <c r="B876" s="158" t="s">
        <v>1222</v>
      </c>
      <c r="C876" s="158" t="s">
        <v>24</v>
      </c>
      <c r="D876" s="159">
        <v>83</v>
      </c>
      <c r="E876" s="159">
        <v>682.64</v>
      </c>
      <c r="F876" s="24">
        <f t="shared" si="43"/>
        <v>0</v>
      </c>
      <c r="G876" s="31">
        <f t="shared" si="42"/>
        <v>0</v>
      </c>
      <c r="I876" s="127">
        <f t="shared" si="41"/>
        <v>0</v>
      </c>
      <c r="J876" s="160" t="s">
        <v>5122</v>
      </c>
      <c r="K876" s="161" t="s">
        <v>4333</v>
      </c>
    </row>
    <row r="877" spans="1:11" x14ac:dyDescent="0.25">
      <c r="A877" s="157" t="s">
        <v>2278</v>
      </c>
      <c r="B877" s="158" t="s">
        <v>1237</v>
      </c>
      <c r="C877" s="158" t="s">
        <v>24</v>
      </c>
      <c r="D877" s="159">
        <v>101</v>
      </c>
      <c r="E877" s="159">
        <v>682.64</v>
      </c>
      <c r="F877" s="24">
        <f t="shared" si="43"/>
        <v>0</v>
      </c>
      <c r="G877" s="31">
        <f t="shared" si="42"/>
        <v>0</v>
      </c>
      <c r="I877" s="127">
        <f t="shared" si="41"/>
        <v>0</v>
      </c>
      <c r="J877" s="160" t="s">
        <v>5123</v>
      </c>
      <c r="K877" s="161" t="s">
        <v>4333</v>
      </c>
    </row>
    <row r="878" spans="1:11" x14ac:dyDescent="0.25">
      <c r="A878" s="157" t="s">
        <v>2279</v>
      </c>
      <c r="B878" s="158" t="s">
        <v>1071</v>
      </c>
      <c r="C878" s="158" t="s">
        <v>24</v>
      </c>
      <c r="D878" s="159">
        <v>15</v>
      </c>
      <c r="E878" s="159">
        <v>842.7</v>
      </c>
      <c r="F878" s="24">
        <f t="shared" si="43"/>
        <v>0</v>
      </c>
      <c r="G878" s="31">
        <f t="shared" si="42"/>
        <v>0</v>
      </c>
      <c r="I878" s="127">
        <f t="shared" si="41"/>
        <v>0</v>
      </c>
      <c r="J878" s="160" t="s">
        <v>5124</v>
      </c>
      <c r="K878" s="161" t="s">
        <v>4333</v>
      </c>
    </row>
    <row r="879" spans="1:11" x14ac:dyDescent="0.25">
      <c r="A879" s="157" t="s">
        <v>2280</v>
      </c>
      <c r="B879" s="158" t="s">
        <v>953</v>
      </c>
      <c r="C879" s="158" t="s">
        <v>24</v>
      </c>
      <c r="D879" s="159">
        <v>6</v>
      </c>
      <c r="E879" s="159">
        <v>842.7</v>
      </c>
      <c r="F879" s="24">
        <f t="shared" si="43"/>
        <v>0</v>
      </c>
      <c r="G879" s="31">
        <f t="shared" si="42"/>
        <v>0</v>
      </c>
      <c r="I879" s="127">
        <f t="shared" si="41"/>
        <v>0</v>
      </c>
      <c r="J879" s="160" t="s">
        <v>5125</v>
      </c>
      <c r="K879" s="161" t="s">
        <v>4333</v>
      </c>
    </row>
    <row r="880" spans="1:11" x14ac:dyDescent="0.25">
      <c r="A880" s="157" t="s">
        <v>2281</v>
      </c>
      <c r="B880" s="158" t="s">
        <v>1197</v>
      </c>
      <c r="C880" s="158" t="s">
        <v>24</v>
      </c>
      <c r="D880" s="159">
        <v>57</v>
      </c>
      <c r="E880" s="159">
        <v>788.64</v>
      </c>
      <c r="F880" s="24">
        <f t="shared" si="43"/>
        <v>0</v>
      </c>
      <c r="G880" s="31">
        <f t="shared" si="42"/>
        <v>0</v>
      </c>
      <c r="I880" s="127">
        <f t="shared" si="41"/>
        <v>0</v>
      </c>
      <c r="J880" s="160" t="s">
        <v>5126</v>
      </c>
      <c r="K880" s="161" t="s">
        <v>4333</v>
      </c>
    </row>
    <row r="881" spans="1:11" x14ac:dyDescent="0.25">
      <c r="A881" s="157" t="s">
        <v>2282</v>
      </c>
      <c r="B881" s="158" t="s">
        <v>1282</v>
      </c>
      <c r="C881" s="158" t="s">
        <v>24</v>
      </c>
      <c r="D881" s="159">
        <v>297</v>
      </c>
      <c r="E881" s="159">
        <v>896.76</v>
      </c>
      <c r="F881" s="24">
        <f t="shared" si="43"/>
        <v>0</v>
      </c>
      <c r="G881" s="31">
        <f t="shared" si="42"/>
        <v>0</v>
      </c>
      <c r="I881" s="127">
        <f t="shared" si="41"/>
        <v>0</v>
      </c>
      <c r="J881" s="160" t="s">
        <v>5127</v>
      </c>
      <c r="K881" s="161" t="s">
        <v>4333</v>
      </c>
    </row>
    <row r="882" spans="1:11" x14ac:dyDescent="0.25">
      <c r="A882" s="157" t="s">
        <v>2283</v>
      </c>
      <c r="B882" s="158" t="s">
        <v>1281</v>
      </c>
      <c r="C882" s="158" t="s">
        <v>24</v>
      </c>
      <c r="D882" s="159">
        <v>292</v>
      </c>
      <c r="E882" s="159">
        <v>823.62</v>
      </c>
      <c r="F882" s="24">
        <f t="shared" si="43"/>
        <v>0</v>
      </c>
      <c r="G882" s="31">
        <f t="shared" si="42"/>
        <v>0</v>
      </c>
      <c r="I882" s="127">
        <f t="shared" si="41"/>
        <v>0</v>
      </c>
      <c r="J882" s="160" t="s">
        <v>5128</v>
      </c>
      <c r="K882" s="161" t="s">
        <v>4333</v>
      </c>
    </row>
    <row r="883" spans="1:11" x14ac:dyDescent="0.25">
      <c r="A883" s="157" t="s">
        <v>2284</v>
      </c>
      <c r="B883" s="158" t="s">
        <v>1211</v>
      </c>
      <c r="C883" s="158" t="s">
        <v>24</v>
      </c>
      <c r="D883" s="159">
        <v>75</v>
      </c>
      <c r="E883" s="159">
        <v>983.68</v>
      </c>
      <c r="F883" s="24">
        <f t="shared" si="43"/>
        <v>0</v>
      </c>
      <c r="G883" s="31">
        <f t="shared" si="42"/>
        <v>0</v>
      </c>
      <c r="I883" s="127">
        <f t="shared" si="41"/>
        <v>0</v>
      </c>
      <c r="J883" s="160" t="s">
        <v>5129</v>
      </c>
      <c r="K883" s="161" t="s">
        <v>4333</v>
      </c>
    </row>
    <row r="884" spans="1:11" x14ac:dyDescent="0.25">
      <c r="A884" s="157" t="s">
        <v>2285</v>
      </c>
      <c r="B884" s="158" t="s">
        <v>1132</v>
      </c>
      <c r="C884" s="158" t="s">
        <v>24</v>
      </c>
      <c r="D884" s="159">
        <v>25</v>
      </c>
      <c r="E884" s="159">
        <v>1116.18</v>
      </c>
      <c r="F884" s="24">
        <f t="shared" si="43"/>
        <v>0</v>
      </c>
      <c r="G884" s="31">
        <f t="shared" si="42"/>
        <v>0</v>
      </c>
      <c r="I884" s="127">
        <f t="shared" si="41"/>
        <v>0</v>
      </c>
      <c r="J884" s="160" t="s">
        <v>5130</v>
      </c>
      <c r="K884" s="161" t="s">
        <v>4333</v>
      </c>
    </row>
    <row r="885" spans="1:11" x14ac:dyDescent="0.25">
      <c r="A885" s="157" t="s">
        <v>2286</v>
      </c>
      <c r="B885" s="158" t="s">
        <v>815</v>
      </c>
      <c r="C885" s="158" t="s">
        <v>24</v>
      </c>
      <c r="D885" s="159">
        <v>3</v>
      </c>
      <c r="E885" s="159">
        <v>2924.54</v>
      </c>
      <c r="F885" s="24">
        <f t="shared" si="43"/>
        <v>0</v>
      </c>
      <c r="G885" s="31">
        <f t="shared" si="42"/>
        <v>0</v>
      </c>
      <c r="I885" s="127">
        <f t="shared" si="41"/>
        <v>0</v>
      </c>
      <c r="J885" s="160" t="s">
        <v>5131</v>
      </c>
      <c r="K885" s="161" t="s">
        <v>4333</v>
      </c>
    </row>
    <row r="886" spans="1:11" x14ac:dyDescent="0.25">
      <c r="A886" s="157" t="s">
        <v>2287</v>
      </c>
      <c r="B886" s="158" t="s">
        <v>1161</v>
      </c>
      <c r="C886" s="158" t="s">
        <v>24</v>
      </c>
      <c r="D886" s="159">
        <v>38</v>
      </c>
      <c r="E886" s="159">
        <v>908.42</v>
      </c>
      <c r="F886" s="24">
        <f t="shared" si="43"/>
        <v>0</v>
      </c>
      <c r="G886" s="31">
        <f t="shared" si="42"/>
        <v>0</v>
      </c>
      <c r="I886" s="127">
        <f t="shared" si="41"/>
        <v>0</v>
      </c>
      <c r="J886" s="160" t="s">
        <v>5132</v>
      </c>
      <c r="K886" s="161" t="s">
        <v>4333</v>
      </c>
    </row>
    <row r="887" spans="1:11" x14ac:dyDescent="0.25">
      <c r="A887" s="157" t="s">
        <v>2288</v>
      </c>
      <c r="B887" s="158" t="s">
        <v>858</v>
      </c>
      <c r="C887" s="158" t="s">
        <v>24</v>
      </c>
      <c r="D887" s="159">
        <v>4</v>
      </c>
      <c r="E887" s="159">
        <v>1364.22</v>
      </c>
      <c r="F887" s="24">
        <f t="shared" si="43"/>
        <v>0</v>
      </c>
      <c r="G887" s="31">
        <f t="shared" si="42"/>
        <v>0</v>
      </c>
      <c r="I887" s="127">
        <f t="shared" si="41"/>
        <v>0</v>
      </c>
      <c r="J887" s="160" t="s">
        <v>5133</v>
      </c>
      <c r="K887" s="161" t="s">
        <v>4333</v>
      </c>
    </row>
    <row r="888" spans="1:11" x14ac:dyDescent="0.25">
      <c r="A888" s="157" t="s">
        <v>2289</v>
      </c>
      <c r="B888" s="158" t="s">
        <v>897</v>
      </c>
      <c r="C888" s="158" t="s">
        <v>24</v>
      </c>
      <c r="D888" s="159">
        <v>5</v>
      </c>
      <c r="E888" s="159">
        <v>1317.58</v>
      </c>
      <c r="F888" s="24">
        <f t="shared" si="43"/>
        <v>0</v>
      </c>
      <c r="G888" s="31">
        <f t="shared" si="42"/>
        <v>0</v>
      </c>
      <c r="I888" s="127">
        <f t="shared" si="41"/>
        <v>0</v>
      </c>
      <c r="J888" s="160" t="s">
        <v>5134</v>
      </c>
      <c r="K888" s="161" t="s">
        <v>4333</v>
      </c>
    </row>
    <row r="889" spans="1:11" x14ac:dyDescent="0.25">
      <c r="A889" s="157" t="s">
        <v>2290</v>
      </c>
      <c r="B889" s="158" t="s">
        <v>570</v>
      </c>
      <c r="C889" s="158" t="s">
        <v>24</v>
      </c>
      <c r="D889" s="159">
        <v>1</v>
      </c>
      <c r="E889" s="159">
        <v>1851.31</v>
      </c>
      <c r="F889" s="24">
        <f t="shared" si="43"/>
        <v>0</v>
      </c>
      <c r="G889" s="31">
        <f t="shared" si="42"/>
        <v>0</v>
      </c>
      <c r="I889" s="127">
        <f t="shared" si="41"/>
        <v>0</v>
      </c>
      <c r="J889" s="160" t="s">
        <v>5135</v>
      </c>
      <c r="K889" s="161" t="s">
        <v>4333</v>
      </c>
    </row>
    <row r="890" spans="1:11" x14ac:dyDescent="0.25">
      <c r="A890" s="157" t="s">
        <v>2291</v>
      </c>
      <c r="B890" s="158" t="s">
        <v>1171</v>
      </c>
      <c r="C890" s="158" t="s">
        <v>24</v>
      </c>
      <c r="D890" s="159">
        <v>41</v>
      </c>
      <c r="E890" s="159">
        <v>661.44</v>
      </c>
      <c r="F890" s="24">
        <f t="shared" si="43"/>
        <v>0</v>
      </c>
      <c r="G890" s="31">
        <f t="shared" si="42"/>
        <v>0</v>
      </c>
      <c r="I890" s="127">
        <f t="shared" si="41"/>
        <v>0</v>
      </c>
      <c r="J890" s="160" t="s">
        <v>5136</v>
      </c>
      <c r="K890" s="161" t="s">
        <v>4333</v>
      </c>
    </row>
    <row r="891" spans="1:11" x14ac:dyDescent="0.25">
      <c r="A891" s="157" t="s">
        <v>2292</v>
      </c>
      <c r="B891" s="158" t="s">
        <v>756</v>
      </c>
      <c r="C891" s="158" t="s">
        <v>24</v>
      </c>
      <c r="D891" s="159">
        <v>2</v>
      </c>
      <c r="E891" s="159">
        <v>1851.31</v>
      </c>
      <c r="F891" s="24">
        <f t="shared" si="43"/>
        <v>0</v>
      </c>
      <c r="G891" s="31">
        <f t="shared" si="42"/>
        <v>0</v>
      </c>
      <c r="I891" s="127">
        <f t="shared" si="41"/>
        <v>0</v>
      </c>
      <c r="J891" s="160" t="s">
        <v>5137</v>
      </c>
      <c r="K891" s="161" t="s">
        <v>4333</v>
      </c>
    </row>
    <row r="892" spans="1:11" x14ac:dyDescent="0.25">
      <c r="A892" s="157" t="s">
        <v>2293</v>
      </c>
      <c r="B892" s="158" t="s">
        <v>648</v>
      </c>
      <c r="C892" s="158" t="s">
        <v>24</v>
      </c>
      <c r="D892" s="159">
        <v>1</v>
      </c>
      <c r="E892" s="159">
        <v>2602.6</v>
      </c>
      <c r="F892" s="24">
        <f t="shared" si="43"/>
        <v>0</v>
      </c>
      <c r="G892" s="31">
        <f t="shared" si="42"/>
        <v>0</v>
      </c>
      <c r="I892" s="127">
        <f t="shared" si="41"/>
        <v>0</v>
      </c>
      <c r="J892" s="160" t="s">
        <v>5138</v>
      </c>
      <c r="K892" s="161" t="s">
        <v>4333</v>
      </c>
    </row>
    <row r="893" spans="1:11" x14ac:dyDescent="0.25">
      <c r="A893" s="157" t="s">
        <v>2294</v>
      </c>
      <c r="B893" s="158" t="s">
        <v>954</v>
      </c>
      <c r="C893" s="158" t="s">
        <v>24</v>
      </c>
      <c r="D893" s="159">
        <v>6</v>
      </c>
      <c r="E893" s="159">
        <v>2085.02</v>
      </c>
      <c r="F893" s="24">
        <f t="shared" si="43"/>
        <v>0</v>
      </c>
      <c r="G893" s="31">
        <f t="shared" si="42"/>
        <v>0</v>
      </c>
      <c r="I893" s="127">
        <f t="shared" si="41"/>
        <v>0</v>
      </c>
      <c r="J893" s="160" t="s">
        <v>5139</v>
      </c>
      <c r="K893" s="161" t="s">
        <v>4333</v>
      </c>
    </row>
    <row r="894" spans="1:11" x14ac:dyDescent="0.25">
      <c r="A894" s="157" t="s">
        <v>2295</v>
      </c>
      <c r="B894" s="158" t="s">
        <v>1016</v>
      </c>
      <c r="C894" s="158" t="s">
        <v>24</v>
      </c>
      <c r="D894" s="159">
        <v>10</v>
      </c>
      <c r="E894" s="159">
        <v>2085.02</v>
      </c>
      <c r="F894" s="24">
        <f t="shared" si="43"/>
        <v>0</v>
      </c>
      <c r="G894" s="31">
        <f t="shared" si="42"/>
        <v>0</v>
      </c>
      <c r="I894" s="127">
        <f t="shared" si="41"/>
        <v>0</v>
      </c>
      <c r="J894" s="160" t="s">
        <v>5140</v>
      </c>
      <c r="K894" s="161" t="s">
        <v>4333</v>
      </c>
    </row>
    <row r="895" spans="1:11" x14ac:dyDescent="0.25">
      <c r="A895" s="157" t="s">
        <v>2296</v>
      </c>
      <c r="B895" s="158" t="s">
        <v>571</v>
      </c>
      <c r="C895" s="158" t="s">
        <v>24</v>
      </c>
      <c r="D895" s="159">
        <v>1</v>
      </c>
      <c r="E895" s="159">
        <v>2130.3000000000002</v>
      </c>
      <c r="F895" s="24">
        <f t="shared" si="43"/>
        <v>0</v>
      </c>
      <c r="G895" s="31">
        <f t="shared" si="42"/>
        <v>0</v>
      </c>
      <c r="I895" s="127">
        <f t="shared" si="41"/>
        <v>0</v>
      </c>
      <c r="J895" s="160" t="s">
        <v>5141</v>
      </c>
      <c r="K895" s="161" t="s">
        <v>4333</v>
      </c>
    </row>
    <row r="896" spans="1:11" x14ac:dyDescent="0.25">
      <c r="A896" s="157" t="s">
        <v>2297</v>
      </c>
      <c r="B896" s="158" t="s">
        <v>649</v>
      </c>
      <c r="C896" s="158" t="s">
        <v>24</v>
      </c>
      <c r="D896" s="159">
        <v>1</v>
      </c>
      <c r="E896" s="159">
        <v>1480.65</v>
      </c>
      <c r="F896" s="24">
        <f t="shared" si="43"/>
        <v>0</v>
      </c>
      <c r="G896" s="31">
        <f t="shared" si="42"/>
        <v>0</v>
      </c>
      <c r="I896" s="127">
        <f t="shared" si="41"/>
        <v>0</v>
      </c>
      <c r="J896" s="160" t="s">
        <v>5142</v>
      </c>
      <c r="K896" s="161" t="s">
        <v>4333</v>
      </c>
    </row>
    <row r="897" spans="1:11" x14ac:dyDescent="0.25">
      <c r="A897" s="157" t="s">
        <v>2298</v>
      </c>
      <c r="B897" s="158" t="s">
        <v>757</v>
      </c>
      <c r="C897" s="158" t="s">
        <v>24</v>
      </c>
      <c r="D897" s="159">
        <v>2</v>
      </c>
      <c r="E897" s="159">
        <v>3593.02</v>
      </c>
      <c r="F897" s="24">
        <f t="shared" si="43"/>
        <v>0</v>
      </c>
      <c r="G897" s="31">
        <f t="shared" si="42"/>
        <v>0</v>
      </c>
      <c r="I897" s="127">
        <f t="shared" si="41"/>
        <v>0</v>
      </c>
      <c r="J897" s="160" t="s">
        <v>5143</v>
      </c>
      <c r="K897" s="161" t="s">
        <v>4333</v>
      </c>
    </row>
    <row r="898" spans="1:11" x14ac:dyDescent="0.25">
      <c r="A898" s="157" t="s">
        <v>2299</v>
      </c>
      <c r="B898" s="158" t="s">
        <v>859</v>
      </c>
      <c r="C898" s="158" t="s">
        <v>24</v>
      </c>
      <c r="D898" s="159">
        <v>4</v>
      </c>
      <c r="E898" s="159">
        <v>2207.0300000000002</v>
      </c>
      <c r="F898" s="24">
        <f t="shared" si="43"/>
        <v>0</v>
      </c>
      <c r="G898" s="31">
        <f t="shared" si="42"/>
        <v>0</v>
      </c>
      <c r="I898" s="127">
        <f t="shared" si="41"/>
        <v>0</v>
      </c>
      <c r="J898" s="160" t="s">
        <v>5144</v>
      </c>
      <c r="K898" s="161" t="s">
        <v>4333</v>
      </c>
    </row>
    <row r="899" spans="1:11" x14ac:dyDescent="0.25">
      <c r="A899" s="157" t="s">
        <v>2300</v>
      </c>
      <c r="B899" s="158" t="s">
        <v>1144</v>
      </c>
      <c r="C899" s="158" t="s">
        <v>24</v>
      </c>
      <c r="D899" s="159">
        <v>29</v>
      </c>
      <c r="E899" s="159">
        <v>1585.76</v>
      </c>
      <c r="F899" s="24">
        <f t="shared" si="43"/>
        <v>0</v>
      </c>
      <c r="G899" s="31">
        <f t="shared" si="42"/>
        <v>0</v>
      </c>
      <c r="I899" s="127">
        <f t="shared" si="41"/>
        <v>0</v>
      </c>
      <c r="J899" s="160" t="s">
        <v>5145</v>
      </c>
      <c r="K899" s="161" t="s">
        <v>4333</v>
      </c>
    </row>
    <row r="900" spans="1:11" x14ac:dyDescent="0.25">
      <c r="A900" s="157" t="s">
        <v>2301</v>
      </c>
      <c r="B900" s="158" t="s">
        <v>572</v>
      </c>
      <c r="C900" s="158" t="s">
        <v>24</v>
      </c>
      <c r="D900" s="159">
        <v>1</v>
      </c>
      <c r="E900" s="159">
        <v>3296.18</v>
      </c>
      <c r="F900" s="24">
        <f t="shared" si="43"/>
        <v>0</v>
      </c>
      <c r="G900" s="31">
        <f t="shared" si="42"/>
        <v>0</v>
      </c>
      <c r="I900" s="127">
        <f t="shared" si="41"/>
        <v>0</v>
      </c>
      <c r="J900" s="160" t="s">
        <v>5146</v>
      </c>
      <c r="K900" s="161" t="s">
        <v>4333</v>
      </c>
    </row>
    <row r="901" spans="1:11" x14ac:dyDescent="0.25">
      <c r="A901" s="157" t="s">
        <v>2302</v>
      </c>
      <c r="B901" s="158" t="s">
        <v>573</v>
      </c>
      <c r="C901" s="158" t="s">
        <v>24</v>
      </c>
      <c r="D901" s="159">
        <v>1</v>
      </c>
      <c r="E901" s="159">
        <v>2968.27</v>
      </c>
      <c r="F901" s="24">
        <f t="shared" si="43"/>
        <v>0</v>
      </c>
      <c r="G901" s="31">
        <f t="shared" si="42"/>
        <v>0</v>
      </c>
      <c r="I901" s="127">
        <f t="shared" si="41"/>
        <v>0</v>
      </c>
      <c r="J901" s="160" t="s">
        <v>5147</v>
      </c>
      <c r="K901" s="161" t="s">
        <v>4333</v>
      </c>
    </row>
    <row r="902" spans="1:11" x14ac:dyDescent="0.25">
      <c r="A902" s="157" t="s">
        <v>2303</v>
      </c>
      <c r="B902" s="158" t="s">
        <v>976</v>
      </c>
      <c r="C902" s="158" t="s">
        <v>24</v>
      </c>
      <c r="D902" s="159">
        <v>7</v>
      </c>
      <c r="E902" s="159">
        <v>2740.1</v>
      </c>
      <c r="F902" s="24">
        <f t="shared" si="43"/>
        <v>0</v>
      </c>
      <c r="G902" s="31">
        <f t="shared" si="42"/>
        <v>0</v>
      </c>
      <c r="I902" s="127">
        <f t="shared" si="41"/>
        <v>0</v>
      </c>
      <c r="J902" s="160" t="s">
        <v>5148</v>
      </c>
      <c r="K902" s="161" t="s">
        <v>4333</v>
      </c>
    </row>
    <row r="903" spans="1:11" x14ac:dyDescent="0.25">
      <c r="A903" s="157" t="s">
        <v>2304</v>
      </c>
      <c r="B903" s="158" t="s">
        <v>650</v>
      </c>
      <c r="C903" s="158" t="s">
        <v>24</v>
      </c>
      <c r="D903" s="159">
        <v>1</v>
      </c>
      <c r="E903" s="159">
        <v>1907.11</v>
      </c>
      <c r="F903" s="24">
        <f t="shared" si="43"/>
        <v>0</v>
      </c>
      <c r="G903" s="31">
        <f t="shared" si="42"/>
        <v>0</v>
      </c>
      <c r="I903" s="127">
        <f t="shared" si="41"/>
        <v>0</v>
      </c>
      <c r="J903" s="160" t="s">
        <v>5149</v>
      </c>
      <c r="K903" s="161" t="s">
        <v>4333</v>
      </c>
    </row>
    <row r="904" spans="1:11" x14ac:dyDescent="0.25">
      <c r="A904" s="157" t="s">
        <v>2305</v>
      </c>
      <c r="B904" s="158" t="s">
        <v>683</v>
      </c>
      <c r="C904" s="158" t="s">
        <v>24</v>
      </c>
      <c r="D904" s="159">
        <v>1</v>
      </c>
      <c r="E904" s="159">
        <v>7249.8</v>
      </c>
      <c r="F904" s="24">
        <f t="shared" si="43"/>
        <v>0</v>
      </c>
      <c r="G904" s="31">
        <f t="shared" si="42"/>
        <v>0</v>
      </c>
      <c r="I904" s="127">
        <f t="shared" si="41"/>
        <v>0</v>
      </c>
      <c r="J904" s="160" t="s">
        <v>5150</v>
      </c>
      <c r="K904" s="161" t="s">
        <v>4333</v>
      </c>
    </row>
    <row r="905" spans="1:11" x14ac:dyDescent="0.25">
      <c r="A905" s="157" t="s">
        <v>2306</v>
      </c>
      <c r="B905" s="158" t="s">
        <v>651</v>
      </c>
      <c r="C905" s="158" t="s">
        <v>24</v>
      </c>
      <c r="D905" s="159">
        <v>1</v>
      </c>
      <c r="E905" s="159">
        <v>1446.77</v>
      </c>
      <c r="F905" s="24">
        <f t="shared" si="43"/>
        <v>0</v>
      </c>
      <c r="G905" s="31">
        <f t="shared" si="42"/>
        <v>0</v>
      </c>
      <c r="I905" s="127">
        <f t="shared" si="41"/>
        <v>0</v>
      </c>
      <c r="J905" s="160" t="s">
        <v>5151</v>
      </c>
      <c r="K905" s="161" t="s">
        <v>4333</v>
      </c>
    </row>
    <row r="906" spans="1:11" x14ac:dyDescent="0.25">
      <c r="A906" s="157" t="s">
        <v>2307</v>
      </c>
      <c r="B906" s="158" t="s">
        <v>652</v>
      </c>
      <c r="C906" s="158" t="s">
        <v>24</v>
      </c>
      <c r="D906" s="159">
        <v>1</v>
      </c>
      <c r="E906" s="159">
        <v>1379.02</v>
      </c>
      <c r="F906" s="24">
        <f t="shared" si="43"/>
        <v>0</v>
      </c>
      <c r="G906" s="31">
        <f t="shared" si="42"/>
        <v>0</v>
      </c>
      <c r="I906" s="127">
        <f t="shared" si="41"/>
        <v>0</v>
      </c>
      <c r="J906" s="160" t="s">
        <v>5152</v>
      </c>
      <c r="K906" s="161" t="s">
        <v>4333</v>
      </c>
    </row>
    <row r="907" spans="1:11" x14ac:dyDescent="0.25">
      <c r="A907" s="157" t="s">
        <v>2308</v>
      </c>
      <c r="B907" s="158" t="s">
        <v>574</v>
      </c>
      <c r="C907" s="158" t="s">
        <v>24</v>
      </c>
      <c r="D907" s="159">
        <v>1</v>
      </c>
      <c r="E907" s="159">
        <v>2029.67</v>
      </c>
      <c r="F907" s="24">
        <f t="shared" si="43"/>
        <v>0</v>
      </c>
      <c r="G907" s="31">
        <f t="shared" si="42"/>
        <v>0</v>
      </c>
      <c r="I907" s="127">
        <f t="shared" ref="I907:I970" si="44">ROUND(D907*G907,2)</f>
        <v>0</v>
      </c>
      <c r="J907" s="160" t="s">
        <v>5153</v>
      </c>
      <c r="K907" s="161" t="s">
        <v>4333</v>
      </c>
    </row>
    <row r="908" spans="1:11" x14ac:dyDescent="0.25">
      <c r="A908" s="157" t="s">
        <v>2309</v>
      </c>
      <c r="B908" s="158" t="s">
        <v>684</v>
      </c>
      <c r="C908" s="158" t="s">
        <v>24</v>
      </c>
      <c r="D908" s="159">
        <v>1</v>
      </c>
      <c r="E908" s="159">
        <v>1505.56</v>
      </c>
      <c r="F908" s="24">
        <f t="shared" si="43"/>
        <v>0</v>
      </c>
      <c r="G908" s="31">
        <f t="shared" si="42"/>
        <v>0</v>
      </c>
      <c r="I908" s="127">
        <f t="shared" si="44"/>
        <v>0</v>
      </c>
      <c r="J908" s="160" t="s">
        <v>5154</v>
      </c>
      <c r="K908" s="161" t="s">
        <v>4333</v>
      </c>
    </row>
    <row r="909" spans="1:11" x14ac:dyDescent="0.25">
      <c r="A909" s="157" t="s">
        <v>2310</v>
      </c>
      <c r="B909" s="158" t="s">
        <v>963</v>
      </c>
      <c r="C909" s="158" t="s">
        <v>24</v>
      </c>
      <c r="D909" s="159">
        <v>7</v>
      </c>
      <c r="E909" s="159">
        <v>1505.56</v>
      </c>
      <c r="F909" s="24">
        <f t="shared" si="43"/>
        <v>0</v>
      </c>
      <c r="G909" s="31">
        <f t="shared" si="42"/>
        <v>0</v>
      </c>
      <c r="I909" s="127">
        <f t="shared" si="44"/>
        <v>0</v>
      </c>
      <c r="J909" s="160" t="s">
        <v>5155</v>
      </c>
      <c r="K909" s="161" t="s">
        <v>4333</v>
      </c>
    </row>
    <row r="910" spans="1:11" x14ac:dyDescent="0.25">
      <c r="A910" s="157" t="s">
        <v>2311</v>
      </c>
      <c r="B910" s="158" t="s">
        <v>860</v>
      </c>
      <c r="C910" s="158" t="s">
        <v>24</v>
      </c>
      <c r="D910" s="159">
        <v>4</v>
      </c>
      <c r="E910" s="159">
        <v>751.29</v>
      </c>
      <c r="F910" s="24">
        <f t="shared" si="43"/>
        <v>0</v>
      </c>
      <c r="G910" s="31">
        <f t="shared" si="42"/>
        <v>0</v>
      </c>
      <c r="I910" s="127">
        <f t="shared" si="44"/>
        <v>0</v>
      </c>
      <c r="J910" s="160" t="s">
        <v>5156</v>
      </c>
      <c r="K910" s="161" t="s">
        <v>4333</v>
      </c>
    </row>
    <row r="911" spans="1:11" x14ac:dyDescent="0.25">
      <c r="A911" s="157" t="s">
        <v>2312</v>
      </c>
      <c r="B911" s="158" t="s">
        <v>964</v>
      </c>
      <c r="C911" s="158" t="s">
        <v>24</v>
      </c>
      <c r="D911" s="159">
        <v>7</v>
      </c>
      <c r="E911" s="159">
        <v>751.29</v>
      </c>
      <c r="F911" s="24">
        <f t="shared" si="43"/>
        <v>0</v>
      </c>
      <c r="G911" s="31">
        <f t="shared" si="42"/>
        <v>0</v>
      </c>
      <c r="I911" s="127">
        <f t="shared" si="44"/>
        <v>0</v>
      </c>
      <c r="J911" s="160" t="s">
        <v>5157</v>
      </c>
      <c r="K911" s="161" t="s">
        <v>4333</v>
      </c>
    </row>
    <row r="912" spans="1:11" x14ac:dyDescent="0.25">
      <c r="A912" s="157" t="s">
        <v>2313</v>
      </c>
      <c r="B912" s="158" t="s">
        <v>575</v>
      </c>
      <c r="C912" s="158" t="s">
        <v>24</v>
      </c>
      <c r="D912" s="159">
        <v>1</v>
      </c>
      <c r="E912" s="159">
        <v>688.51</v>
      </c>
      <c r="F912" s="24">
        <f t="shared" si="43"/>
        <v>0</v>
      </c>
      <c r="G912" s="31">
        <f t="shared" si="42"/>
        <v>0</v>
      </c>
      <c r="I912" s="127">
        <f t="shared" si="44"/>
        <v>0</v>
      </c>
      <c r="J912" s="160" t="s">
        <v>5158</v>
      </c>
      <c r="K912" s="161" t="s">
        <v>4333</v>
      </c>
    </row>
    <row r="913" spans="1:11" x14ac:dyDescent="0.25">
      <c r="A913" s="157" t="s">
        <v>2314</v>
      </c>
      <c r="B913" s="158" t="s">
        <v>826</v>
      </c>
      <c r="C913" s="158" t="s">
        <v>24</v>
      </c>
      <c r="D913" s="159">
        <v>3</v>
      </c>
      <c r="E913" s="159">
        <v>2006.58</v>
      </c>
      <c r="F913" s="24">
        <f t="shared" si="43"/>
        <v>0</v>
      </c>
      <c r="G913" s="31">
        <f t="shared" si="42"/>
        <v>0</v>
      </c>
      <c r="I913" s="127">
        <f t="shared" si="44"/>
        <v>0</v>
      </c>
      <c r="J913" s="160" t="s">
        <v>5159</v>
      </c>
      <c r="K913" s="161" t="s">
        <v>4333</v>
      </c>
    </row>
    <row r="914" spans="1:11" x14ac:dyDescent="0.25">
      <c r="A914" s="157" t="s">
        <v>2315</v>
      </c>
      <c r="B914" s="158" t="s">
        <v>1137</v>
      </c>
      <c r="C914" s="158" t="s">
        <v>24</v>
      </c>
      <c r="D914" s="159">
        <v>26</v>
      </c>
      <c r="E914" s="159">
        <v>2140.14</v>
      </c>
      <c r="F914" s="24">
        <f t="shared" si="43"/>
        <v>0</v>
      </c>
      <c r="G914" s="31">
        <f t="shared" si="42"/>
        <v>0</v>
      </c>
      <c r="I914" s="127">
        <f t="shared" si="44"/>
        <v>0</v>
      </c>
      <c r="J914" s="160" t="s">
        <v>5160</v>
      </c>
      <c r="K914" s="161" t="s">
        <v>4333</v>
      </c>
    </row>
    <row r="915" spans="1:11" x14ac:dyDescent="0.25">
      <c r="A915" s="157" t="s">
        <v>2316</v>
      </c>
      <c r="B915" s="158" t="s">
        <v>1017</v>
      </c>
      <c r="C915" s="158" t="s">
        <v>24</v>
      </c>
      <c r="D915" s="159">
        <v>10</v>
      </c>
      <c r="E915" s="159">
        <v>2233.42</v>
      </c>
      <c r="F915" s="24">
        <f t="shared" si="43"/>
        <v>0</v>
      </c>
      <c r="G915" s="31">
        <f t="shared" si="42"/>
        <v>0</v>
      </c>
      <c r="I915" s="127">
        <f t="shared" si="44"/>
        <v>0</v>
      </c>
      <c r="J915" s="160" t="s">
        <v>5161</v>
      </c>
      <c r="K915" s="161" t="s">
        <v>4333</v>
      </c>
    </row>
    <row r="916" spans="1:11" x14ac:dyDescent="0.25">
      <c r="A916" s="157" t="s">
        <v>2317</v>
      </c>
      <c r="B916" s="158" t="s">
        <v>1260</v>
      </c>
      <c r="C916" s="158" t="s">
        <v>24</v>
      </c>
      <c r="D916" s="159">
        <v>146</v>
      </c>
      <c r="E916" s="159">
        <v>2621.38</v>
      </c>
      <c r="F916" s="24">
        <f t="shared" si="43"/>
        <v>0</v>
      </c>
      <c r="G916" s="31">
        <f t="shared" si="42"/>
        <v>0</v>
      </c>
      <c r="I916" s="127">
        <f t="shared" si="44"/>
        <v>0</v>
      </c>
      <c r="J916" s="160" t="s">
        <v>5162</v>
      </c>
      <c r="K916" s="161" t="s">
        <v>4333</v>
      </c>
    </row>
    <row r="917" spans="1:11" x14ac:dyDescent="0.25">
      <c r="A917" s="157" t="s">
        <v>2318</v>
      </c>
      <c r="B917" s="158" t="s">
        <v>1166</v>
      </c>
      <c r="C917" s="158" t="s">
        <v>24</v>
      </c>
      <c r="D917" s="159">
        <v>39</v>
      </c>
      <c r="E917" s="159">
        <v>2487.8200000000002</v>
      </c>
      <c r="F917" s="24">
        <f t="shared" si="43"/>
        <v>0</v>
      </c>
      <c r="G917" s="31">
        <f t="shared" si="42"/>
        <v>0</v>
      </c>
      <c r="I917" s="127">
        <f t="shared" si="44"/>
        <v>0</v>
      </c>
      <c r="J917" s="160" t="s">
        <v>5163</v>
      </c>
      <c r="K917" s="161" t="s">
        <v>4333</v>
      </c>
    </row>
    <row r="918" spans="1:11" x14ac:dyDescent="0.25">
      <c r="A918" s="157" t="s">
        <v>2319</v>
      </c>
      <c r="B918" s="158" t="s">
        <v>1162</v>
      </c>
      <c r="C918" s="158" t="s">
        <v>24</v>
      </c>
      <c r="D918" s="159">
        <v>38</v>
      </c>
      <c r="E918" s="159">
        <v>2569.44</v>
      </c>
      <c r="F918" s="24">
        <f t="shared" si="43"/>
        <v>0</v>
      </c>
      <c r="G918" s="31">
        <f t="shared" si="42"/>
        <v>0</v>
      </c>
      <c r="I918" s="127">
        <f t="shared" si="44"/>
        <v>0</v>
      </c>
      <c r="J918" s="160" t="s">
        <v>5164</v>
      </c>
      <c r="K918" s="161" t="s">
        <v>4333</v>
      </c>
    </row>
    <row r="919" spans="1:11" x14ac:dyDescent="0.25">
      <c r="A919" s="157" t="s">
        <v>2320</v>
      </c>
      <c r="B919" s="158" t="s">
        <v>861</v>
      </c>
      <c r="C919" s="158" t="s">
        <v>24</v>
      </c>
      <c r="D919" s="159">
        <v>4</v>
      </c>
      <c r="E919" s="159">
        <v>2569.44</v>
      </c>
      <c r="F919" s="24">
        <f t="shared" si="43"/>
        <v>0</v>
      </c>
      <c r="G919" s="31">
        <f t="shared" si="42"/>
        <v>0</v>
      </c>
      <c r="I919" s="127">
        <f t="shared" si="44"/>
        <v>0</v>
      </c>
      <c r="J919" s="160" t="s">
        <v>5165</v>
      </c>
      <c r="K919" s="161" t="s">
        <v>4333</v>
      </c>
    </row>
    <row r="920" spans="1:11" ht="26.4" x14ac:dyDescent="0.25">
      <c r="A920" s="157" t="s">
        <v>2321</v>
      </c>
      <c r="B920" s="158" t="s">
        <v>977</v>
      </c>
      <c r="C920" s="158" t="s">
        <v>24</v>
      </c>
      <c r="D920" s="159">
        <v>7</v>
      </c>
      <c r="E920" s="159">
        <v>5851.86</v>
      </c>
      <c r="F920" s="24">
        <f t="shared" si="43"/>
        <v>0</v>
      </c>
      <c r="G920" s="31">
        <f t="shared" ref="G920:G976" si="45">ROUND(E920*ROUND(F920,2),2)</f>
        <v>0</v>
      </c>
      <c r="I920" s="127">
        <f t="shared" si="44"/>
        <v>0</v>
      </c>
      <c r="J920" s="160" t="s">
        <v>5166</v>
      </c>
      <c r="K920" s="161" t="s">
        <v>4333</v>
      </c>
    </row>
    <row r="921" spans="1:11" x14ac:dyDescent="0.25">
      <c r="A921" s="157" t="s">
        <v>2322</v>
      </c>
      <c r="B921" s="158" t="s">
        <v>576</v>
      </c>
      <c r="C921" s="158" t="s">
        <v>24</v>
      </c>
      <c r="D921" s="159">
        <v>1</v>
      </c>
      <c r="E921" s="159">
        <v>6372.72</v>
      </c>
      <c r="F921" s="24">
        <f t="shared" ref="F921:F976" si="46">$F$88</f>
        <v>0</v>
      </c>
      <c r="G921" s="31">
        <f t="shared" si="45"/>
        <v>0</v>
      </c>
      <c r="I921" s="127">
        <f t="shared" si="44"/>
        <v>0</v>
      </c>
      <c r="J921" s="160" t="s">
        <v>5167</v>
      </c>
      <c r="K921" s="161" t="s">
        <v>4333</v>
      </c>
    </row>
    <row r="922" spans="1:11" x14ac:dyDescent="0.25">
      <c r="A922" s="157" t="s">
        <v>2323</v>
      </c>
      <c r="B922" s="158" t="s">
        <v>1037</v>
      </c>
      <c r="C922" s="158" t="s">
        <v>24</v>
      </c>
      <c r="D922" s="159">
        <v>13</v>
      </c>
      <c r="E922" s="159">
        <v>2487.8200000000002</v>
      </c>
      <c r="F922" s="24">
        <f t="shared" si="46"/>
        <v>0</v>
      </c>
      <c r="G922" s="31">
        <f t="shared" si="45"/>
        <v>0</v>
      </c>
      <c r="I922" s="127">
        <f t="shared" si="44"/>
        <v>0</v>
      </c>
      <c r="J922" s="160" t="s">
        <v>5168</v>
      </c>
      <c r="K922" s="161" t="s">
        <v>4333</v>
      </c>
    </row>
    <row r="923" spans="1:11" x14ac:dyDescent="0.25">
      <c r="A923" s="157" t="s">
        <v>2324</v>
      </c>
      <c r="B923" s="158" t="s">
        <v>1258</v>
      </c>
      <c r="C923" s="158" t="s">
        <v>24</v>
      </c>
      <c r="D923" s="159">
        <v>137</v>
      </c>
      <c r="E923" s="159">
        <v>3560.54</v>
      </c>
      <c r="F923" s="24">
        <f t="shared" si="46"/>
        <v>0</v>
      </c>
      <c r="G923" s="31">
        <f t="shared" si="45"/>
        <v>0</v>
      </c>
      <c r="I923" s="127">
        <f t="shared" si="44"/>
        <v>0</v>
      </c>
      <c r="J923" s="160" t="s">
        <v>5169</v>
      </c>
      <c r="K923" s="161" t="s">
        <v>4333</v>
      </c>
    </row>
    <row r="924" spans="1:11" x14ac:dyDescent="0.25">
      <c r="A924" s="157" t="s">
        <v>2325</v>
      </c>
      <c r="B924" s="158" t="s">
        <v>1120</v>
      </c>
      <c r="C924" s="158" t="s">
        <v>24</v>
      </c>
      <c r="D924" s="159">
        <v>22</v>
      </c>
      <c r="E924" s="159">
        <v>3065.52</v>
      </c>
      <c r="F924" s="24">
        <f t="shared" si="46"/>
        <v>0</v>
      </c>
      <c r="G924" s="31">
        <f t="shared" si="45"/>
        <v>0</v>
      </c>
      <c r="I924" s="127">
        <f t="shared" si="44"/>
        <v>0</v>
      </c>
      <c r="J924" s="160" t="s">
        <v>5170</v>
      </c>
      <c r="K924" s="161" t="s">
        <v>4333</v>
      </c>
    </row>
    <row r="925" spans="1:11" x14ac:dyDescent="0.25">
      <c r="A925" s="157" t="s">
        <v>2326</v>
      </c>
      <c r="B925" s="158" t="s">
        <v>1152</v>
      </c>
      <c r="C925" s="158" t="s">
        <v>24</v>
      </c>
      <c r="D925" s="159">
        <v>32</v>
      </c>
      <c r="E925" s="159">
        <v>3455.6</v>
      </c>
      <c r="F925" s="24">
        <f t="shared" si="46"/>
        <v>0</v>
      </c>
      <c r="G925" s="31">
        <f t="shared" si="45"/>
        <v>0</v>
      </c>
      <c r="I925" s="127">
        <f t="shared" si="44"/>
        <v>0</v>
      </c>
      <c r="J925" s="160" t="s">
        <v>5171</v>
      </c>
      <c r="K925" s="161" t="s">
        <v>4333</v>
      </c>
    </row>
    <row r="926" spans="1:11" ht="26.4" x14ac:dyDescent="0.25">
      <c r="A926" s="157" t="s">
        <v>2327</v>
      </c>
      <c r="B926" s="158" t="s">
        <v>1072</v>
      </c>
      <c r="C926" s="158" t="s">
        <v>24</v>
      </c>
      <c r="D926" s="159">
        <v>15</v>
      </c>
      <c r="E926" s="159">
        <v>6867.19</v>
      </c>
      <c r="F926" s="24">
        <f t="shared" si="46"/>
        <v>0</v>
      </c>
      <c r="G926" s="31">
        <f t="shared" si="45"/>
        <v>0</v>
      </c>
      <c r="I926" s="127">
        <f t="shared" si="44"/>
        <v>0</v>
      </c>
      <c r="J926" s="160" t="s">
        <v>5172</v>
      </c>
      <c r="K926" s="161" t="s">
        <v>4333</v>
      </c>
    </row>
    <row r="927" spans="1:11" x14ac:dyDescent="0.25">
      <c r="A927" s="157" t="s">
        <v>2328</v>
      </c>
      <c r="B927" s="158" t="s">
        <v>577</v>
      </c>
      <c r="C927" s="158" t="s">
        <v>24</v>
      </c>
      <c r="D927" s="159">
        <v>1</v>
      </c>
      <c r="E927" s="159">
        <v>22190.82</v>
      </c>
      <c r="F927" s="24">
        <f t="shared" si="46"/>
        <v>0</v>
      </c>
      <c r="G927" s="31">
        <f t="shared" si="45"/>
        <v>0</v>
      </c>
      <c r="I927" s="127">
        <f t="shared" si="44"/>
        <v>0</v>
      </c>
      <c r="J927" s="160" t="s">
        <v>5173</v>
      </c>
      <c r="K927" s="161" t="s">
        <v>4333</v>
      </c>
    </row>
    <row r="928" spans="1:11" x14ac:dyDescent="0.25">
      <c r="A928" s="157" t="s">
        <v>2329</v>
      </c>
      <c r="B928" s="158" t="s">
        <v>578</v>
      </c>
      <c r="C928" s="158" t="s">
        <v>24</v>
      </c>
      <c r="D928" s="159">
        <v>1</v>
      </c>
      <c r="E928" s="159">
        <v>4615.24</v>
      </c>
      <c r="F928" s="24">
        <f t="shared" si="46"/>
        <v>0</v>
      </c>
      <c r="G928" s="31">
        <f t="shared" si="45"/>
        <v>0</v>
      </c>
      <c r="I928" s="127">
        <f t="shared" si="44"/>
        <v>0</v>
      </c>
      <c r="J928" s="160" t="s">
        <v>5174</v>
      </c>
      <c r="K928" s="161" t="s">
        <v>4333</v>
      </c>
    </row>
    <row r="929" spans="1:11" x14ac:dyDescent="0.25">
      <c r="A929" s="157" t="s">
        <v>2330</v>
      </c>
      <c r="B929" s="158" t="s">
        <v>777</v>
      </c>
      <c r="C929" s="158" t="s">
        <v>24</v>
      </c>
      <c r="D929" s="159">
        <v>2</v>
      </c>
      <c r="E929" s="159">
        <v>5839.54</v>
      </c>
      <c r="F929" s="24">
        <f t="shared" si="46"/>
        <v>0</v>
      </c>
      <c r="G929" s="31">
        <f t="shared" si="45"/>
        <v>0</v>
      </c>
      <c r="I929" s="127">
        <f t="shared" si="44"/>
        <v>0</v>
      </c>
      <c r="J929" s="160" t="s">
        <v>5175</v>
      </c>
      <c r="K929" s="161" t="s">
        <v>4333</v>
      </c>
    </row>
    <row r="930" spans="1:11" x14ac:dyDescent="0.25">
      <c r="A930" s="157" t="s">
        <v>2331</v>
      </c>
      <c r="B930" s="158" t="s">
        <v>1254</v>
      </c>
      <c r="C930" s="158" t="s">
        <v>24</v>
      </c>
      <c r="D930" s="159">
        <v>132</v>
      </c>
      <c r="E930" s="159">
        <v>5783.36</v>
      </c>
      <c r="F930" s="24">
        <f t="shared" si="46"/>
        <v>0</v>
      </c>
      <c r="G930" s="31">
        <f t="shared" si="45"/>
        <v>0</v>
      </c>
      <c r="I930" s="127">
        <f t="shared" si="44"/>
        <v>0</v>
      </c>
      <c r="J930" s="160" t="s">
        <v>5176</v>
      </c>
      <c r="K930" s="161" t="s">
        <v>4333</v>
      </c>
    </row>
    <row r="931" spans="1:11" x14ac:dyDescent="0.25">
      <c r="A931" s="157" t="s">
        <v>2332</v>
      </c>
      <c r="B931" s="158" t="s">
        <v>1073</v>
      </c>
      <c r="C931" s="158" t="s">
        <v>24</v>
      </c>
      <c r="D931" s="159">
        <v>15</v>
      </c>
      <c r="E931" s="159">
        <v>4780.6000000000004</v>
      </c>
      <c r="F931" s="24">
        <f t="shared" si="46"/>
        <v>0</v>
      </c>
      <c r="G931" s="31">
        <f t="shared" si="45"/>
        <v>0</v>
      </c>
      <c r="I931" s="127">
        <f t="shared" si="44"/>
        <v>0</v>
      </c>
      <c r="J931" s="160" t="s">
        <v>5177</v>
      </c>
      <c r="K931" s="161" t="s">
        <v>4333</v>
      </c>
    </row>
    <row r="932" spans="1:11" x14ac:dyDescent="0.25">
      <c r="A932" s="157" t="s">
        <v>2333</v>
      </c>
      <c r="B932" s="158" t="s">
        <v>1038</v>
      </c>
      <c r="C932" s="158" t="s">
        <v>24</v>
      </c>
      <c r="D932" s="159">
        <v>13</v>
      </c>
      <c r="E932" s="159">
        <v>5830</v>
      </c>
      <c r="F932" s="24">
        <f t="shared" si="46"/>
        <v>0</v>
      </c>
      <c r="G932" s="31">
        <f t="shared" si="45"/>
        <v>0</v>
      </c>
      <c r="I932" s="127">
        <f t="shared" si="44"/>
        <v>0</v>
      </c>
      <c r="J932" s="160" t="s">
        <v>5178</v>
      </c>
      <c r="K932" s="161" t="s">
        <v>4333</v>
      </c>
    </row>
    <row r="933" spans="1:11" x14ac:dyDescent="0.25">
      <c r="A933" s="157" t="s">
        <v>2334</v>
      </c>
      <c r="B933" s="158" t="s">
        <v>1208</v>
      </c>
      <c r="C933" s="158" t="s">
        <v>24</v>
      </c>
      <c r="D933" s="159">
        <v>68</v>
      </c>
      <c r="E933" s="159">
        <v>9778.5</v>
      </c>
      <c r="F933" s="24">
        <f t="shared" si="46"/>
        <v>0</v>
      </c>
      <c r="G933" s="31">
        <f t="shared" si="45"/>
        <v>0</v>
      </c>
      <c r="I933" s="127">
        <f t="shared" si="44"/>
        <v>0</v>
      </c>
      <c r="J933" s="160" t="s">
        <v>5179</v>
      </c>
      <c r="K933" s="161" t="s">
        <v>4333</v>
      </c>
    </row>
    <row r="934" spans="1:11" x14ac:dyDescent="0.25">
      <c r="A934" s="157" t="s">
        <v>2335</v>
      </c>
      <c r="B934" s="158" t="s">
        <v>1151</v>
      </c>
      <c r="C934" s="158" t="s">
        <v>24</v>
      </c>
      <c r="D934" s="159">
        <v>32</v>
      </c>
      <c r="E934" s="159">
        <v>8507.56</v>
      </c>
      <c r="F934" s="24">
        <f t="shared" si="46"/>
        <v>0</v>
      </c>
      <c r="G934" s="31">
        <f t="shared" si="45"/>
        <v>0</v>
      </c>
      <c r="I934" s="127">
        <f t="shared" si="44"/>
        <v>0</v>
      </c>
      <c r="J934" s="160" t="s">
        <v>5180</v>
      </c>
      <c r="K934" s="161" t="s">
        <v>4333</v>
      </c>
    </row>
    <row r="935" spans="1:11" x14ac:dyDescent="0.25">
      <c r="A935" s="157" t="s">
        <v>2336</v>
      </c>
      <c r="B935" s="158" t="s">
        <v>1005</v>
      </c>
      <c r="C935" s="158" t="s">
        <v>24</v>
      </c>
      <c r="D935" s="159">
        <v>9</v>
      </c>
      <c r="E935" s="159">
        <v>9330.1200000000008</v>
      </c>
      <c r="F935" s="24">
        <f t="shared" si="46"/>
        <v>0</v>
      </c>
      <c r="G935" s="31">
        <f t="shared" si="45"/>
        <v>0</v>
      </c>
      <c r="I935" s="127">
        <f t="shared" si="44"/>
        <v>0</v>
      </c>
      <c r="J935" s="160" t="s">
        <v>5181</v>
      </c>
      <c r="K935" s="161" t="s">
        <v>4333</v>
      </c>
    </row>
    <row r="936" spans="1:11" x14ac:dyDescent="0.25">
      <c r="A936" s="157" t="s">
        <v>2337</v>
      </c>
      <c r="B936" s="158" t="s">
        <v>685</v>
      </c>
      <c r="C936" s="158" t="s">
        <v>24</v>
      </c>
      <c r="D936" s="159">
        <v>1</v>
      </c>
      <c r="E936" s="159">
        <v>13268.02</v>
      </c>
      <c r="F936" s="24">
        <f t="shared" si="46"/>
        <v>0</v>
      </c>
      <c r="G936" s="31">
        <f t="shared" si="45"/>
        <v>0</v>
      </c>
      <c r="I936" s="127">
        <f t="shared" si="44"/>
        <v>0</v>
      </c>
      <c r="J936" s="160" t="s">
        <v>5182</v>
      </c>
      <c r="K936" s="161" t="s">
        <v>4333</v>
      </c>
    </row>
    <row r="937" spans="1:11" ht="26.4" x14ac:dyDescent="0.25">
      <c r="A937" s="157" t="s">
        <v>2338</v>
      </c>
      <c r="B937" s="158" t="s">
        <v>816</v>
      </c>
      <c r="C937" s="158" t="s">
        <v>24</v>
      </c>
      <c r="D937" s="159">
        <v>3</v>
      </c>
      <c r="E937" s="159">
        <v>8141.86</v>
      </c>
      <c r="F937" s="24">
        <f t="shared" si="46"/>
        <v>0</v>
      </c>
      <c r="G937" s="31">
        <f t="shared" si="45"/>
        <v>0</v>
      </c>
      <c r="I937" s="127">
        <f t="shared" si="44"/>
        <v>0</v>
      </c>
      <c r="J937" s="160" t="s">
        <v>5183</v>
      </c>
      <c r="K937" s="161" t="s">
        <v>4333</v>
      </c>
    </row>
    <row r="938" spans="1:11" x14ac:dyDescent="0.25">
      <c r="A938" s="157" t="s">
        <v>2339</v>
      </c>
      <c r="B938" s="158" t="s">
        <v>985</v>
      </c>
      <c r="C938" s="158" t="s">
        <v>24</v>
      </c>
      <c r="D938" s="159">
        <v>8</v>
      </c>
      <c r="E938" s="159">
        <v>22262.12</v>
      </c>
      <c r="F938" s="24">
        <f t="shared" si="46"/>
        <v>0</v>
      </c>
      <c r="G938" s="31">
        <f t="shared" si="45"/>
        <v>0</v>
      </c>
      <c r="I938" s="127">
        <f t="shared" si="44"/>
        <v>0</v>
      </c>
      <c r="J938" s="160" t="s">
        <v>5184</v>
      </c>
      <c r="K938" s="161" t="s">
        <v>4333</v>
      </c>
    </row>
    <row r="939" spans="1:11" x14ac:dyDescent="0.25">
      <c r="A939" s="157" t="s">
        <v>2340</v>
      </c>
      <c r="B939" s="158" t="s">
        <v>1118</v>
      </c>
      <c r="C939" s="158" t="s">
        <v>24</v>
      </c>
      <c r="D939" s="159">
        <v>22</v>
      </c>
      <c r="E939" s="159">
        <v>25308.560000000001</v>
      </c>
      <c r="F939" s="24">
        <f t="shared" si="46"/>
        <v>0</v>
      </c>
      <c r="G939" s="31">
        <f t="shared" si="45"/>
        <v>0</v>
      </c>
      <c r="I939" s="127">
        <f t="shared" si="44"/>
        <v>0</v>
      </c>
      <c r="J939" s="160" t="s">
        <v>5185</v>
      </c>
      <c r="K939" s="161" t="s">
        <v>4333</v>
      </c>
    </row>
    <row r="940" spans="1:11" x14ac:dyDescent="0.25">
      <c r="A940" s="157" t="s">
        <v>2341</v>
      </c>
      <c r="B940" s="158" t="s">
        <v>758</v>
      </c>
      <c r="C940" s="158" t="s">
        <v>24</v>
      </c>
      <c r="D940" s="159">
        <v>2</v>
      </c>
      <c r="E940" s="159">
        <v>55054.09</v>
      </c>
      <c r="F940" s="24">
        <f t="shared" si="46"/>
        <v>0</v>
      </c>
      <c r="G940" s="31">
        <f t="shared" si="45"/>
        <v>0</v>
      </c>
      <c r="I940" s="127">
        <f t="shared" si="44"/>
        <v>0</v>
      </c>
      <c r="J940" s="160" t="s">
        <v>5186</v>
      </c>
      <c r="K940" s="161" t="s">
        <v>4333</v>
      </c>
    </row>
    <row r="941" spans="1:11" x14ac:dyDescent="0.25">
      <c r="A941" s="157" t="s">
        <v>2342</v>
      </c>
      <c r="B941" s="158" t="s">
        <v>759</v>
      </c>
      <c r="C941" s="158" t="s">
        <v>24</v>
      </c>
      <c r="D941" s="159">
        <v>2</v>
      </c>
      <c r="E941" s="159">
        <v>41867.730000000003</v>
      </c>
      <c r="F941" s="24">
        <f t="shared" si="46"/>
        <v>0</v>
      </c>
      <c r="G941" s="31">
        <f t="shared" si="45"/>
        <v>0</v>
      </c>
      <c r="I941" s="127">
        <f t="shared" si="44"/>
        <v>0</v>
      </c>
      <c r="J941" s="160" t="s">
        <v>5187</v>
      </c>
      <c r="K941" s="161" t="s">
        <v>4333</v>
      </c>
    </row>
    <row r="942" spans="1:11" x14ac:dyDescent="0.25">
      <c r="A942" s="157" t="s">
        <v>2343</v>
      </c>
      <c r="B942" s="158" t="s">
        <v>760</v>
      </c>
      <c r="C942" s="158" t="s">
        <v>24</v>
      </c>
      <c r="D942" s="159">
        <v>2</v>
      </c>
      <c r="E942" s="159">
        <v>73556.58</v>
      </c>
      <c r="F942" s="24">
        <f t="shared" si="46"/>
        <v>0</v>
      </c>
      <c r="G942" s="31">
        <f t="shared" si="45"/>
        <v>0</v>
      </c>
      <c r="I942" s="127">
        <f t="shared" si="44"/>
        <v>0</v>
      </c>
      <c r="J942" s="160" t="s">
        <v>5188</v>
      </c>
      <c r="K942" s="161" t="s">
        <v>4333</v>
      </c>
    </row>
    <row r="943" spans="1:11" x14ac:dyDescent="0.25">
      <c r="A943" s="157" t="s">
        <v>2344</v>
      </c>
      <c r="B943" s="158" t="s">
        <v>817</v>
      </c>
      <c r="C943" s="158" t="s">
        <v>24</v>
      </c>
      <c r="D943" s="159">
        <v>3</v>
      </c>
      <c r="E943" s="159">
        <v>80910.86</v>
      </c>
      <c r="F943" s="24">
        <f t="shared" si="46"/>
        <v>0</v>
      </c>
      <c r="G943" s="31">
        <f t="shared" si="45"/>
        <v>0</v>
      </c>
      <c r="I943" s="127">
        <f t="shared" si="44"/>
        <v>0</v>
      </c>
      <c r="J943" s="160" t="s">
        <v>5189</v>
      </c>
      <c r="K943" s="161" t="s">
        <v>4333</v>
      </c>
    </row>
    <row r="944" spans="1:11" x14ac:dyDescent="0.25">
      <c r="A944" s="157" t="s">
        <v>2345</v>
      </c>
      <c r="B944" s="158" t="s">
        <v>761</v>
      </c>
      <c r="C944" s="158" t="s">
        <v>24</v>
      </c>
      <c r="D944" s="159">
        <v>2</v>
      </c>
      <c r="E944" s="159">
        <v>95281.75</v>
      </c>
      <c r="F944" s="24">
        <f t="shared" si="46"/>
        <v>0</v>
      </c>
      <c r="G944" s="31">
        <f t="shared" si="45"/>
        <v>0</v>
      </c>
      <c r="I944" s="127">
        <f t="shared" si="44"/>
        <v>0</v>
      </c>
      <c r="J944" s="160" t="s">
        <v>5190</v>
      </c>
      <c r="K944" s="161" t="s">
        <v>4333</v>
      </c>
    </row>
    <row r="945" spans="1:11" x14ac:dyDescent="0.25">
      <c r="A945" s="157" t="s">
        <v>2346</v>
      </c>
      <c r="B945" s="158" t="s">
        <v>579</v>
      </c>
      <c r="C945" s="158" t="s">
        <v>24</v>
      </c>
      <c r="D945" s="159">
        <v>1</v>
      </c>
      <c r="E945" s="159">
        <v>7066.47</v>
      </c>
      <c r="F945" s="24">
        <f t="shared" si="46"/>
        <v>0</v>
      </c>
      <c r="G945" s="31">
        <f t="shared" si="45"/>
        <v>0</v>
      </c>
      <c r="I945" s="127">
        <f t="shared" si="44"/>
        <v>0</v>
      </c>
      <c r="J945" s="160" t="s">
        <v>5191</v>
      </c>
      <c r="K945" s="161" t="s">
        <v>4333</v>
      </c>
    </row>
    <row r="946" spans="1:11" x14ac:dyDescent="0.25">
      <c r="A946" s="157" t="s">
        <v>2347</v>
      </c>
      <c r="B946" s="158" t="s">
        <v>580</v>
      </c>
      <c r="C946" s="158" t="s">
        <v>24</v>
      </c>
      <c r="D946" s="159">
        <v>1</v>
      </c>
      <c r="E946" s="159">
        <v>8831.09</v>
      </c>
      <c r="F946" s="24">
        <f t="shared" si="46"/>
        <v>0</v>
      </c>
      <c r="G946" s="31">
        <f t="shared" si="45"/>
        <v>0</v>
      </c>
      <c r="I946" s="127">
        <f t="shared" si="44"/>
        <v>0</v>
      </c>
      <c r="J946" s="160" t="s">
        <v>5192</v>
      </c>
      <c r="K946" s="161" t="s">
        <v>4333</v>
      </c>
    </row>
    <row r="947" spans="1:11" x14ac:dyDescent="0.25">
      <c r="A947" s="157" t="s">
        <v>2348</v>
      </c>
      <c r="B947" s="158" t="s">
        <v>581</v>
      </c>
      <c r="C947" s="158" t="s">
        <v>24</v>
      </c>
      <c r="D947" s="159">
        <v>1</v>
      </c>
      <c r="E947" s="159">
        <v>4055.35</v>
      </c>
      <c r="F947" s="24">
        <f t="shared" si="46"/>
        <v>0</v>
      </c>
      <c r="G947" s="31">
        <f t="shared" si="45"/>
        <v>0</v>
      </c>
      <c r="I947" s="127">
        <f t="shared" si="44"/>
        <v>0</v>
      </c>
      <c r="J947" s="160" t="s">
        <v>5193</v>
      </c>
      <c r="K947" s="161" t="s">
        <v>4333</v>
      </c>
    </row>
    <row r="948" spans="1:11" x14ac:dyDescent="0.25">
      <c r="A948" s="157" t="s">
        <v>2349</v>
      </c>
      <c r="B948" s="158" t="s">
        <v>582</v>
      </c>
      <c r="C948" s="158" t="s">
        <v>24</v>
      </c>
      <c r="D948" s="159">
        <v>1</v>
      </c>
      <c r="E948" s="159">
        <v>7324.97</v>
      </c>
      <c r="F948" s="24">
        <f t="shared" si="46"/>
        <v>0</v>
      </c>
      <c r="G948" s="31">
        <f t="shared" si="45"/>
        <v>0</v>
      </c>
      <c r="I948" s="127">
        <f t="shared" si="44"/>
        <v>0</v>
      </c>
      <c r="J948" s="160" t="s">
        <v>5194</v>
      </c>
      <c r="K948" s="161" t="s">
        <v>4333</v>
      </c>
    </row>
    <row r="949" spans="1:11" x14ac:dyDescent="0.25">
      <c r="A949" s="157" t="s">
        <v>2350</v>
      </c>
      <c r="B949" s="158" t="s">
        <v>653</v>
      </c>
      <c r="C949" s="158" t="s">
        <v>24</v>
      </c>
      <c r="D949" s="159">
        <v>1</v>
      </c>
      <c r="E949" s="159">
        <v>27981.9</v>
      </c>
      <c r="F949" s="24">
        <f t="shared" si="46"/>
        <v>0</v>
      </c>
      <c r="G949" s="31">
        <f t="shared" si="45"/>
        <v>0</v>
      </c>
      <c r="I949" s="127">
        <f t="shared" si="44"/>
        <v>0</v>
      </c>
      <c r="J949" s="160" t="s">
        <v>5195</v>
      </c>
      <c r="K949" s="161" t="s">
        <v>4333</v>
      </c>
    </row>
    <row r="950" spans="1:11" x14ac:dyDescent="0.25">
      <c r="A950" s="157" t="s">
        <v>2351</v>
      </c>
      <c r="B950" s="158" t="s">
        <v>654</v>
      </c>
      <c r="C950" s="158" t="s">
        <v>24</v>
      </c>
      <c r="D950" s="159">
        <v>1</v>
      </c>
      <c r="E950" s="159">
        <v>1725.76</v>
      </c>
      <c r="F950" s="24">
        <f t="shared" si="46"/>
        <v>0</v>
      </c>
      <c r="G950" s="31">
        <f t="shared" si="45"/>
        <v>0</v>
      </c>
      <c r="I950" s="127">
        <f t="shared" si="44"/>
        <v>0</v>
      </c>
      <c r="J950" s="160" t="s">
        <v>5196</v>
      </c>
      <c r="K950" s="161" t="s">
        <v>4333</v>
      </c>
    </row>
    <row r="951" spans="1:11" x14ac:dyDescent="0.25">
      <c r="A951" s="157" t="s">
        <v>2352</v>
      </c>
      <c r="B951" s="158" t="s">
        <v>1022</v>
      </c>
      <c r="C951" s="158" t="s">
        <v>24</v>
      </c>
      <c r="D951" s="159">
        <v>11</v>
      </c>
      <c r="E951" s="159">
        <v>15724.19</v>
      </c>
      <c r="F951" s="24">
        <f t="shared" si="46"/>
        <v>0</v>
      </c>
      <c r="G951" s="31">
        <f t="shared" si="45"/>
        <v>0</v>
      </c>
      <c r="I951" s="127">
        <f t="shared" si="44"/>
        <v>0</v>
      </c>
      <c r="J951" s="160" t="s">
        <v>5197</v>
      </c>
      <c r="K951" s="161" t="s">
        <v>4333</v>
      </c>
    </row>
    <row r="952" spans="1:11" x14ac:dyDescent="0.25">
      <c r="A952" s="157" t="s">
        <v>2353</v>
      </c>
      <c r="B952" s="158" t="s">
        <v>898</v>
      </c>
      <c r="C952" s="158" t="s">
        <v>24</v>
      </c>
      <c r="D952" s="159">
        <v>5</v>
      </c>
      <c r="E952" s="159">
        <v>5212.17</v>
      </c>
      <c r="F952" s="24">
        <f t="shared" si="46"/>
        <v>0</v>
      </c>
      <c r="G952" s="31">
        <f t="shared" si="45"/>
        <v>0</v>
      </c>
      <c r="I952" s="127">
        <f t="shared" si="44"/>
        <v>0</v>
      </c>
      <c r="J952" s="160" t="s">
        <v>5198</v>
      </c>
      <c r="K952" s="161" t="s">
        <v>4333</v>
      </c>
    </row>
    <row r="953" spans="1:11" x14ac:dyDescent="0.25">
      <c r="A953" s="157" t="s">
        <v>2354</v>
      </c>
      <c r="B953" s="158" t="s">
        <v>778</v>
      </c>
      <c r="C953" s="158" t="s">
        <v>24</v>
      </c>
      <c r="D953" s="159">
        <v>2</v>
      </c>
      <c r="E953" s="159">
        <v>4907.2700000000004</v>
      </c>
      <c r="F953" s="24">
        <f t="shared" si="46"/>
        <v>0</v>
      </c>
      <c r="G953" s="31">
        <f t="shared" si="45"/>
        <v>0</v>
      </c>
      <c r="I953" s="127">
        <f t="shared" si="44"/>
        <v>0</v>
      </c>
      <c r="J953" s="160" t="s">
        <v>5199</v>
      </c>
      <c r="K953" s="161" t="s">
        <v>4333</v>
      </c>
    </row>
    <row r="954" spans="1:11" x14ac:dyDescent="0.25">
      <c r="A954" s="157" t="s">
        <v>2355</v>
      </c>
      <c r="B954" s="158" t="s">
        <v>993</v>
      </c>
      <c r="C954" s="158" t="s">
        <v>24</v>
      </c>
      <c r="D954" s="159">
        <v>8</v>
      </c>
      <c r="E954" s="159">
        <v>6461.65</v>
      </c>
      <c r="F954" s="24">
        <f t="shared" si="46"/>
        <v>0</v>
      </c>
      <c r="G954" s="31">
        <f t="shared" si="45"/>
        <v>0</v>
      </c>
      <c r="I954" s="127">
        <f t="shared" si="44"/>
        <v>0</v>
      </c>
      <c r="J954" s="160" t="s">
        <v>5200</v>
      </c>
      <c r="K954" s="161" t="s">
        <v>4333</v>
      </c>
    </row>
    <row r="955" spans="1:11" x14ac:dyDescent="0.25">
      <c r="A955" s="157" t="s">
        <v>2356</v>
      </c>
      <c r="B955" s="158" t="s">
        <v>686</v>
      </c>
      <c r="C955" s="158" t="s">
        <v>24</v>
      </c>
      <c r="D955" s="159">
        <v>1</v>
      </c>
      <c r="E955" s="159">
        <v>6062.1</v>
      </c>
      <c r="F955" s="24">
        <f t="shared" si="46"/>
        <v>0</v>
      </c>
      <c r="G955" s="31">
        <f t="shared" si="45"/>
        <v>0</v>
      </c>
      <c r="I955" s="127">
        <f t="shared" si="44"/>
        <v>0</v>
      </c>
      <c r="J955" s="160" t="s">
        <v>5201</v>
      </c>
      <c r="K955" s="161" t="s">
        <v>4333</v>
      </c>
    </row>
    <row r="956" spans="1:11" x14ac:dyDescent="0.25">
      <c r="A956" s="157" t="s">
        <v>2357</v>
      </c>
      <c r="B956" s="158" t="s">
        <v>1108</v>
      </c>
      <c r="C956" s="158" t="s">
        <v>24</v>
      </c>
      <c r="D956" s="159">
        <v>20</v>
      </c>
      <c r="E956" s="159">
        <v>10809.94</v>
      </c>
      <c r="F956" s="24">
        <f t="shared" si="46"/>
        <v>0</v>
      </c>
      <c r="G956" s="31">
        <f t="shared" si="45"/>
        <v>0</v>
      </c>
      <c r="I956" s="127">
        <f t="shared" si="44"/>
        <v>0</v>
      </c>
      <c r="J956" s="160" t="s">
        <v>5202</v>
      </c>
      <c r="K956" s="161" t="s">
        <v>4333</v>
      </c>
    </row>
    <row r="957" spans="1:11" x14ac:dyDescent="0.25">
      <c r="A957" s="157" t="s">
        <v>2358</v>
      </c>
      <c r="B957" s="158" t="s">
        <v>930</v>
      </c>
      <c r="C957" s="158" t="s">
        <v>24</v>
      </c>
      <c r="D957" s="159">
        <v>5</v>
      </c>
      <c r="E957" s="159">
        <v>18504.14</v>
      </c>
      <c r="F957" s="24">
        <f t="shared" si="46"/>
        <v>0</v>
      </c>
      <c r="G957" s="31">
        <f t="shared" si="45"/>
        <v>0</v>
      </c>
      <c r="I957" s="127">
        <f t="shared" si="44"/>
        <v>0</v>
      </c>
      <c r="J957" s="160" t="s">
        <v>5203</v>
      </c>
      <c r="K957" s="161" t="s">
        <v>4333</v>
      </c>
    </row>
    <row r="958" spans="1:11" x14ac:dyDescent="0.25">
      <c r="A958" s="157" t="s">
        <v>2359</v>
      </c>
      <c r="B958" s="158" t="s">
        <v>655</v>
      </c>
      <c r="C958" s="158" t="s">
        <v>24</v>
      </c>
      <c r="D958" s="159">
        <v>1</v>
      </c>
      <c r="E958" s="159">
        <v>52972.61</v>
      </c>
      <c r="F958" s="24">
        <f t="shared" si="46"/>
        <v>0</v>
      </c>
      <c r="G958" s="31">
        <f t="shared" si="45"/>
        <v>0</v>
      </c>
      <c r="I958" s="127">
        <f t="shared" si="44"/>
        <v>0</v>
      </c>
      <c r="J958" s="160" t="s">
        <v>5204</v>
      </c>
      <c r="K958" s="161" t="s">
        <v>4333</v>
      </c>
    </row>
    <row r="959" spans="1:11" x14ac:dyDescent="0.25">
      <c r="A959" s="157" t="s">
        <v>2360</v>
      </c>
      <c r="B959" s="158" t="s">
        <v>862</v>
      </c>
      <c r="C959" s="158" t="s">
        <v>24</v>
      </c>
      <c r="D959" s="159">
        <v>4</v>
      </c>
      <c r="E959" s="159">
        <v>41214.089999999997</v>
      </c>
      <c r="F959" s="24">
        <f t="shared" si="46"/>
        <v>0</v>
      </c>
      <c r="G959" s="31">
        <f t="shared" si="45"/>
        <v>0</v>
      </c>
      <c r="I959" s="127">
        <f t="shared" si="44"/>
        <v>0</v>
      </c>
      <c r="J959" s="160" t="s">
        <v>5205</v>
      </c>
      <c r="K959" s="161" t="s">
        <v>4333</v>
      </c>
    </row>
    <row r="960" spans="1:11" x14ac:dyDescent="0.25">
      <c r="A960" s="157" t="s">
        <v>2361</v>
      </c>
      <c r="B960" s="158" t="s">
        <v>762</v>
      </c>
      <c r="C960" s="158" t="s">
        <v>24</v>
      </c>
      <c r="D960" s="159">
        <v>2</v>
      </c>
      <c r="E960" s="159">
        <v>134391.04000000001</v>
      </c>
      <c r="F960" s="24">
        <f t="shared" si="46"/>
        <v>0</v>
      </c>
      <c r="G960" s="31">
        <f t="shared" si="45"/>
        <v>0</v>
      </c>
      <c r="I960" s="127">
        <f t="shared" si="44"/>
        <v>0</v>
      </c>
      <c r="J960" s="160" t="s">
        <v>5206</v>
      </c>
      <c r="K960" s="161" t="s">
        <v>4333</v>
      </c>
    </row>
    <row r="961" spans="1:11" x14ac:dyDescent="0.25">
      <c r="A961" s="157" t="s">
        <v>2362</v>
      </c>
      <c r="B961" s="158" t="s">
        <v>1055</v>
      </c>
      <c r="C961" s="158" t="s">
        <v>24</v>
      </c>
      <c r="D961" s="159">
        <v>14</v>
      </c>
      <c r="E961" s="159">
        <v>48474.86</v>
      </c>
      <c r="F961" s="24">
        <f t="shared" si="46"/>
        <v>0</v>
      </c>
      <c r="G961" s="31">
        <f t="shared" si="45"/>
        <v>0</v>
      </c>
      <c r="I961" s="127">
        <f t="shared" si="44"/>
        <v>0</v>
      </c>
      <c r="J961" s="160" t="s">
        <v>5207</v>
      </c>
      <c r="K961" s="161" t="s">
        <v>4333</v>
      </c>
    </row>
    <row r="962" spans="1:11" ht="26.4" x14ac:dyDescent="0.25">
      <c r="A962" s="157" t="s">
        <v>2363</v>
      </c>
      <c r="B962" s="158" t="s">
        <v>978</v>
      </c>
      <c r="C962" s="158" t="s">
        <v>24</v>
      </c>
      <c r="D962" s="159">
        <v>7</v>
      </c>
      <c r="E962" s="159">
        <v>3394.73</v>
      </c>
      <c r="F962" s="24">
        <f t="shared" si="46"/>
        <v>0</v>
      </c>
      <c r="G962" s="31">
        <f t="shared" si="45"/>
        <v>0</v>
      </c>
      <c r="I962" s="127">
        <f t="shared" si="44"/>
        <v>0</v>
      </c>
      <c r="J962" s="160" t="s">
        <v>5208</v>
      </c>
      <c r="K962" s="161" t="s">
        <v>4333</v>
      </c>
    </row>
    <row r="963" spans="1:11" x14ac:dyDescent="0.25">
      <c r="A963" s="157" t="s">
        <v>2364</v>
      </c>
      <c r="B963" s="158" t="s">
        <v>583</v>
      </c>
      <c r="C963" s="158" t="s">
        <v>24</v>
      </c>
      <c r="D963" s="159">
        <v>1</v>
      </c>
      <c r="E963" s="159">
        <v>2819.81</v>
      </c>
      <c r="F963" s="24">
        <f t="shared" si="46"/>
        <v>0</v>
      </c>
      <c r="G963" s="31">
        <f t="shared" si="45"/>
        <v>0</v>
      </c>
      <c r="I963" s="127">
        <f t="shared" si="44"/>
        <v>0</v>
      </c>
      <c r="J963" s="160" t="s">
        <v>5209</v>
      </c>
      <c r="K963" s="161" t="s">
        <v>4333</v>
      </c>
    </row>
    <row r="964" spans="1:11" x14ac:dyDescent="0.25">
      <c r="A964" s="157" t="s">
        <v>2365</v>
      </c>
      <c r="B964" s="158" t="s">
        <v>656</v>
      </c>
      <c r="C964" s="158" t="s">
        <v>24</v>
      </c>
      <c r="D964" s="159">
        <v>1</v>
      </c>
      <c r="E964" s="159">
        <v>50095.01</v>
      </c>
      <c r="F964" s="24">
        <f t="shared" si="46"/>
        <v>0</v>
      </c>
      <c r="G964" s="31">
        <f t="shared" si="45"/>
        <v>0</v>
      </c>
      <c r="I964" s="127">
        <f t="shared" si="44"/>
        <v>0</v>
      </c>
      <c r="J964" s="160" t="s">
        <v>5210</v>
      </c>
      <c r="K964" s="161" t="s">
        <v>4333</v>
      </c>
    </row>
    <row r="965" spans="1:11" x14ac:dyDescent="0.25">
      <c r="A965" s="157" t="s">
        <v>2366</v>
      </c>
      <c r="B965" s="158" t="s">
        <v>1101</v>
      </c>
      <c r="C965" s="158" t="s">
        <v>24</v>
      </c>
      <c r="D965" s="159">
        <v>19</v>
      </c>
      <c r="E965" s="159">
        <v>222.6</v>
      </c>
      <c r="F965" s="24">
        <f t="shared" si="46"/>
        <v>0</v>
      </c>
      <c r="G965" s="31">
        <f t="shared" si="45"/>
        <v>0</v>
      </c>
      <c r="I965" s="127">
        <f t="shared" si="44"/>
        <v>0</v>
      </c>
      <c r="J965" s="160" t="s">
        <v>5211</v>
      </c>
      <c r="K965" s="161" t="s">
        <v>4333</v>
      </c>
    </row>
    <row r="966" spans="1:11" x14ac:dyDescent="0.25">
      <c r="A966" s="157" t="s">
        <v>2367</v>
      </c>
      <c r="B966" s="158" t="s">
        <v>1006</v>
      </c>
      <c r="C966" s="158" t="s">
        <v>24</v>
      </c>
      <c r="D966" s="159">
        <v>9</v>
      </c>
      <c r="E966" s="159">
        <v>297.92</v>
      </c>
      <c r="F966" s="24">
        <f t="shared" si="46"/>
        <v>0</v>
      </c>
      <c r="G966" s="31">
        <f t="shared" si="45"/>
        <v>0</v>
      </c>
      <c r="I966" s="127">
        <f t="shared" si="44"/>
        <v>0</v>
      </c>
      <c r="J966" s="160" t="s">
        <v>5212</v>
      </c>
      <c r="K966" s="161" t="s">
        <v>4333</v>
      </c>
    </row>
    <row r="967" spans="1:11" x14ac:dyDescent="0.25">
      <c r="A967" s="157" t="s">
        <v>2368</v>
      </c>
      <c r="B967" s="158" t="s">
        <v>1119</v>
      </c>
      <c r="C967" s="158" t="s">
        <v>24</v>
      </c>
      <c r="D967" s="159">
        <v>22</v>
      </c>
      <c r="E967" s="159">
        <v>211.24</v>
      </c>
      <c r="F967" s="24">
        <f t="shared" si="46"/>
        <v>0</v>
      </c>
      <c r="G967" s="31">
        <f t="shared" si="45"/>
        <v>0</v>
      </c>
      <c r="I967" s="127">
        <f t="shared" si="44"/>
        <v>0</v>
      </c>
      <c r="J967" s="160" t="s">
        <v>5213</v>
      </c>
      <c r="K967" s="161" t="s">
        <v>4333</v>
      </c>
    </row>
    <row r="968" spans="1:11" x14ac:dyDescent="0.25">
      <c r="A968" s="157" t="s">
        <v>2369</v>
      </c>
      <c r="B968" s="158" t="s">
        <v>1235</v>
      </c>
      <c r="C968" s="158" t="s">
        <v>24</v>
      </c>
      <c r="D968" s="159">
        <v>100</v>
      </c>
      <c r="E968" s="159">
        <v>287.26</v>
      </c>
      <c r="F968" s="24">
        <f t="shared" si="46"/>
        <v>0</v>
      </c>
      <c r="G968" s="31">
        <f t="shared" si="45"/>
        <v>0</v>
      </c>
      <c r="I968" s="127">
        <f t="shared" si="44"/>
        <v>0</v>
      </c>
      <c r="J968" s="160" t="s">
        <v>5214</v>
      </c>
      <c r="K968" s="161" t="s">
        <v>4333</v>
      </c>
    </row>
    <row r="969" spans="1:11" x14ac:dyDescent="0.25">
      <c r="A969" s="157" t="s">
        <v>2370</v>
      </c>
      <c r="B969" s="158" t="s">
        <v>931</v>
      </c>
      <c r="C969" s="158" t="s">
        <v>24</v>
      </c>
      <c r="D969" s="159">
        <v>5</v>
      </c>
      <c r="E969" s="159">
        <v>232.14</v>
      </c>
      <c r="F969" s="24">
        <f t="shared" si="46"/>
        <v>0</v>
      </c>
      <c r="G969" s="31">
        <f t="shared" si="45"/>
        <v>0</v>
      </c>
      <c r="I969" s="127">
        <f t="shared" si="44"/>
        <v>0</v>
      </c>
      <c r="J969" s="160" t="s">
        <v>5215</v>
      </c>
      <c r="K969" s="161" t="s">
        <v>4333</v>
      </c>
    </row>
    <row r="970" spans="1:11" x14ac:dyDescent="0.25">
      <c r="A970" s="157" t="s">
        <v>2371</v>
      </c>
      <c r="B970" s="158" t="s">
        <v>1090</v>
      </c>
      <c r="C970" s="158" t="s">
        <v>24</v>
      </c>
      <c r="D970" s="159">
        <v>18</v>
      </c>
      <c r="E970" s="159">
        <v>463.22</v>
      </c>
      <c r="F970" s="24">
        <f t="shared" si="46"/>
        <v>0</v>
      </c>
      <c r="G970" s="31">
        <f t="shared" si="45"/>
        <v>0</v>
      </c>
      <c r="I970" s="127">
        <f t="shared" si="44"/>
        <v>0</v>
      </c>
      <c r="J970" s="160" t="s">
        <v>5216</v>
      </c>
      <c r="K970" s="161" t="s">
        <v>4333</v>
      </c>
    </row>
    <row r="971" spans="1:11" x14ac:dyDescent="0.25">
      <c r="A971" s="157" t="s">
        <v>2372</v>
      </c>
      <c r="B971" s="158" t="s">
        <v>657</v>
      </c>
      <c r="C971" s="158" t="s">
        <v>24</v>
      </c>
      <c r="D971" s="159">
        <v>1</v>
      </c>
      <c r="E971" s="159">
        <v>963.54</v>
      </c>
      <c r="F971" s="24">
        <f t="shared" si="46"/>
        <v>0</v>
      </c>
      <c r="G971" s="31">
        <f t="shared" si="45"/>
        <v>0</v>
      </c>
      <c r="I971" s="127">
        <f t="shared" ref="I971:I1034" si="47">ROUND(D971*G971,2)</f>
        <v>0</v>
      </c>
      <c r="J971" s="160" t="s">
        <v>5217</v>
      </c>
      <c r="K971" s="161" t="s">
        <v>4333</v>
      </c>
    </row>
    <row r="972" spans="1:11" x14ac:dyDescent="0.25">
      <c r="A972" s="157" t="s">
        <v>2373</v>
      </c>
      <c r="B972" s="158" t="s">
        <v>584</v>
      </c>
      <c r="C972" s="158" t="s">
        <v>24</v>
      </c>
      <c r="D972" s="159">
        <v>1</v>
      </c>
      <c r="E972" s="159">
        <v>293.94</v>
      </c>
      <c r="F972" s="24">
        <f t="shared" si="46"/>
        <v>0</v>
      </c>
      <c r="G972" s="31">
        <f t="shared" si="45"/>
        <v>0</v>
      </c>
      <c r="I972" s="127">
        <f t="shared" si="47"/>
        <v>0</v>
      </c>
      <c r="J972" s="160" t="s">
        <v>5218</v>
      </c>
      <c r="K972" s="161" t="s">
        <v>4333</v>
      </c>
    </row>
    <row r="973" spans="1:11" x14ac:dyDescent="0.25">
      <c r="A973" s="157" t="s">
        <v>2374</v>
      </c>
      <c r="B973" s="158" t="s">
        <v>658</v>
      </c>
      <c r="C973" s="158" t="s">
        <v>24</v>
      </c>
      <c r="D973" s="159">
        <v>1</v>
      </c>
      <c r="E973" s="159">
        <v>6766.67</v>
      </c>
      <c r="F973" s="24">
        <f t="shared" si="46"/>
        <v>0</v>
      </c>
      <c r="G973" s="31">
        <f t="shared" si="45"/>
        <v>0</v>
      </c>
      <c r="I973" s="127">
        <f t="shared" si="47"/>
        <v>0</v>
      </c>
      <c r="J973" s="160" t="s">
        <v>5219</v>
      </c>
      <c r="K973" s="161" t="s">
        <v>4333</v>
      </c>
    </row>
    <row r="974" spans="1:11" ht="26.4" x14ac:dyDescent="0.25">
      <c r="A974" s="157" t="s">
        <v>2375</v>
      </c>
      <c r="B974" s="158" t="s">
        <v>585</v>
      </c>
      <c r="C974" s="158" t="s">
        <v>24</v>
      </c>
      <c r="D974" s="159">
        <v>1</v>
      </c>
      <c r="E974" s="159">
        <v>1723.77</v>
      </c>
      <c r="F974" s="24">
        <f t="shared" si="46"/>
        <v>0</v>
      </c>
      <c r="G974" s="31">
        <f t="shared" si="45"/>
        <v>0</v>
      </c>
      <c r="I974" s="127">
        <f t="shared" si="47"/>
        <v>0</v>
      </c>
      <c r="J974" s="160" t="s">
        <v>5220</v>
      </c>
      <c r="K974" s="161" t="s">
        <v>4333</v>
      </c>
    </row>
    <row r="975" spans="1:11" ht="26.4" x14ac:dyDescent="0.25">
      <c r="A975" s="157" t="s">
        <v>2376</v>
      </c>
      <c r="B975" s="158" t="s">
        <v>1287</v>
      </c>
      <c r="C975" s="158" t="s">
        <v>24</v>
      </c>
      <c r="D975" s="159">
        <v>334</v>
      </c>
      <c r="E975" s="159">
        <v>207.76</v>
      </c>
      <c r="F975" s="24">
        <f t="shared" si="46"/>
        <v>0</v>
      </c>
      <c r="G975" s="31">
        <f t="shared" si="45"/>
        <v>0</v>
      </c>
      <c r="I975" s="127">
        <f t="shared" si="47"/>
        <v>0</v>
      </c>
      <c r="J975" s="160" t="s">
        <v>5221</v>
      </c>
      <c r="K975" s="161" t="s">
        <v>4333</v>
      </c>
    </row>
    <row r="976" spans="1:11" x14ac:dyDescent="0.25">
      <c r="A976" s="157" t="s">
        <v>2377</v>
      </c>
      <c r="B976" s="158" t="s">
        <v>1095</v>
      </c>
      <c r="C976" s="158" t="s">
        <v>24</v>
      </c>
      <c r="D976" s="159">
        <v>18</v>
      </c>
      <c r="E976" s="159">
        <v>397.56</v>
      </c>
      <c r="F976" s="98">
        <f t="shared" si="46"/>
        <v>0</v>
      </c>
      <c r="G976" s="31">
        <f t="shared" si="45"/>
        <v>0</v>
      </c>
      <c r="I976" s="127">
        <f t="shared" si="47"/>
        <v>0</v>
      </c>
      <c r="J976" s="160" t="s">
        <v>5222</v>
      </c>
      <c r="K976" s="161" t="s">
        <v>4333</v>
      </c>
    </row>
    <row r="977" spans="1:11" x14ac:dyDescent="0.25">
      <c r="A977" s="162"/>
      <c r="B977" s="163" t="s">
        <v>433</v>
      </c>
      <c r="C977" s="162"/>
      <c r="D977" s="162"/>
      <c r="E977" s="162"/>
      <c r="F977" s="162"/>
      <c r="G977" s="162"/>
      <c r="I977" s="127">
        <f>SUM(I88:I976)</f>
        <v>0</v>
      </c>
    </row>
    <row r="978" spans="1:11" x14ac:dyDescent="0.25">
      <c r="A978" s="164" t="s">
        <v>399</v>
      </c>
      <c r="B978" s="165" t="s">
        <v>400</v>
      </c>
      <c r="C978" s="165" t="s">
        <v>26</v>
      </c>
      <c r="D978" s="166">
        <v>350</v>
      </c>
      <c r="E978" s="166">
        <v>309</v>
      </c>
      <c r="F978" s="133"/>
      <c r="G978" s="29">
        <f t="shared" ref="G978:G981" si="48">ROUND(E978*ROUND(F978,2),2)</f>
        <v>0</v>
      </c>
      <c r="I978" s="127">
        <f t="shared" si="47"/>
        <v>0</v>
      </c>
      <c r="J978" s="167" t="s">
        <v>4332</v>
      </c>
      <c r="K978" s="168" t="s">
        <v>4397</v>
      </c>
    </row>
    <row r="979" spans="1:11" x14ac:dyDescent="0.25">
      <c r="A979" s="164" t="s">
        <v>401</v>
      </c>
      <c r="B979" s="165" t="s">
        <v>402</v>
      </c>
      <c r="C979" s="165" t="s">
        <v>26</v>
      </c>
      <c r="D979" s="166">
        <v>300</v>
      </c>
      <c r="E979" s="166">
        <v>434</v>
      </c>
      <c r="F979" s="134"/>
      <c r="G979" s="31">
        <f t="shared" si="48"/>
        <v>0</v>
      </c>
      <c r="I979" s="127">
        <f t="shared" si="47"/>
        <v>0</v>
      </c>
      <c r="J979" s="167" t="s">
        <v>4334</v>
      </c>
      <c r="K979" s="168" t="s">
        <v>4397</v>
      </c>
    </row>
    <row r="980" spans="1:11" x14ac:dyDescent="0.25">
      <c r="A980" s="164" t="s">
        <v>403</v>
      </c>
      <c r="B980" s="165" t="s">
        <v>2378</v>
      </c>
      <c r="C980" s="165" t="s">
        <v>26</v>
      </c>
      <c r="D980" s="166">
        <v>2000</v>
      </c>
      <c r="E980" s="166">
        <v>536</v>
      </c>
      <c r="F980" s="134"/>
      <c r="G980" s="31">
        <f t="shared" si="48"/>
        <v>0</v>
      </c>
      <c r="I980" s="127">
        <f t="shared" si="47"/>
        <v>0</v>
      </c>
      <c r="J980" s="167" t="s">
        <v>4335</v>
      </c>
      <c r="K980" s="168" t="s">
        <v>4397</v>
      </c>
    </row>
    <row r="981" spans="1:11" x14ac:dyDescent="0.25">
      <c r="A981" s="164" t="s">
        <v>404</v>
      </c>
      <c r="B981" s="165" t="s">
        <v>405</v>
      </c>
      <c r="C981" s="165" t="s">
        <v>26</v>
      </c>
      <c r="D981" s="166">
        <v>22700</v>
      </c>
      <c r="E981" s="166">
        <v>627</v>
      </c>
      <c r="F981" s="135"/>
      <c r="G981" s="99">
        <f t="shared" si="48"/>
        <v>0</v>
      </c>
      <c r="I981" s="127">
        <f t="shared" si="47"/>
        <v>0</v>
      </c>
      <c r="J981" s="167" t="s">
        <v>4336</v>
      </c>
      <c r="K981" s="168" t="s">
        <v>4397</v>
      </c>
    </row>
    <row r="982" spans="1:11" x14ac:dyDescent="0.25">
      <c r="A982" s="162"/>
      <c r="B982" s="163" t="s">
        <v>1313</v>
      </c>
      <c r="C982" s="162"/>
      <c r="D982" s="162"/>
      <c r="E982" s="162"/>
      <c r="F982" s="162"/>
      <c r="G982" s="162"/>
      <c r="I982" s="127">
        <f>SUM(I978:I981)</f>
        <v>0</v>
      </c>
    </row>
    <row r="983" spans="1:11" ht="26.4" x14ac:dyDescent="0.25">
      <c r="A983" s="164" t="s">
        <v>2379</v>
      </c>
      <c r="B983" s="165" t="s">
        <v>375</v>
      </c>
      <c r="C983" s="165" t="s">
        <v>30</v>
      </c>
      <c r="D983" s="166">
        <v>388629</v>
      </c>
      <c r="E983" s="166">
        <v>9.33</v>
      </c>
      <c r="F983" s="133"/>
      <c r="G983" s="29">
        <f t="shared" ref="G983:G1003" si="49">ROUND(E983*ROUND(F983,2),2)</f>
        <v>0</v>
      </c>
      <c r="I983" s="127">
        <f t="shared" si="47"/>
        <v>0</v>
      </c>
      <c r="J983" s="167" t="s">
        <v>4332</v>
      </c>
      <c r="K983" s="168" t="s">
        <v>4397</v>
      </c>
    </row>
    <row r="984" spans="1:11" ht="26.4" x14ac:dyDescent="0.25">
      <c r="A984" s="164" t="s">
        <v>2380</v>
      </c>
      <c r="B984" s="165" t="s">
        <v>376</v>
      </c>
      <c r="C984" s="165" t="s">
        <v>30</v>
      </c>
      <c r="D984" s="166">
        <v>438077.7</v>
      </c>
      <c r="E984" s="166">
        <v>12.2</v>
      </c>
      <c r="F984" s="134"/>
      <c r="G984" s="31">
        <f t="shared" si="49"/>
        <v>0</v>
      </c>
      <c r="I984" s="127">
        <f t="shared" si="47"/>
        <v>0</v>
      </c>
      <c r="J984" s="167" t="s">
        <v>4334</v>
      </c>
      <c r="K984" s="168" t="s">
        <v>4397</v>
      </c>
    </row>
    <row r="985" spans="1:11" ht="26.4" x14ac:dyDescent="0.25">
      <c r="A985" s="164" t="s">
        <v>2381</v>
      </c>
      <c r="B985" s="165" t="s">
        <v>378</v>
      </c>
      <c r="C985" s="165" t="s">
        <v>30</v>
      </c>
      <c r="D985" s="166">
        <v>235442.7</v>
      </c>
      <c r="E985" s="166">
        <v>20.5</v>
      </c>
      <c r="F985" s="134"/>
      <c r="G985" s="31">
        <f t="shared" si="49"/>
        <v>0</v>
      </c>
      <c r="I985" s="127">
        <f t="shared" si="47"/>
        <v>0</v>
      </c>
      <c r="J985" s="167" t="s">
        <v>4335</v>
      </c>
      <c r="K985" s="168" t="s">
        <v>4397</v>
      </c>
    </row>
    <row r="986" spans="1:11" ht="26.4" x14ac:dyDescent="0.25">
      <c r="A986" s="164" t="s">
        <v>2382</v>
      </c>
      <c r="B986" s="165" t="s">
        <v>379</v>
      </c>
      <c r="C986" s="165" t="s">
        <v>30</v>
      </c>
      <c r="D986" s="166">
        <v>46802.7</v>
      </c>
      <c r="E986" s="166">
        <v>29</v>
      </c>
      <c r="F986" s="134"/>
      <c r="G986" s="31">
        <f t="shared" si="49"/>
        <v>0</v>
      </c>
      <c r="I986" s="127">
        <f t="shared" si="47"/>
        <v>0</v>
      </c>
      <c r="J986" s="167" t="s">
        <v>4336</v>
      </c>
      <c r="K986" s="168" t="s">
        <v>4397</v>
      </c>
    </row>
    <row r="987" spans="1:11" ht="26.4" x14ac:dyDescent="0.25">
      <c r="A987" s="164" t="s">
        <v>2383</v>
      </c>
      <c r="B987" s="165" t="s">
        <v>381</v>
      </c>
      <c r="C987" s="165" t="s">
        <v>30</v>
      </c>
      <c r="D987" s="166">
        <v>37298.699999999997</v>
      </c>
      <c r="E987" s="166">
        <v>38.700000000000003</v>
      </c>
      <c r="F987" s="134"/>
      <c r="G987" s="31">
        <f t="shared" si="49"/>
        <v>0</v>
      </c>
      <c r="I987" s="127">
        <f t="shared" si="47"/>
        <v>0</v>
      </c>
      <c r="J987" s="167" t="s">
        <v>4337</v>
      </c>
      <c r="K987" s="168" t="s">
        <v>4397</v>
      </c>
    </row>
    <row r="988" spans="1:11" ht="26.4" x14ac:dyDescent="0.25">
      <c r="A988" s="164" t="s">
        <v>2384</v>
      </c>
      <c r="B988" s="165" t="s">
        <v>382</v>
      </c>
      <c r="C988" s="165" t="s">
        <v>30</v>
      </c>
      <c r="D988" s="166">
        <v>73494</v>
      </c>
      <c r="E988" s="166">
        <v>47.6</v>
      </c>
      <c r="F988" s="134"/>
      <c r="G988" s="31">
        <f t="shared" si="49"/>
        <v>0</v>
      </c>
      <c r="I988" s="127">
        <f t="shared" si="47"/>
        <v>0</v>
      </c>
      <c r="J988" s="167" t="s">
        <v>4338</v>
      </c>
      <c r="K988" s="168" t="s">
        <v>4397</v>
      </c>
    </row>
    <row r="989" spans="1:11" ht="26.4" x14ac:dyDescent="0.25">
      <c r="A989" s="164" t="s">
        <v>2385</v>
      </c>
      <c r="B989" s="165" t="s">
        <v>384</v>
      </c>
      <c r="C989" s="165" t="s">
        <v>30</v>
      </c>
      <c r="D989" s="166">
        <v>47482.2</v>
      </c>
      <c r="E989" s="166">
        <v>70</v>
      </c>
      <c r="F989" s="134"/>
      <c r="G989" s="31">
        <f t="shared" si="49"/>
        <v>0</v>
      </c>
      <c r="I989" s="127">
        <f t="shared" si="47"/>
        <v>0</v>
      </c>
      <c r="J989" s="167" t="s">
        <v>4339</v>
      </c>
      <c r="K989" s="168" t="s">
        <v>4397</v>
      </c>
    </row>
    <row r="990" spans="1:11" ht="26.4" x14ac:dyDescent="0.25">
      <c r="A990" s="164" t="s">
        <v>2386</v>
      </c>
      <c r="B990" s="165" t="s">
        <v>385</v>
      </c>
      <c r="C990" s="165" t="s">
        <v>30</v>
      </c>
      <c r="D990" s="166">
        <v>3712.5</v>
      </c>
      <c r="E990" s="166">
        <v>97.5</v>
      </c>
      <c r="F990" s="134"/>
      <c r="G990" s="31">
        <f t="shared" si="49"/>
        <v>0</v>
      </c>
      <c r="I990" s="127">
        <f t="shared" si="47"/>
        <v>0</v>
      </c>
      <c r="J990" s="167" t="s">
        <v>4340</v>
      </c>
      <c r="K990" s="168" t="s">
        <v>4397</v>
      </c>
    </row>
    <row r="991" spans="1:11" ht="26.4" x14ac:dyDescent="0.25">
      <c r="A991" s="164" t="s">
        <v>2387</v>
      </c>
      <c r="B991" s="165" t="s">
        <v>387</v>
      </c>
      <c r="C991" s="165" t="s">
        <v>30</v>
      </c>
      <c r="D991" s="166">
        <v>2019.6</v>
      </c>
      <c r="E991" s="166">
        <v>114</v>
      </c>
      <c r="F991" s="134"/>
      <c r="G991" s="31">
        <f t="shared" si="49"/>
        <v>0</v>
      </c>
      <c r="I991" s="127">
        <f t="shared" si="47"/>
        <v>0</v>
      </c>
      <c r="J991" s="167" t="s">
        <v>4341</v>
      </c>
      <c r="K991" s="168" t="s">
        <v>4397</v>
      </c>
    </row>
    <row r="992" spans="1:11" ht="26.4" x14ac:dyDescent="0.25">
      <c r="A992" s="164" t="s">
        <v>2388</v>
      </c>
      <c r="B992" s="165" t="s">
        <v>388</v>
      </c>
      <c r="C992" s="165" t="s">
        <v>30</v>
      </c>
      <c r="D992" s="166">
        <v>1544.4</v>
      </c>
      <c r="E992" s="166">
        <v>132</v>
      </c>
      <c r="F992" s="134"/>
      <c r="G992" s="31">
        <f t="shared" si="49"/>
        <v>0</v>
      </c>
      <c r="I992" s="127">
        <f t="shared" si="47"/>
        <v>0</v>
      </c>
      <c r="J992" s="167" t="s">
        <v>4342</v>
      </c>
      <c r="K992" s="168" t="s">
        <v>4397</v>
      </c>
    </row>
    <row r="993" spans="1:11" ht="26.4" x14ac:dyDescent="0.25">
      <c r="A993" s="164" t="s">
        <v>2389</v>
      </c>
      <c r="B993" s="165" t="s">
        <v>389</v>
      </c>
      <c r="C993" s="165" t="s">
        <v>30</v>
      </c>
      <c r="D993" s="166">
        <v>1027.8</v>
      </c>
      <c r="E993" s="166">
        <v>194</v>
      </c>
      <c r="F993" s="134"/>
      <c r="G993" s="31">
        <f t="shared" si="49"/>
        <v>0</v>
      </c>
      <c r="I993" s="127">
        <f t="shared" si="47"/>
        <v>0</v>
      </c>
      <c r="J993" s="167" t="s">
        <v>4343</v>
      </c>
      <c r="K993" s="168" t="s">
        <v>4397</v>
      </c>
    </row>
    <row r="994" spans="1:11" ht="26.4" x14ac:dyDescent="0.25">
      <c r="A994" s="164" t="s">
        <v>2390</v>
      </c>
      <c r="B994" s="165" t="s">
        <v>390</v>
      </c>
      <c r="C994" s="165" t="s">
        <v>30</v>
      </c>
      <c r="D994" s="166">
        <v>484.2</v>
      </c>
      <c r="E994" s="166">
        <v>221</v>
      </c>
      <c r="F994" s="134"/>
      <c r="G994" s="31">
        <f t="shared" si="49"/>
        <v>0</v>
      </c>
      <c r="I994" s="127">
        <f t="shared" si="47"/>
        <v>0</v>
      </c>
      <c r="J994" s="167" t="s">
        <v>4344</v>
      </c>
      <c r="K994" s="168" t="s">
        <v>4397</v>
      </c>
    </row>
    <row r="995" spans="1:11" ht="26.4" x14ac:dyDescent="0.25">
      <c r="A995" s="164" t="s">
        <v>2391</v>
      </c>
      <c r="B995" s="165" t="s">
        <v>377</v>
      </c>
      <c r="C995" s="165" t="s">
        <v>30</v>
      </c>
      <c r="D995" s="166">
        <v>218979.9</v>
      </c>
      <c r="E995" s="166">
        <v>9.42</v>
      </c>
      <c r="F995" s="134"/>
      <c r="G995" s="31">
        <f t="shared" si="49"/>
        <v>0</v>
      </c>
      <c r="I995" s="127">
        <f t="shared" si="47"/>
        <v>0</v>
      </c>
      <c r="J995" s="167" t="s">
        <v>4345</v>
      </c>
      <c r="K995" s="168" t="s">
        <v>4397</v>
      </c>
    </row>
    <row r="996" spans="1:11" ht="26.4" x14ac:dyDescent="0.25">
      <c r="A996" s="164" t="s">
        <v>2392</v>
      </c>
      <c r="B996" s="165" t="s">
        <v>380</v>
      </c>
      <c r="C996" s="165" t="s">
        <v>30</v>
      </c>
      <c r="D996" s="166">
        <v>94081.5</v>
      </c>
      <c r="E996" s="166">
        <v>21.2</v>
      </c>
      <c r="F996" s="134"/>
      <c r="G996" s="31">
        <f t="shared" si="49"/>
        <v>0</v>
      </c>
      <c r="I996" s="127">
        <f t="shared" si="47"/>
        <v>0</v>
      </c>
      <c r="J996" s="167" t="s">
        <v>4346</v>
      </c>
      <c r="K996" s="168" t="s">
        <v>4397</v>
      </c>
    </row>
    <row r="997" spans="1:11" ht="26.4" x14ac:dyDescent="0.25">
      <c r="A997" s="164" t="s">
        <v>2393</v>
      </c>
      <c r="B997" s="165" t="s">
        <v>383</v>
      </c>
      <c r="C997" s="165" t="s">
        <v>30</v>
      </c>
      <c r="D997" s="166">
        <v>73862.100000000006</v>
      </c>
      <c r="E997" s="166">
        <v>22.8</v>
      </c>
      <c r="F997" s="134"/>
      <c r="G997" s="31">
        <f t="shared" si="49"/>
        <v>0</v>
      </c>
      <c r="I997" s="127">
        <f t="shared" si="47"/>
        <v>0</v>
      </c>
      <c r="J997" s="167" t="s">
        <v>4347</v>
      </c>
      <c r="K997" s="168" t="s">
        <v>4397</v>
      </c>
    </row>
    <row r="998" spans="1:11" ht="26.4" x14ac:dyDescent="0.25">
      <c r="A998" s="164" t="s">
        <v>2394</v>
      </c>
      <c r="B998" s="165" t="s">
        <v>386</v>
      </c>
      <c r="C998" s="165" t="s">
        <v>30</v>
      </c>
      <c r="D998" s="166">
        <v>34129.800000000003</v>
      </c>
      <c r="E998" s="166">
        <v>29.5</v>
      </c>
      <c r="F998" s="134"/>
      <c r="G998" s="31">
        <f t="shared" si="49"/>
        <v>0</v>
      </c>
      <c r="I998" s="127">
        <f t="shared" si="47"/>
        <v>0</v>
      </c>
      <c r="J998" s="167" t="s">
        <v>4348</v>
      </c>
      <c r="K998" s="168" t="s">
        <v>4397</v>
      </c>
    </row>
    <row r="999" spans="1:11" ht="26.4" x14ac:dyDescent="0.25">
      <c r="A999" s="164" t="s">
        <v>2395</v>
      </c>
      <c r="B999" s="165" t="s">
        <v>391</v>
      </c>
      <c r="C999" s="165" t="s">
        <v>30</v>
      </c>
      <c r="D999" s="166">
        <v>3384</v>
      </c>
      <c r="E999" s="166">
        <v>42.5</v>
      </c>
      <c r="F999" s="134"/>
      <c r="G999" s="31">
        <f t="shared" si="49"/>
        <v>0</v>
      </c>
      <c r="I999" s="127">
        <f t="shared" si="47"/>
        <v>0</v>
      </c>
      <c r="J999" s="167" t="s">
        <v>4349</v>
      </c>
      <c r="K999" s="168" t="s">
        <v>4397</v>
      </c>
    </row>
    <row r="1000" spans="1:11" x14ac:dyDescent="0.25">
      <c r="A1000" s="157" t="s">
        <v>406</v>
      </c>
      <c r="B1000" s="158" t="s">
        <v>2396</v>
      </c>
      <c r="C1000" s="158" t="s">
        <v>24</v>
      </c>
      <c r="D1000" s="159">
        <v>2250</v>
      </c>
      <c r="E1000" s="159">
        <v>1065</v>
      </c>
      <c r="F1000" s="134"/>
      <c r="G1000" s="31">
        <f t="shared" si="49"/>
        <v>0</v>
      </c>
      <c r="I1000" s="127">
        <f t="shared" si="47"/>
        <v>0</v>
      </c>
      <c r="J1000" s="160" t="s">
        <v>4350</v>
      </c>
      <c r="K1000" s="161" t="s">
        <v>4333</v>
      </c>
    </row>
    <row r="1001" spans="1:11" ht="26.4" x14ac:dyDescent="0.25">
      <c r="A1001" s="157" t="s">
        <v>407</v>
      </c>
      <c r="B1001" s="158" t="s">
        <v>2397</v>
      </c>
      <c r="C1001" s="158" t="s">
        <v>24</v>
      </c>
      <c r="D1001" s="159">
        <v>900</v>
      </c>
      <c r="E1001" s="159">
        <v>1175</v>
      </c>
      <c r="F1001" s="134"/>
      <c r="G1001" s="31">
        <f t="shared" si="49"/>
        <v>0</v>
      </c>
      <c r="I1001" s="127">
        <f t="shared" si="47"/>
        <v>0</v>
      </c>
      <c r="J1001" s="160" t="s">
        <v>4351</v>
      </c>
      <c r="K1001" s="161" t="s">
        <v>4333</v>
      </c>
    </row>
    <row r="1002" spans="1:11" ht="26.4" x14ac:dyDescent="0.25">
      <c r="A1002" s="157" t="s">
        <v>408</v>
      </c>
      <c r="B1002" s="158" t="s">
        <v>392</v>
      </c>
      <c r="C1002" s="158" t="s">
        <v>24</v>
      </c>
      <c r="D1002" s="159">
        <v>450</v>
      </c>
      <c r="E1002" s="159">
        <v>5600</v>
      </c>
      <c r="F1002" s="134"/>
      <c r="G1002" s="31">
        <f t="shared" si="49"/>
        <v>0</v>
      </c>
      <c r="I1002" s="127">
        <f t="shared" si="47"/>
        <v>0</v>
      </c>
      <c r="J1002" s="160" t="s">
        <v>4352</v>
      </c>
      <c r="K1002" s="161" t="s">
        <v>4333</v>
      </c>
    </row>
    <row r="1003" spans="1:11" ht="26.4" x14ac:dyDescent="0.25">
      <c r="A1003" s="157" t="s">
        <v>409</v>
      </c>
      <c r="B1003" s="158" t="s">
        <v>393</v>
      </c>
      <c r="C1003" s="158" t="s">
        <v>24</v>
      </c>
      <c r="D1003" s="159">
        <v>450</v>
      </c>
      <c r="E1003" s="159">
        <v>1410.5</v>
      </c>
      <c r="F1003" s="135"/>
      <c r="G1003" s="99">
        <f t="shared" si="49"/>
        <v>0</v>
      </c>
      <c r="I1003" s="127">
        <f t="shared" si="47"/>
        <v>0</v>
      </c>
      <c r="J1003" s="160" t="s">
        <v>4353</v>
      </c>
      <c r="K1003" s="161" t="s">
        <v>4333</v>
      </c>
    </row>
    <row r="1004" spans="1:11" x14ac:dyDescent="0.25">
      <c r="A1004" s="162"/>
      <c r="B1004" s="163" t="s">
        <v>434</v>
      </c>
      <c r="C1004" s="162"/>
      <c r="D1004" s="162"/>
      <c r="E1004" s="162"/>
      <c r="F1004" s="162"/>
      <c r="G1004" s="162"/>
      <c r="I1004" s="127">
        <f>SUM(I983:I1003)</f>
        <v>0</v>
      </c>
    </row>
    <row r="1005" spans="1:11" x14ac:dyDescent="0.25">
      <c r="A1005" s="157" t="s">
        <v>410</v>
      </c>
      <c r="B1005" s="158" t="s">
        <v>31</v>
      </c>
      <c r="C1005" s="158" t="s">
        <v>32</v>
      </c>
      <c r="D1005" s="159">
        <v>44290</v>
      </c>
      <c r="E1005" s="159">
        <v>880</v>
      </c>
      <c r="F1005" s="138"/>
      <c r="G1005" s="29">
        <f t="shared" ref="G1005:G1014" si="50">ROUND(E1005*ROUND(F1005,2),2)</f>
        <v>0</v>
      </c>
      <c r="I1005" s="127">
        <f t="shared" si="47"/>
        <v>0</v>
      </c>
      <c r="J1005" s="160" t="s">
        <v>4332</v>
      </c>
      <c r="K1005" s="161" t="s">
        <v>4333</v>
      </c>
    </row>
    <row r="1006" spans="1:11" ht="26.4" x14ac:dyDescent="0.25">
      <c r="A1006" s="164" t="s">
        <v>411</v>
      </c>
      <c r="B1006" s="165" t="s">
        <v>34</v>
      </c>
      <c r="C1006" s="165" t="s">
        <v>33</v>
      </c>
      <c r="D1006" s="166">
        <v>1010</v>
      </c>
      <c r="E1006" s="166">
        <v>650</v>
      </c>
      <c r="F1006" s="139"/>
      <c r="G1006" s="110">
        <f t="shared" si="50"/>
        <v>0</v>
      </c>
      <c r="I1006" s="127">
        <f t="shared" si="47"/>
        <v>0</v>
      </c>
      <c r="J1006" s="167" t="s">
        <v>4334</v>
      </c>
      <c r="K1006" s="168" t="s">
        <v>4397</v>
      </c>
    </row>
    <row r="1007" spans="1:11" ht="26.4" x14ac:dyDescent="0.25">
      <c r="A1007" s="164" t="s">
        <v>2398</v>
      </c>
      <c r="B1007" s="165" t="s">
        <v>2399</v>
      </c>
      <c r="C1007" s="165" t="s">
        <v>33</v>
      </c>
      <c r="D1007" s="166">
        <v>970</v>
      </c>
      <c r="E1007" s="166">
        <v>1400</v>
      </c>
      <c r="F1007" s="139"/>
      <c r="G1007" s="110">
        <f t="shared" si="50"/>
        <v>0</v>
      </c>
      <c r="I1007" s="127">
        <f t="shared" si="47"/>
        <v>0</v>
      </c>
      <c r="J1007" s="167" t="s">
        <v>4335</v>
      </c>
      <c r="K1007" s="168" t="s">
        <v>4397</v>
      </c>
    </row>
    <row r="1008" spans="1:11" ht="26.4" x14ac:dyDescent="0.25">
      <c r="A1008" s="164" t="s">
        <v>2400</v>
      </c>
      <c r="B1008" s="165" t="s">
        <v>2401</v>
      </c>
      <c r="C1008" s="165" t="s">
        <v>33</v>
      </c>
      <c r="D1008" s="166">
        <v>790</v>
      </c>
      <c r="E1008" s="166">
        <v>1460</v>
      </c>
      <c r="F1008" s="140"/>
      <c r="G1008" s="31">
        <f t="shared" si="50"/>
        <v>0</v>
      </c>
      <c r="I1008" s="127">
        <f t="shared" si="47"/>
        <v>0</v>
      </c>
      <c r="J1008" s="167" t="s">
        <v>4336</v>
      </c>
      <c r="K1008" s="168" t="s">
        <v>4397</v>
      </c>
    </row>
    <row r="1009" spans="1:11" ht="26.4" x14ac:dyDescent="0.25">
      <c r="A1009" s="164" t="s">
        <v>2402</v>
      </c>
      <c r="B1009" s="165" t="s">
        <v>2403</v>
      </c>
      <c r="C1009" s="165" t="s">
        <v>33</v>
      </c>
      <c r="D1009" s="166">
        <v>360</v>
      </c>
      <c r="E1009" s="166">
        <v>1700</v>
      </c>
      <c r="F1009" s="140"/>
      <c r="G1009" s="31">
        <f t="shared" si="50"/>
        <v>0</v>
      </c>
      <c r="I1009" s="127">
        <f t="shared" si="47"/>
        <v>0</v>
      </c>
      <c r="J1009" s="167" t="s">
        <v>4337</v>
      </c>
      <c r="K1009" s="168" t="s">
        <v>4397</v>
      </c>
    </row>
    <row r="1010" spans="1:11" ht="26.4" x14ac:dyDescent="0.25">
      <c r="A1010" s="164" t="s">
        <v>2404</v>
      </c>
      <c r="B1010" s="165" t="s">
        <v>2405</v>
      </c>
      <c r="C1010" s="165" t="s">
        <v>33</v>
      </c>
      <c r="D1010" s="166">
        <v>650</v>
      </c>
      <c r="E1010" s="166">
        <v>1560</v>
      </c>
      <c r="F1010" s="140"/>
      <c r="G1010" s="31">
        <f t="shared" si="50"/>
        <v>0</v>
      </c>
      <c r="I1010" s="127">
        <f t="shared" si="47"/>
        <v>0</v>
      </c>
      <c r="J1010" s="167" t="s">
        <v>4338</v>
      </c>
      <c r="K1010" s="168" t="s">
        <v>4397</v>
      </c>
    </row>
    <row r="1011" spans="1:11" ht="26.4" x14ac:dyDescent="0.25">
      <c r="A1011" s="164" t="s">
        <v>2406</v>
      </c>
      <c r="B1011" s="165" t="s">
        <v>2407</v>
      </c>
      <c r="C1011" s="165" t="s">
        <v>33</v>
      </c>
      <c r="D1011" s="166">
        <v>600</v>
      </c>
      <c r="E1011" s="166">
        <v>2940</v>
      </c>
      <c r="F1011" s="140"/>
      <c r="G1011" s="31">
        <f t="shared" si="50"/>
        <v>0</v>
      </c>
      <c r="I1011" s="127">
        <f t="shared" si="47"/>
        <v>0</v>
      </c>
      <c r="J1011" s="167" t="s">
        <v>4339</v>
      </c>
      <c r="K1011" s="168" t="s">
        <v>4397</v>
      </c>
    </row>
    <row r="1012" spans="1:11" ht="25.5" customHeight="1" x14ac:dyDescent="0.25">
      <c r="A1012" s="164" t="s">
        <v>2408</v>
      </c>
      <c r="B1012" s="165" t="s">
        <v>2409</v>
      </c>
      <c r="C1012" s="165" t="s">
        <v>33</v>
      </c>
      <c r="D1012" s="166">
        <v>300</v>
      </c>
      <c r="E1012" s="166">
        <v>557</v>
      </c>
      <c r="F1012" s="140"/>
      <c r="G1012" s="141">
        <f t="shared" si="50"/>
        <v>0</v>
      </c>
      <c r="I1012" s="127">
        <f t="shared" si="47"/>
        <v>0</v>
      </c>
      <c r="J1012" s="167" t="s">
        <v>4340</v>
      </c>
      <c r="K1012" s="168" t="s">
        <v>4397</v>
      </c>
    </row>
    <row r="1013" spans="1:11" ht="39.6" x14ac:dyDescent="0.25">
      <c r="A1013" s="164" t="s">
        <v>2410</v>
      </c>
      <c r="B1013" s="165" t="s">
        <v>2411</v>
      </c>
      <c r="C1013" s="165" t="s">
        <v>33</v>
      </c>
      <c r="D1013" s="166">
        <v>300</v>
      </c>
      <c r="E1013" s="166">
        <v>127</v>
      </c>
      <c r="F1013" s="140"/>
      <c r="G1013" s="31">
        <f t="shared" si="50"/>
        <v>0</v>
      </c>
      <c r="I1013" s="127">
        <f t="shared" si="47"/>
        <v>0</v>
      </c>
      <c r="J1013" s="167" t="s">
        <v>4341</v>
      </c>
      <c r="K1013" s="168" t="s">
        <v>4397</v>
      </c>
    </row>
    <row r="1014" spans="1:11" ht="25.5" customHeight="1" x14ac:dyDescent="0.25">
      <c r="A1014" s="164" t="s">
        <v>2412</v>
      </c>
      <c r="B1014" s="165" t="s">
        <v>2413</v>
      </c>
      <c r="C1014" s="165" t="s">
        <v>33</v>
      </c>
      <c r="D1014" s="166">
        <v>300</v>
      </c>
      <c r="E1014" s="166">
        <v>299</v>
      </c>
      <c r="F1014" s="142"/>
      <c r="G1014" s="99">
        <f t="shared" si="50"/>
        <v>0</v>
      </c>
      <c r="I1014" s="127">
        <f t="shared" si="47"/>
        <v>0</v>
      </c>
      <c r="J1014" s="167" t="s">
        <v>4342</v>
      </c>
      <c r="K1014" s="168" t="s">
        <v>4397</v>
      </c>
    </row>
    <row r="1015" spans="1:11" x14ac:dyDescent="0.25">
      <c r="A1015" s="162"/>
      <c r="B1015" s="163" t="s">
        <v>427</v>
      </c>
      <c r="C1015" s="162"/>
      <c r="D1015" s="162"/>
      <c r="E1015" s="162"/>
      <c r="F1015" s="162"/>
      <c r="G1015" s="162"/>
      <c r="I1015" s="127">
        <f>SUM(I1005:I1014)</f>
        <v>0</v>
      </c>
    </row>
    <row r="1016" spans="1:11" x14ac:dyDescent="0.25">
      <c r="A1016" s="164" t="s">
        <v>412</v>
      </c>
      <c r="B1016" s="165" t="s">
        <v>413</v>
      </c>
      <c r="C1016" s="165" t="s">
        <v>26</v>
      </c>
      <c r="D1016" s="166">
        <v>8500</v>
      </c>
      <c r="E1016" s="166">
        <v>680</v>
      </c>
      <c r="F1016" s="133"/>
      <c r="G1016" s="29">
        <f t="shared" ref="G1016:G1017" si="51">ROUND(E1016*ROUND(F1016,2),2)</f>
        <v>0</v>
      </c>
      <c r="I1016" s="127">
        <f t="shared" si="47"/>
        <v>0</v>
      </c>
      <c r="J1016" s="167" t="s">
        <v>4332</v>
      </c>
      <c r="K1016" s="168" t="s">
        <v>4397</v>
      </c>
    </row>
    <row r="1017" spans="1:11" x14ac:dyDescent="0.25">
      <c r="A1017" s="157" t="s">
        <v>414</v>
      </c>
      <c r="B1017" s="158" t="s">
        <v>415</v>
      </c>
      <c r="C1017" s="158" t="s">
        <v>24</v>
      </c>
      <c r="D1017" s="159">
        <v>3200</v>
      </c>
      <c r="E1017" s="159">
        <v>3400</v>
      </c>
      <c r="F1017" s="135"/>
      <c r="G1017" s="99">
        <f t="shared" si="51"/>
        <v>0</v>
      </c>
      <c r="I1017" s="127">
        <f t="shared" si="47"/>
        <v>0</v>
      </c>
      <c r="J1017" s="160" t="s">
        <v>4334</v>
      </c>
      <c r="K1017" s="161" t="s">
        <v>4333</v>
      </c>
    </row>
    <row r="1018" spans="1:11" x14ac:dyDescent="0.25">
      <c r="A1018" s="162"/>
      <c r="B1018" s="163" t="s">
        <v>429</v>
      </c>
      <c r="C1018" s="162"/>
      <c r="D1018" s="162"/>
      <c r="E1018" s="162"/>
      <c r="F1018" s="162"/>
      <c r="G1018" s="162"/>
      <c r="I1018" s="127">
        <f>SUM(I1016:I1017)</f>
        <v>0</v>
      </c>
    </row>
    <row r="1019" spans="1:11" ht="12.75" customHeight="1" x14ac:dyDescent="0.25">
      <c r="A1019" s="157" t="s">
        <v>1323</v>
      </c>
      <c r="B1019" s="158" t="s">
        <v>369</v>
      </c>
      <c r="C1019" s="158" t="s">
        <v>27</v>
      </c>
      <c r="D1019" s="159">
        <v>89190</v>
      </c>
      <c r="E1019" s="159">
        <v>36.200000000000003</v>
      </c>
      <c r="F1019" s="133"/>
      <c r="G1019" s="29">
        <f t="shared" ref="G1019:G1023" si="52">ROUND(E1019*ROUND(F1019,2),2)</f>
        <v>0</v>
      </c>
      <c r="I1019" s="127">
        <f t="shared" si="47"/>
        <v>0</v>
      </c>
      <c r="J1019" s="160" t="s">
        <v>4332</v>
      </c>
      <c r="K1019" s="161" t="s">
        <v>4333</v>
      </c>
    </row>
    <row r="1020" spans="1:11" ht="12.75" customHeight="1" x14ac:dyDescent="0.25">
      <c r="A1020" s="157" t="s">
        <v>1324</v>
      </c>
      <c r="B1020" s="158" t="s">
        <v>370</v>
      </c>
      <c r="C1020" s="158" t="s">
        <v>26</v>
      </c>
      <c r="D1020" s="159">
        <v>3217</v>
      </c>
      <c r="E1020" s="159">
        <v>354</v>
      </c>
      <c r="F1020" s="134"/>
      <c r="G1020" s="31">
        <f t="shared" si="52"/>
        <v>0</v>
      </c>
      <c r="I1020" s="127">
        <f t="shared" si="47"/>
        <v>0</v>
      </c>
      <c r="J1020" s="160" t="s">
        <v>4334</v>
      </c>
      <c r="K1020" s="161" t="s">
        <v>4333</v>
      </c>
    </row>
    <row r="1021" spans="1:11" ht="12.75" customHeight="1" x14ac:dyDescent="0.25">
      <c r="A1021" s="157" t="s">
        <v>1325</v>
      </c>
      <c r="B1021" s="158" t="s">
        <v>371</v>
      </c>
      <c r="C1021" s="158" t="s">
        <v>26</v>
      </c>
      <c r="D1021" s="159">
        <v>759</v>
      </c>
      <c r="E1021" s="159">
        <v>747</v>
      </c>
      <c r="F1021" s="134"/>
      <c r="G1021" s="31">
        <f t="shared" si="52"/>
        <v>0</v>
      </c>
      <c r="I1021" s="127">
        <f t="shared" si="47"/>
        <v>0</v>
      </c>
      <c r="J1021" s="160" t="s">
        <v>4335</v>
      </c>
      <c r="K1021" s="161" t="s">
        <v>4333</v>
      </c>
    </row>
    <row r="1022" spans="1:11" ht="12.75" customHeight="1" x14ac:dyDescent="0.25">
      <c r="A1022" s="157" t="s">
        <v>1326</v>
      </c>
      <c r="B1022" s="158" t="s">
        <v>372</v>
      </c>
      <c r="C1022" s="158" t="s">
        <v>27</v>
      </c>
      <c r="D1022" s="159">
        <v>59712</v>
      </c>
      <c r="E1022" s="159">
        <v>12.5</v>
      </c>
      <c r="F1022" s="134"/>
      <c r="G1022" s="31">
        <f t="shared" si="52"/>
        <v>0</v>
      </c>
      <c r="I1022" s="127">
        <f t="shared" si="47"/>
        <v>0</v>
      </c>
      <c r="J1022" s="160" t="s">
        <v>4336</v>
      </c>
      <c r="K1022" s="161" t="s">
        <v>4333</v>
      </c>
    </row>
    <row r="1023" spans="1:11" ht="12.75" customHeight="1" x14ac:dyDescent="0.25">
      <c r="A1023" s="157" t="s">
        <v>1327</v>
      </c>
      <c r="B1023" s="158" t="s">
        <v>373</v>
      </c>
      <c r="C1023" s="158" t="s">
        <v>26</v>
      </c>
      <c r="D1023" s="159">
        <v>15598</v>
      </c>
      <c r="E1023" s="159">
        <v>152</v>
      </c>
      <c r="F1023" s="135"/>
      <c r="G1023" s="99">
        <f t="shared" si="52"/>
        <v>0</v>
      </c>
      <c r="I1023" s="127">
        <f t="shared" si="47"/>
        <v>0</v>
      </c>
      <c r="J1023" s="160" t="s">
        <v>4337</v>
      </c>
      <c r="K1023" s="161" t="s">
        <v>4333</v>
      </c>
    </row>
    <row r="1024" spans="1:11" x14ac:dyDescent="0.25">
      <c r="A1024" s="162"/>
      <c r="B1024" s="163" t="s">
        <v>428</v>
      </c>
      <c r="C1024" s="162"/>
      <c r="D1024" s="162"/>
      <c r="E1024" s="162"/>
      <c r="F1024" s="162"/>
      <c r="G1024" s="162"/>
      <c r="I1024" s="127">
        <f>SUM(I1019:I1023)</f>
        <v>0</v>
      </c>
    </row>
    <row r="1025" spans="1:11" x14ac:dyDescent="0.25">
      <c r="A1025" s="157" t="s">
        <v>2414</v>
      </c>
      <c r="B1025" s="158" t="s">
        <v>2415</v>
      </c>
      <c r="C1025" s="158" t="s">
        <v>4331</v>
      </c>
      <c r="D1025" s="159">
        <v>0</v>
      </c>
      <c r="E1025" s="159">
        <v>0</v>
      </c>
      <c r="F1025" s="133"/>
      <c r="G1025" s="29">
        <f t="shared" ref="G1025:G1027" si="53">ROUND(E1025*ROUND(F1025,2),2)</f>
        <v>0</v>
      </c>
      <c r="I1025" s="127">
        <f t="shared" si="47"/>
        <v>0</v>
      </c>
      <c r="J1025" s="160" t="s">
        <v>4332</v>
      </c>
      <c r="K1025" s="161" t="s">
        <v>4333</v>
      </c>
    </row>
    <row r="1026" spans="1:11" x14ac:dyDescent="0.25">
      <c r="A1026" s="164" t="s">
        <v>416</v>
      </c>
      <c r="B1026" s="165" t="s">
        <v>417</v>
      </c>
      <c r="C1026" s="165" t="s">
        <v>26</v>
      </c>
      <c r="D1026" s="166">
        <v>210</v>
      </c>
      <c r="E1026" s="166">
        <v>574</v>
      </c>
      <c r="F1026" s="143"/>
      <c r="G1026" s="169">
        <f t="shared" si="53"/>
        <v>0</v>
      </c>
      <c r="I1026" s="127">
        <f t="shared" si="47"/>
        <v>0</v>
      </c>
      <c r="J1026" s="167" t="s">
        <v>4334</v>
      </c>
      <c r="K1026" s="168" t="s">
        <v>4397</v>
      </c>
    </row>
    <row r="1027" spans="1:11" x14ac:dyDescent="0.25">
      <c r="A1027" s="164" t="s">
        <v>418</v>
      </c>
      <c r="B1027" s="165" t="s">
        <v>419</v>
      </c>
      <c r="C1027" s="165" t="s">
        <v>26</v>
      </c>
      <c r="D1027" s="166">
        <v>655</v>
      </c>
      <c r="E1027" s="166">
        <v>680</v>
      </c>
      <c r="F1027" s="135"/>
      <c r="G1027" s="99">
        <f t="shared" si="53"/>
        <v>0</v>
      </c>
      <c r="I1027" s="127">
        <f t="shared" si="47"/>
        <v>0</v>
      </c>
      <c r="J1027" s="167" t="s">
        <v>4335</v>
      </c>
      <c r="K1027" s="168" t="s">
        <v>4397</v>
      </c>
    </row>
    <row r="1028" spans="1:11" x14ac:dyDescent="0.25">
      <c r="A1028" s="162"/>
      <c r="B1028" s="163" t="s">
        <v>430</v>
      </c>
      <c r="C1028" s="162"/>
      <c r="D1028" s="162"/>
      <c r="E1028" s="162"/>
      <c r="F1028" s="162"/>
      <c r="G1028" s="162"/>
      <c r="I1028" s="127">
        <f>SUM(I1025:I1027)</f>
        <v>0</v>
      </c>
    </row>
    <row r="1029" spans="1:11" x14ac:dyDescent="0.25">
      <c r="A1029" s="157" t="s">
        <v>420</v>
      </c>
      <c r="B1029" s="158" t="s">
        <v>2416</v>
      </c>
      <c r="C1029" s="158" t="s">
        <v>24</v>
      </c>
      <c r="D1029" s="159">
        <v>2500</v>
      </c>
      <c r="E1029" s="159">
        <v>2300</v>
      </c>
      <c r="F1029" s="144"/>
      <c r="G1029" s="170">
        <f>ROUND(E1029*ROUND(F1029,2),2)</f>
        <v>0</v>
      </c>
      <c r="I1029" s="127">
        <f t="shared" si="47"/>
        <v>0</v>
      </c>
      <c r="J1029" s="160" t="s">
        <v>4332</v>
      </c>
      <c r="K1029" s="161" t="s">
        <v>4333</v>
      </c>
    </row>
    <row r="1030" spans="1:11" x14ac:dyDescent="0.25">
      <c r="A1030" s="162"/>
      <c r="B1030" s="163" t="s">
        <v>435</v>
      </c>
      <c r="C1030" s="162"/>
      <c r="D1030" s="162"/>
      <c r="E1030" s="162"/>
      <c r="F1030" s="162"/>
      <c r="G1030" s="162"/>
      <c r="I1030" s="127">
        <f>SUM(I1029)</f>
        <v>0</v>
      </c>
    </row>
    <row r="1031" spans="1:11" ht="26.4" x14ac:dyDescent="0.25">
      <c r="A1031" s="164" t="s">
        <v>2417</v>
      </c>
      <c r="B1031" s="165" t="s">
        <v>2418</v>
      </c>
      <c r="C1031" s="165" t="s">
        <v>28</v>
      </c>
      <c r="D1031" s="166">
        <v>6612</v>
      </c>
      <c r="E1031" s="166">
        <v>99.5</v>
      </c>
      <c r="F1031" s="138"/>
      <c r="G1031" s="145">
        <f t="shared" ref="G1031:G1094" si="54">ROUND(E1031*ROUND(F1031,2),2)</f>
        <v>0</v>
      </c>
      <c r="I1031" s="127">
        <f t="shared" si="47"/>
        <v>0</v>
      </c>
      <c r="J1031" s="167" t="s">
        <v>4332</v>
      </c>
      <c r="K1031" s="168" t="s">
        <v>4397</v>
      </c>
    </row>
    <row r="1032" spans="1:11" ht="26.4" x14ac:dyDescent="0.25">
      <c r="A1032" s="164" t="s">
        <v>2419</v>
      </c>
      <c r="B1032" s="165" t="s">
        <v>2420</v>
      </c>
      <c r="C1032" s="165" t="s">
        <v>28</v>
      </c>
      <c r="D1032" s="166">
        <v>4161</v>
      </c>
      <c r="E1032" s="166">
        <v>144</v>
      </c>
      <c r="F1032" s="140"/>
      <c r="G1032" s="141">
        <f t="shared" si="54"/>
        <v>0</v>
      </c>
      <c r="I1032" s="127">
        <f t="shared" si="47"/>
        <v>0</v>
      </c>
      <c r="J1032" s="167" t="s">
        <v>4334</v>
      </c>
      <c r="K1032" s="168" t="s">
        <v>4397</v>
      </c>
    </row>
    <row r="1033" spans="1:11" ht="26.4" x14ac:dyDescent="0.25">
      <c r="A1033" s="164" t="s">
        <v>2421</v>
      </c>
      <c r="B1033" s="165" t="s">
        <v>2422</v>
      </c>
      <c r="C1033" s="165" t="s">
        <v>28</v>
      </c>
      <c r="D1033" s="166">
        <v>4389</v>
      </c>
      <c r="E1033" s="166">
        <v>190</v>
      </c>
      <c r="F1033" s="140"/>
      <c r="G1033" s="141">
        <f t="shared" si="54"/>
        <v>0</v>
      </c>
      <c r="I1033" s="127">
        <f t="shared" si="47"/>
        <v>0</v>
      </c>
      <c r="J1033" s="167" t="s">
        <v>4335</v>
      </c>
      <c r="K1033" s="168" t="s">
        <v>4397</v>
      </c>
    </row>
    <row r="1034" spans="1:11" ht="26.4" x14ac:dyDescent="0.25">
      <c r="A1034" s="164" t="s">
        <v>2423</v>
      </c>
      <c r="B1034" s="165" t="s">
        <v>2424</v>
      </c>
      <c r="C1034" s="165" t="s">
        <v>28</v>
      </c>
      <c r="D1034" s="166">
        <v>4161</v>
      </c>
      <c r="E1034" s="166">
        <v>189</v>
      </c>
      <c r="F1034" s="140"/>
      <c r="G1034" s="141">
        <f t="shared" si="54"/>
        <v>0</v>
      </c>
      <c r="I1034" s="127">
        <f t="shared" si="47"/>
        <v>0</v>
      </c>
      <c r="J1034" s="167" t="s">
        <v>4336</v>
      </c>
      <c r="K1034" s="168" t="s">
        <v>4397</v>
      </c>
    </row>
    <row r="1035" spans="1:11" ht="26.4" x14ac:dyDescent="0.25">
      <c r="A1035" s="164" t="s">
        <v>2425</v>
      </c>
      <c r="B1035" s="165" t="s">
        <v>2426</v>
      </c>
      <c r="C1035" s="165" t="s">
        <v>28</v>
      </c>
      <c r="D1035" s="166">
        <v>467.4</v>
      </c>
      <c r="E1035" s="166">
        <v>245</v>
      </c>
      <c r="F1035" s="140"/>
      <c r="G1035" s="141">
        <f t="shared" si="54"/>
        <v>0</v>
      </c>
      <c r="I1035" s="127">
        <f t="shared" ref="I1035:I1098" si="55">ROUND(D1035*G1035,2)</f>
        <v>0</v>
      </c>
      <c r="J1035" s="167" t="s">
        <v>4337</v>
      </c>
      <c r="K1035" s="168" t="s">
        <v>4397</v>
      </c>
    </row>
    <row r="1036" spans="1:11" ht="26.4" x14ac:dyDescent="0.25">
      <c r="A1036" s="164" t="s">
        <v>2427</v>
      </c>
      <c r="B1036" s="165" t="s">
        <v>2428</v>
      </c>
      <c r="C1036" s="165" t="s">
        <v>28</v>
      </c>
      <c r="D1036" s="166">
        <v>820.8</v>
      </c>
      <c r="E1036" s="166">
        <v>355</v>
      </c>
      <c r="F1036" s="140"/>
      <c r="G1036" s="141">
        <f t="shared" si="54"/>
        <v>0</v>
      </c>
      <c r="I1036" s="127">
        <f t="shared" si="55"/>
        <v>0</v>
      </c>
      <c r="J1036" s="167" t="s">
        <v>4338</v>
      </c>
      <c r="K1036" s="168" t="s">
        <v>4397</v>
      </c>
    </row>
    <row r="1037" spans="1:11" x14ac:dyDescent="0.25">
      <c r="A1037" s="164" t="s">
        <v>2429</v>
      </c>
      <c r="B1037" s="165" t="s">
        <v>35</v>
      </c>
      <c r="C1037" s="165" t="s">
        <v>28</v>
      </c>
      <c r="D1037" s="166">
        <v>45.6</v>
      </c>
      <c r="E1037" s="166">
        <v>188</v>
      </c>
      <c r="F1037" s="140"/>
      <c r="G1037" s="141">
        <f t="shared" si="54"/>
        <v>0</v>
      </c>
      <c r="I1037" s="127">
        <f t="shared" si="55"/>
        <v>0</v>
      </c>
      <c r="J1037" s="167" t="s">
        <v>4339</v>
      </c>
      <c r="K1037" s="168" t="s">
        <v>4397</v>
      </c>
    </row>
    <row r="1038" spans="1:11" x14ac:dyDescent="0.25">
      <c r="A1038" s="164" t="s">
        <v>2430</v>
      </c>
      <c r="B1038" s="165" t="s">
        <v>36</v>
      </c>
      <c r="C1038" s="165" t="s">
        <v>28</v>
      </c>
      <c r="D1038" s="166">
        <v>45.6</v>
      </c>
      <c r="E1038" s="166">
        <v>260</v>
      </c>
      <c r="F1038" s="140"/>
      <c r="G1038" s="141">
        <f t="shared" si="54"/>
        <v>0</v>
      </c>
      <c r="I1038" s="127">
        <f t="shared" si="55"/>
        <v>0</v>
      </c>
      <c r="J1038" s="167" t="s">
        <v>4340</v>
      </c>
      <c r="K1038" s="168" t="s">
        <v>4397</v>
      </c>
    </row>
    <row r="1039" spans="1:11" x14ac:dyDescent="0.25">
      <c r="A1039" s="164" t="s">
        <v>2431</v>
      </c>
      <c r="B1039" s="165" t="s">
        <v>37</v>
      </c>
      <c r="C1039" s="165" t="s">
        <v>28</v>
      </c>
      <c r="D1039" s="166">
        <v>45.6</v>
      </c>
      <c r="E1039" s="166">
        <v>329</v>
      </c>
      <c r="F1039" s="140"/>
      <c r="G1039" s="141">
        <f t="shared" si="54"/>
        <v>0</v>
      </c>
      <c r="I1039" s="127">
        <f t="shared" si="55"/>
        <v>0</v>
      </c>
      <c r="J1039" s="167" t="s">
        <v>4341</v>
      </c>
      <c r="K1039" s="168" t="s">
        <v>4397</v>
      </c>
    </row>
    <row r="1040" spans="1:11" x14ac:dyDescent="0.25">
      <c r="A1040" s="164" t="s">
        <v>2432</v>
      </c>
      <c r="B1040" s="165" t="s">
        <v>2433</v>
      </c>
      <c r="C1040" s="165" t="s">
        <v>28</v>
      </c>
      <c r="D1040" s="166">
        <v>900.6</v>
      </c>
      <c r="E1040" s="166">
        <v>133</v>
      </c>
      <c r="F1040" s="140"/>
      <c r="G1040" s="141">
        <f t="shared" si="54"/>
        <v>0</v>
      </c>
      <c r="I1040" s="127">
        <f t="shared" si="55"/>
        <v>0</v>
      </c>
      <c r="J1040" s="167" t="s">
        <v>4342</v>
      </c>
      <c r="K1040" s="168" t="s">
        <v>4397</v>
      </c>
    </row>
    <row r="1041" spans="1:11" x14ac:dyDescent="0.25">
      <c r="A1041" s="164" t="s">
        <v>2434</v>
      </c>
      <c r="B1041" s="165" t="s">
        <v>2435</v>
      </c>
      <c r="C1041" s="165" t="s">
        <v>28</v>
      </c>
      <c r="D1041" s="166">
        <v>319.2</v>
      </c>
      <c r="E1041" s="166">
        <v>192</v>
      </c>
      <c r="F1041" s="140"/>
      <c r="G1041" s="141">
        <f t="shared" si="54"/>
        <v>0</v>
      </c>
      <c r="I1041" s="127">
        <f t="shared" si="55"/>
        <v>0</v>
      </c>
      <c r="J1041" s="167" t="s">
        <v>4343</v>
      </c>
      <c r="K1041" s="168" t="s">
        <v>4397</v>
      </c>
    </row>
    <row r="1042" spans="1:11" x14ac:dyDescent="0.25">
      <c r="A1042" s="164" t="s">
        <v>2436</v>
      </c>
      <c r="B1042" s="165" t="s">
        <v>2437</v>
      </c>
      <c r="C1042" s="165" t="s">
        <v>28</v>
      </c>
      <c r="D1042" s="166">
        <v>159.6</v>
      </c>
      <c r="E1042" s="166">
        <v>251</v>
      </c>
      <c r="F1042" s="140"/>
      <c r="G1042" s="141">
        <f t="shared" si="54"/>
        <v>0</v>
      </c>
      <c r="I1042" s="127">
        <f t="shared" si="55"/>
        <v>0</v>
      </c>
      <c r="J1042" s="167" t="s">
        <v>4344</v>
      </c>
      <c r="K1042" s="168" t="s">
        <v>4397</v>
      </c>
    </row>
    <row r="1043" spans="1:11" x14ac:dyDescent="0.25">
      <c r="A1043" s="164" t="s">
        <v>2438</v>
      </c>
      <c r="B1043" s="165" t="s">
        <v>2439</v>
      </c>
      <c r="C1043" s="165" t="s">
        <v>28</v>
      </c>
      <c r="D1043" s="166">
        <v>4104</v>
      </c>
      <c r="E1043" s="166">
        <v>310</v>
      </c>
      <c r="F1043" s="140"/>
      <c r="G1043" s="141">
        <f t="shared" si="54"/>
        <v>0</v>
      </c>
      <c r="I1043" s="127">
        <f t="shared" si="55"/>
        <v>0</v>
      </c>
      <c r="J1043" s="167" t="s">
        <v>4345</v>
      </c>
      <c r="K1043" s="168" t="s">
        <v>4397</v>
      </c>
    </row>
    <row r="1044" spans="1:11" x14ac:dyDescent="0.25">
      <c r="A1044" s="164" t="s">
        <v>2440</v>
      </c>
      <c r="B1044" s="165" t="s">
        <v>2441</v>
      </c>
      <c r="C1044" s="165" t="s">
        <v>28</v>
      </c>
      <c r="D1044" s="166">
        <v>832.2</v>
      </c>
      <c r="E1044" s="166">
        <v>373</v>
      </c>
      <c r="F1044" s="140"/>
      <c r="G1044" s="141">
        <f t="shared" si="54"/>
        <v>0</v>
      </c>
      <c r="I1044" s="127">
        <f t="shared" si="55"/>
        <v>0</v>
      </c>
      <c r="J1044" s="167" t="s">
        <v>4346</v>
      </c>
      <c r="K1044" s="168" t="s">
        <v>4397</v>
      </c>
    </row>
    <row r="1045" spans="1:11" ht="26.4" x14ac:dyDescent="0.25">
      <c r="A1045" s="164" t="s">
        <v>2442</v>
      </c>
      <c r="B1045" s="165" t="s">
        <v>2443</v>
      </c>
      <c r="C1045" s="165" t="s">
        <v>28</v>
      </c>
      <c r="D1045" s="166">
        <v>5643</v>
      </c>
      <c r="E1045" s="166">
        <v>136</v>
      </c>
      <c r="F1045" s="140"/>
      <c r="G1045" s="141">
        <f t="shared" si="54"/>
        <v>0</v>
      </c>
      <c r="I1045" s="127">
        <f t="shared" si="55"/>
        <v>0</v>
      </c>
      <c r="J1045" s="167" t="s">
        <v>4347</v>
      </c>
      <c r="K1045" s="168" t="s">
        <v>4397</v>
      </c>
    </row>
    <row r="1046" spans="1:11" ht="26.4" x14ac:dyDescent="0.25">
      <c r="A1046" s="164" t="s">
        <v>2444</v>
      </c>
      <c r="B1046" s="165" t="s">
        <v>2445</v>
      </c>
      <c r="C1046" s="165" t="s">
        <v>28</v>
      </c>
      <c r="D1046" s="166">
        <v>3009.6</v>
      </c>
      <c r="E1046" s="166">
        <v>207</v>
      </c>
      <c r="F1046" s="140"/>
      <c r="G1046" s="141">
        <f t="shared" si="54"/>
        <v>0</v>
      </c>
      <c r="I1046" s="127">
        <f t="shared" si="55"/>
        <v>0</v>
      </c>
      <c r="J1046" s="167" t="s">
        <v>4348</v>
      </c>
      <c r="K1046" s="168" t="s">
        <v>4397</v>
      </c>
    </row>
    <row r="1047" spans="1:11" ht="26.4" x14ac:dyDescent="0.25">
      <c r="A1047" s="164" t="s">
        <v>2446</v>
      </c>
      <c r="B1047" s="165" t="s">
        <v>2447</v>
      </c>
      <c r="C1047" s="165" t="s">
        <v>28</v>
      </c>
      <c r="D1047" s="166">
        <v>3192</v>
      </c>
      <c r="E1047" s="166">
        <v>275</v>
      </c>
      <c r="F1047" s="140"/>
      <c r="G1047" s="141">
        <f t="shared" si="54"/>
        <v>0</v>
      </c>
      <c r="I1047" s="127">
        <f t="shared" si="55"/>
        <v>0</v>
      </c>
      <c r="J1047" s="167" t="s">
        <v>4349</v>
      </c>
      <c r="K1047" s="168" t="s">
        <v>4397</v>
      </c>
    </row>
    <row r="1048" spans="1:11" ht="26.4" x14ac:dyDescent="0.25">
      <c r="A1048" s="164" t="s">
        <v>2448</v>
      </c>
      <c r="B1048" s="165" t="s">
        <v>2449</v>
      </c>
      <c r="C1048" s="165" t="s">
        <v>28</v>
      </c>
      <c r="D1048" s="166">
        <v>3260.4</v>
      </c>
      <c r="E1048" s="166">
        <v>357</v>
      </c>
      <c r="F1048" s="140"/>
      <c r="G1048" s="141">
        <f t="shared" si="54"/>
        <v>0</v>
      </c>
      <c r="I1048" s="127">
        <f t="shared" si="55"/>
        <v>0</v>
      </c>
      <c r="J1048" s="167" t="s">
        <v>4350</v>
      </c>
      <c r="K1048" s="168" t="s">
        <v>4397</v>
      </c>
    </row>
    <row r="1049" spans="1:11" ht="26.4" x14ac:dyDescent="0.25">
      <c r="A1049" s="164" t="s">
        <v>2450</v>
      </c>
      <c r="B1049" s="165" t="s">
        <v>2451</v>
      </c>
      <c r="C1049" s="165" t="s">
        <v>28</v>
      </c>
      <c r="D1049" s="166">
        <v>900.6</v>
      </c>
      <c r="E1049" s="166">
        <v>196</v>
      </c>
      <c r="F1049" s="140"/>
      <c r="G1049" s="141">
        <f t="shared" si="54"/>
        <v>0</v>
      </c>
      <c r="I1049" s="127">
        <f t="shared" si="55"/>
        <v>0</v>
      </c>
      <c r="J1049" s="167" t="s">
        <v>4351</v>
      </c>
      <c r="K1049" s="168" t="s">
        <v>4397</v>
      </c>
    </row>
    <row r="1050" spans="1:11" ht="26.4" x14ac:dyDescent="0.25">
      <c r="A1050" s="164" t="s">
        <v>2452</v>
      </c>
      <c r="B1050" s="165" t="s">
        <v>2453</v>
      </c>
      <c r="C1050" s="165" t="s">
        <v>28</v>
      </c>
      <c r="D1050" s="166">
        <v>330.6</v>
      </c>
      <c r="E1050" s="166">
        <v>284</v>
      </c>
      <c r="F1050" s="140"/>
      <c r="G1050" s="141">
        <f t="shared" si="54"/>
        <v>0</v>
      </c>
      <c r="I1050" s="127">
        <f t="shared" si="55"/>
        <v>0</v>
      </c>
      <c r="J1050" s="167" t="s">
        <v>4352</v>
      </c>
      <c r="K1050" s="168" t="s">
        <v>4397</v>
      </c>
    </row>
    <row r="1051" spans="1:11" ht="26.4" x14ac:dyDescent="0.25">
      <c r="A1051" s="164" t="s">
        <v>2454</v>
      </c>
      <c r="B1051" s="165" t="s">
        <v>2455</v>
      </c>
      <c r="C1051" s="165" t="s">
        <v>28</v>
      </c>
      <c r="D1051" s="166">
        <v>2166</v>
      </c>
      <c r="E1051" s="166">
        <v>368</v>
      </c>
      <c r="F1051" s="140"/>
      <c r="G1051" s="141">
        <f t="shared" si="54"/>
        <v>0</v>
      </c>
      <c r="I1051" s="127">
        <f t="shared" si="55"/>
        <v>0</v>
      </c>
      <c r="J1051" s="167" t="s">
        <v>4353</v>
      </c>
      <c r="K1051" s="168" t="s">
        <v>4397</v>
      </c>
    </row>
    <row r="1052" spans="1:11" ht="26.4" x14ac:dyDescent="0.25">
      <c r="A1052" s="164" t="s">
        <v>2456</v>
      </c>
      <c r="B1052" s="165" t="s">
        <v>2457</v>
      </c>
      <c r="C1052" s="165" t="s">
        <v>28</v>
      </c>
      <c r="D1052" s="166">
        <v>3363</v>
      </c>
      <c r="E1052" s="166">
        <v>446</v>
      </c>
      <c r="F1052" s="140"/>
      <c r="G1052" s="141">
        <f t="shared" si="54"/>
        <v>0</v>
      </c>
      <c r="I1052" s="127">
        <f t="shared" si="55"/>
        <v>0</v>
      </c>
      <c r="J1052" s="167" t="s">
        <v>4354</v>
      </c>
      <c r="K1052" s="168" t="s">
        <v>4397</v>
      </c>
    </row>
    <row r="1053" spans="1:11" ht="26.4" x14ac:dyDescent="0.25">
      <c r="A1053" s="164" t="s">
        <v>2458</v>
      </c>
      <c r="B1053" s="165" t="s">
        <v>2459</v>
      </c>
      <c r="C1053" s="165" t="s">
        <v>28</v>
      </c>
      <c r="D1053" s="166">
        <v>6384</v>
      </c>
      <c r="E1053" s="166">
        <v>195</v>
      </c>
      <c r="F1053" s="140"/>
      <c r="G1053" s="141">
        <f t="shared" si="54"/>
        <v>0</v>
      </c>
      <c r="I1053" s="127">
        <f t="shared" si="55"/>
        <v>0</v>
      </c>
      <c r="J1053" s="167" t="s">
        <v>4355</v>
      </c>
      <c r="K1053" s="168" t="s">
        <v>4397</v>
      </c>
    </row>
    <row r="1054" spans="1:11" ht="26.4" x14ac:dyDescent="0.25">
      <c r="A1054" s="164" t="s">
        <v>2460</v>
      </c>
      <c r="B1054" s="165" t="s">
        <v>2461</v>
      </c>
      <c r="C1054" s="165" t="s">
        <v>28</v>
      </c>
      <c r="D1054" s="166">
        <v>3762</v>
      </c>
      <c r="E1054" s="166">
        <v>294</v>
      </c>
      <c r="F1054" s="140"/>
      <c r="G1054" s="141">
        <f t="shared" si="54"/>
        <v>0</v>
      </c>
      <c r="I1054" s="127">
        <f t="shared" si="55"/>
        <v>0</v>
      </c>
      <c r="J1054" s="167" t="s">
        <v>4356</v>
      </c>
      <c r="K1054" s="168" t="s">
        <v>4397</v>
      </c>
    </row>
    <row r="1055" spans="1:11" ht="26.4" x14ac:dyDescent="0.25">
      <c r="A1055" s="164" t="s">
        <v>2462</v>
      </c>
      <c r="B1055" s="165" t="s">
        <v>2463</v>
      </c>
      <c r="C1055" s="165" t="s">
        <v>28</v>
      </c>
      <c r="D1055" s="166">
        <v>3591</v>
      </c>
      <c r="E1055" s="166">
        <v>393</v>
      </c>
      <c r="F1055" s="140"/>
      <c r="G1055" s="141">
        <f t="shared" si="54"/>
        <v>0</v>
      </c>
      <c r="I1055" s="127">
        <f t="shared" si="55"/>
        <v>0</v>
      </c>
      <c r="J1055" s="167" t="s">
        <v>4357</v>
      </c>
      <c r="K1055" s="168" t="s">
        <v>4397</v>
      </c>
    </row>
    <row r="1056" spans="1:11" ht="26.4" x14ac:dyDescent="0.25">
      <c r="A1056" s="164" t="s">
        <v>2464</v>
      </c>
      <c r="B1056" s="165" t="s">
        <v>2465</v>
      </c>
      <c r="C1056" s="165" t="s">
        <v>28</v>
      </c>
      <c r="D1056" s="166">
        <v>3135</v>
      </c>
      <c r="E1056" s="166">
        <v>475</v>
      </c>
      <c r="F1056" s="140"/>
      <c r="G1056" s="141">
        <f t="shared" si="54"/>
        <v>0</v>
      </c>
      <c r="I1056" s="127">
        <f t="shared" si="55"/>
        <v>0</v>
      </c>
      <c r="J1056" s="167" t="s">
        <v>4358</v>
      </c>
      <c r="K1056" s="168" t="s">
        <v>4397</v>
      </c>
    </row>
    <row r="1057" spans="1:11" ht="26.4" x14ac:dyDescent="0.25">
      <c r="A1057" s="164" t="s">
        <v>2466</v>
      </c>
      <c r="B1057" s="165" t="s">
        <v>2467</v>
      </c>
      <c r="C1057" s="165" t="s">
        <v>28</v>
      </c>
      <c r="D1057" s="166">
        <v>855</v>
      </c>
      <c r="E1057" s="166">
        <v>96.2</v>
      </c>
      <c r="F1057" s="140"/>
      <c r="G1057" s="141">
        <f t="shared" si="54"/>
        <v>0</v>
      </c>
      <c r="I1057" s="127">
        <f t="shared" si="55"/>
        <v>0</v>
      </c>
      <c r="J1057" s="167" t="s">
        <v>4359</v>
      </c>
      <c r="K1057" s="168" t="s">
        <v>4397</v>
      </c>
    </row>
    <row r="1058" spans="1:11" ht="26.4" x14ac:dyDescent="0.25">
      <c r="A1058" s="164" t="s">
        <v>2468</v>
      </c>
      <c r="B1058" s="165" t="s">
        <v>2469</v>
      </c>
      <c r="C1058" s="165" t="s">
        <v>28</v>
      </c>
      <c r="D1058" s="166">
        <v>376.2</v>
      </c>
      <c r="E1058" s="166">
        <v>144</v>
      </c>
      <c r="F1058" s="140"/>
      <c r="G1058" s="141">
        <f t="shared" si="54"/>
        <v>0</v>
      </c>
      <c r="I1058" s="127">
        <f t="shared" si="55"/>
        <v>0</v>
      </c>
      <c r="J1058" s="167" t="s">
        <v>4360</v>
      </c>
      <c r="K1058" s="168" t="s">
        <v>4397</v>
      </c>
    </row>
    <row r="1059" spans="1:11" ht="26.4" x14ac:dyDescent="0.25">
      <c r="A1059" s="164" t="s">
        <v>2470</v>
      </c>
      <c r="B1059" s="165" t="s">
        <v>2471</v>
      </c>
      <c r="C1059" s="165" t="s">
        <v>28</v>
      </c>
      <c r="D1059" s="166">
        <v>2109</v>
      </c>
      <c r="E1059" s="166">
        <v>192</v>
      </c>
      <c r="F1059" s="140"/>
      <c r="G1059" s="141">
        <f t="shared" si="54"/>
        <v>0</v>
      </c>
      <c r="I1059" s="127">
        <f t="shared" si="55"/>
        <v>0</v>
      </c>
      <c r="J1059" s="167" t="s">
        <v>4361</v>
      </c>
      <c r="K1059" s="168" t="s">
        <v>4397</v>
      </c>
    </row>
    <row r="1060" spans="1:11" ht="26.4" x14ac:dyDescent="0.25">
      <c r="A1060" s="164" t="s">
        <v>2472</v>
      </c>
      <c r="B1060" s="165" t="s">
        <v>2473</v>
      </c>
      <c r="C1060" s="165" t="s">
        <v>28</v>
      </c>
      <c r="D1060" s="166">
        <v>3819</v>
      </c>
      <c r="E1060" s="166">
        <v>233</v>
      </c>
      <c r="F1060" s="140"/>
      <c r="G1060" s="141">
        <f t="shared" si="54"/>
        <v>0</v>
      </c>
      <c r="I1060" s="127">
        <f t="shared" si="55"/>
        <v>0</v>
      </c>
      <c r="J1060" s="167" t="s">
        <v>4362</v>
      </c>
      <c r="K1060" s="168" t="s">
        <v>4397</v>
      </c>
    </row>
    <row r="1061" spans="1:11" ht="39.6" x14ac:dyDescent="0.25">
      <c r="A1061" s="164" t="s">
        <v>2474</v>
      </c>
      <c r="B1061" s="165" t="s">
        <v>2475</v>
      </c>
      <c r="C1061" s="165" t="s">
        <v>28</v>
      </c>
      <c r="D1061" s="166">
        <v>4674</v>
      </c>
      <c r="E1061" s="166">
        <v>1070</v>
      </c>
      <c r="F1061" s="140"/>
      <c r="G1061" s="141">
        <f t="shared" si="54"/>
        <v>0</v>
      </c>
      <c r="I1061" s="127">
        <f t="shared" si="55"/>
        <v>0</v>
      </c>
      <c r="J1061" s="167" t="s">
        <v>4363</v>
      </c>
      <c r="K1061" s="168" t="s">
        <v>4397</v>
      </c>
    </row>
    <row r="1062" spans="1:11" ht="39.6" x14ac:dyDescent="0.25">
      <c r="A1062" s="164" t="s">
        <v>2476</v>
      </c>
      <c r="B1062" s="165" t="s">
        <v>2477</v>
      </c>
      <c r="C1062" s="165" t="s">
        <v>28</v>
      </c>
      <c r="D1062" s="166">
        <v>2109</v>
      </c>
      <c r="E1062" s="166">
        <v>1600</v>
      </c>
      <c r="F1062" s="140"/>
      <c r="G1062" s="141">
        <f t="shared" si="54"/>
        <v>0</v>
      </c>
      <c r="I1062" s="127">
        <f t="shared" si="55"/>
        <v>0</v>
      </c>
      <c r="J1062" s="167" t="s">
        <v>4364</v>
      </c>
      <c r="K1062" s="168" t="s">
        <v>4397</v>
      </c>
    </row>
    <row r="1063" spans="1:11" ht="39.6" x14ac:dyDescent="0.25">
      <c r="A1063" s="164" t="s">
        <v>2478</v>
      </c>
      <c r="B1063" s="165" t="s">
        <v>2479</v>
      </c>
      <c r="C1063" s="165" t="s">
        <v>28</v>
      </c>
      <c r="D1063" s="166">
        <v>2394</v>
      </c>
      <c r="E1063" s="166">
        <v>645</v>
      </c>
      <c r="F1063" s="140"/>
      <c r="G1063" s="141">
        <f t="shared" si="54"/>
        <v>0</v>
      </c>
      <c r="I1063" s="127">
        <f t="shared" si="55"/>
        <v>0</v>
      </c>
      <c r="J1063" s="167" t="s">
        <v>4365</v>
      </c>
      <c r="K1063" s="168" t="s">
        <v>4397</v>
      </c>
    </row>
    <row r="1064" spans="1:11" ht="39.6" x14ac:dyDescent="0.25">
      <c r="A1064" s="164" t="s">
        <v>2480</v>
      </c>
      <c r="B1064" s="165" t="s">
        <v>2481</v>
      </c>
      <c r="C1064" s="165" t="s">
        <v>28</v>
      </c>
      <c r="D1064" s="166">
        <v>2223</v>
      </c>
      <c r="E1064" s="166">
        <v>962</v>
      </c>
      <c r="F1064" s="140"/>
      <c r="G1064" s="141">
        <f t="shared" si="54"/>
        <v>0</v>
      </c>
      <c r="I1064" s="127">
        <f t="shared" si="55"/>
        <v>0</v>
      </c>
      <c r="J1064" s="167" t="s">
        <v>4366</v>
      </c>
      <c r="K1064" s="168" t="s">
        <v>4397</v>
      </c>
    </row>
    <row r="1065" spans="1:11" ht="39.6" x14ac:dyDescent="0.25">
      <c r="A1065" s="164" t="s">
        <v>2482</v>
      </c>
      <c r="B1065" s="165" t="s">
        <v>2483</v>
      </c>
      <c r="C1065" s="165" t="s">
        <v>28</v>
      </c>
      <c r="D1065" s="166">
        <v>3363</v>
      </c>
      <c r="E1065" s="166">
        <v>1350</v>
      </c>
      <c r="F1065" s="140"/>
      <c r="G1065" s="141">
        <f t="shared" si="54"/>
        <v>0</v>
      </c>
      <c r="I1065" s="127">
        <f t="shared" si="55"/>
        <v>0</v>
      </c>
      <c r="J1065" s="167" t="s">
        <v>4367</v>
      </c>
      <c r="K1065" s="168" t="s">
        <v>4397</v>
      </c>
    </row>
    <row r="1066" spans="1:11" ht="26.4" x14ac:dyDescent="0.25">
      <c r="A1066" s="164" t="s">
        <v>2484</v>
      </c>
      <c r="B1066" s="165" t="s">
        <v>2485</v>
      </c>
      <c r="C1066" s="165" t="s">
        <v>28</v>
      </c>
      <c r="D1066" s="166">
        <v>216.6</v>
      </c>
      <c r="E1066" s="166">
        <v>109</v>
      </c>
      <c r="F1066" s="140"/>
      <c r="G1066" s="141">
        <f t="shared" si="54"/>
        <v>0</v>
      </c>
      <c r="I1066" s="127">
        <f t="shared" si="55"/>
        <v>0</v>
      </c>
      <c r="J1066" s="167" t="s">
        <v>4368</v>
      </c>
      <c r="K1066" s="168" t="s">
        <v>4397</v>
      </c>
    </row>
    <row r="1067" spans="1:11" ht="26.4" x14ac:dyDescent="0.25">
      <c r="A1067" s="164" t="s">
        <v>2486</v>
      </c>
      <c r="B1067" s="165" t="s">
        <v>2487</v>
      </c>
      <c r="C1067" s="165" t="s">
        <v>28</v>
      </c>
      <c r="D1067" s="166">
        <v>216.6</v>
      </c>
      <c r="E1067" s="166">
        <v>162</v>
      </c>
      <c r="F1067" s="140"/>
      <c r="G1067" s="141">
        <f t="shared" si="54"/>
        <v>0</v>
      </c>
      <c r="I1067" s="127">
        <f t="shared" si="55"/>
        <v>0</v>
      </c>
      <c r="J1067" s="167" t="s">
        <v>4369</v>
      </c>
      <c r="K1067" s="168" t="s">
        <v>4397</v>
      </c>
    </row>
    <row r="1068" spans="1:11" ht="26.4" x14ac:dyDescent="0.25">
      <c r="A1068" s="164" t="s">
        <v>2488</v>
      </c>
      <c r="B1068" s="165" t="s">
        <v>2489</v>
      </c>
      <c r="C1068" s="165" t="s">
        <v>28</v>
      </c>
      <c r="D1068" s="166">
        <v>216.6</v>
      </c>
      <c r="E1068" s="166">
        <v>217</v>
      </c>
      <c r="F1068" s="140"/>
      <c r="G1068" s="141">
        <f t="shared" si="54"/>
        <v>0</v>
      </c>
      <c r="I1068" s="127">
        <f t="shared" si="55"/>
        <v>0</v>
      </c>
      <c r="J1068" s="167" t="s">
        <v>4370</v>
      </c>
      <c r="K1068" s="168" t="s">
        <v>4397</v>
      </c>
    </row>
    <row r="1069" spans="1:11" ht="26.4" x14ac:dyDescent="0.25">
      <c r="A1069" s="164" t="s">
        <v>2490</v>
      </c>
      <c r="B1069" s="165" t="s">
        <v>2491</v>
      </c>
      <c r="C1069" s="165" t="s">
        <v>28</v>
      </c>
      <c r="D1069" s="166">
        <v>216.6</v>
      </c>
      <c r="E1069" s="166">
        <v>277</v>
      </c>
      <c r="F1069" s="140"/>
      <c r="G1069" s="141">
        <f t="shared" si="54"/>
        <v>0</v>
      </c>
      <c r="I1069" s="127">
        <f t="shared" si="55"/>
        <v>0</v>
      </c>
      <c r="J1069" s="167" t="s">
        <v>4371</v>
      </c>
      <c r="K1069" s="168" t="s">
        <v>4397</v>
      </c>
    </row>
    <row r="1070" spans="1:11" ht="26.4" x14ac:dyDescent="0.25">
      <c r="A1070" s="164" t="s">
        <v>2492</v>
      </c>
      <c r="B1070" s="165" t="s">
        <v>2493</v>
      </c>
      <c r="C1070" s="165" t="s">
        <v>28</v>
      </c>
      <c r="D1070" s="166">
        <v>216.6</v>
      </c>
      <c r="E1070" s="166">
        <v>156</v>
      </c>
      <c r="F1070" s="140"/>
      <c r="G1070" s="141">
        <f t="shared" si="54"/>
        <v>0</v>
      </c>
      <c r="I1070" s="127">
        <f t="shared" si="55"/>
        <v>0</v>
      </c>
      <c r="J1070" s="167" t="s">
        <v>4372</v>
      </c>
      <c r="K1070" s="168" t="s">
        <v>4397</v>
      </c>
    </row>
    <row r="1071" spans="1:11" ht="26.4" x14ac:dyDescent="0.25">
      <c r="A1071" s="164" t="s">
        <v>2494</v>
      </c>
      <c r="B1071" s="165" t="s">
        <v>2495</v>
      </c>
      <c r="C1071" s="165" t="s">
        <v>28</v>
      </c>
      <c r="D1071" s="166">
        <v>216.6</v>
      </c>
      <c r="E1071" s="166">
        <v>226</v>
      </c>
      <c r="F1071" s="140"/>
      <c r="G1071" s="141">
        <f t="shared" si="54"/>
        <v>0</v>
      </c>
      <c r="I1071" s="127">
        <f t="shared" si="55"/>
        <v>0</v>
      </c>
      <c r="J1071" s="167" t="s">
        <v>4373</v>
      </c>
      <c r="K1071" s="168" t="s">
        <v>4397</v>
      </c>
    </row>
    <row r="1072" spans="1:11" ht="26.4" x14ac:dyDescent="0.25">
      <c r="A1072" s="164" t="s">
        <v>2496</v>
      </c>
      <c r="B1072" s="165" t="s">
        <v>2497</v>
      </c>
      <c r="C1072" s="165" t="s">
        <v>28</v>
      </c>
      <c r="D1072" s="166">
        <v>216.6</v>
      </c>
      <c r="E1072" s="166">
        <v>295</v>
      </c>
      <c r="F1072" s="140"/>
      <c r="G1072" s="141">
        <f t="shared" si="54"/>
        <v>0</v>
      </c>
      <c r="I1072" s="127">
        <f t="shared" si="55"/>
        <v>0</v>
      </c>
      <c r="J1072" s="167" t="s">
        <v>4374</v>
      </c>
      <c r="K1072" s="168" t="s">
        <v>4397</v>
      </c>
    </row>
    <row r="1073" spans="1:11" ht="26.4" x14ac:dyDescent="0.25">
      <c r="A1073" s="164" t="s">
        <v>2498</v>
      </c>
      <c r="B1073" s="165" t="s">
        <v>2499</v>
      </c>
      <c r="C1073" s="165" t="s">
        <v>28</v>
      </c>
      <c r="D1073" s="166">
        <v>216.6</v>
      </c>
      <c r="E1073" s="166">
        <v>327</v>
      </c>
      <c r="F1073" s="140"/>
      <c r="G1073" s="141">
        <f t="shared" si="54"/>
        <v>0</v>
      </c>
      <c r="I1073" s="127">
        <f t="shared" si="55"/>
        <v>0</v>
      </c>
      <c r="J1073" s="167" t="s">
        <v>4375</v>
      </c>
      <c r="K1073" s="168" t="s">
        <v>4397</v>
      </c>
    </row>
    <row r="1074" spans="1:11" ht="26.4" x14ac:dyDescent="0.25">
      <c r="A1074" s="164" t="s">
        <v>2500</v>
      </c>
      <c r="B1074" s="165" t="s">
        <v>2501</v>
      </c>
      <c r="C1074" s="165" t="s">
        <v>28</v>
      </c>
      <c r="D1074" s="166">
        <v>216.6</v>
      </c>
      <c r="E1074" s="166">
        <v>154</v>
      </c>
      <c r="F1074" s="140"/>
      <c r="G1074" s="141">
        <f t="shared" si="54"/>
        <v>0</v>
      </c>
      <c r="I1074" s="127">
        <f t="shared" si="55"/>
        <v>0</v>
      </c>
      <c r="J1074" s="167" t="s">
        <v>4376</v>
      </c>
      <c r="K1074" s="168" t="s">
        <v>4397</v>
      </c>
    </row>
    <row r="1075" spans="1:11" ht="26.4" x14ac:dyDescent="0.25">
      <c r="A1075" s="164" t="s">
        <v>2502</v>
      </c>
      <c r="B1075" s="165" t="s">
        <v>2503</v>
      </c>
      <c r="C1075" s="165" t="s">
        <v>28</v>
      </c>
      <c r="D1075" s="166">
        <v>216.6</v>
      </c>
      <c r="E1075" s="166">
        <v>232</v>
      </c>
      <c r="F1075" s="140"/>
      <c r="G1075" s="141">
        <f t="shared" si="54"/>
        <v>0</v>
      </c>
      <c r="I1075" s="127">
        <f t="shared" si="55"/>
        <v>0</v>
      </c>
      <c r="J1075" s="167" t="s">
        <v>4377</v>
      </c>
      <c r="K1075" s="168" t="s">
        <v>4397</v>
      </c>
    </row>
    <row r="1076" spans="1:11" ht="26.4" x14ac:dyDescent="0.25">
      <c r="A1076" s="164" t="s">
        <v>2504</v>
      </c>
      <c r="B1076" s="165" t="s">
        <v>2505</v>
      </c>
      <c r="C1076" s="165" t="s">
        <v>28</v>
      </c>
      <c r="D1076" s="166">
        <v>216.6</v>
      </c>
      <c r="E1076" s="166">
        <v>309</v>
      </c>
      <c r="F1076" s="140"/>
      <c r="G1076" s="141">
        <f t="shared" si="54"/>
        <v>0</v>
      </c>
      <c r="I1076" s="127">
        <f t="shared" si="55"/>
        <v>0</v>
      </c>
      <c r="J1076" s="167" t="s">
        <v>4378</v>
      </c>
      <c r="K1076" s="168" t="s">
        <v>4397</v>
      </c>
    </row>
    <row r="1077" spans="1:11" ht="26.4" x14ac:dyDescent="0.25">
      <c r="A1077" s="164" t="s">
        <v>2506</v>
      </c>
      <c r="B1077" s="165" t="s">
        <v>2507</v>
      </c>
      <c r="C1077" s="165" t="s">
        <v>28</v>
      </c>
      <c r="D1077" s="166">
        <v>216.6</v>
      </c>
      <c r="E1077" s="166">
        <v>260</v>
      </c>
      <c r="F1077" s="140"/>
      <c r="G1077" s="141">
        <f t="shared" si="54"/>
        <v>0</v>
      </c>
      <c r="I1077" s="127">
        <f t="shared" si="55"/>
        <v>0</v>
      </c>
      <c r="J1077" s="167" t="s">
        <v>4379</v>
      </c>
      <c r="K1077" s="168" t="s">
        <v>4397</v>
      </c>
    </row>
    <row r="1078" spans="1:11" ht="26.4" x14ac:dyDescent="0.25">
      <c r="A1078" s="164" t="s">
        <v>2508</v>
      </c>
      <c r="B1078" s="165" t="s">
        <v>2509</v>
      </c>
      <c r="C1078" s="165" t="s">
        <v>28</v>
      </c>
      <c r="D1078" s="166">
        <v>216.6</v>
      </c>
      <c r="E1078" s="166">
        <v>76.7</v>
      </c>
      <c r="F1078" s="140"/>
      <c r="G1078" s="141">
        <f t="shared" si="54"/>
        <v>0</v>
      </c>
      <c r="I1078" s="127">
        <f t="shared" si="55"/>
        <v>0</v>
      </c>
      <c r="J1078" s="167" t="s">
        <v>4380</v>
      </c>
      <c r="K1078" s="168" t="s">
        <v>4397</v>
      </c>
    </row>
    <row r="1079" spans="1:11" ht="26.4" x14ac:dyDescent="0.25">
      <c r="A1079" s="164" t="s">
        <v>2510</v>
      </c>
      <c r="B1079" s="165" t="s">
        <v>2511</v>
      </c>
      <c r="C1079" s="165" t="s">
        <v>28</v>
      </c>
      <c r="D1079" s="166">
        <v>216.6</v>
      </c>
      <c r="E1079" s="166">
        <v>115</v>
      </c>
      <c r="F1079" s="140"/>
      <c r="G1079" s="141">
        <f t="shared" si="54"/>
        <v>0</v>
      </c>
      <c r="I1079" s="127">
        <f t="shared" si="55"/>
        <v>0</v>
      </c>
      <c r="J1079" s="167" t="s">
        <v>4381</v>
      </c>
      <c r="K1079" s="168" t="s">
        <v>4397</v>
      </c>
    </row>
    <row r="1080" spans="1:11" ht="26.4" x14ac:dyDescent="0.25">
      <c r="A1080" s="164" t="s">
        <v>2512</v>
      </c>
      <c r="B1080" s="165" t="s">
        <v>2513</v>
      </c>
      <c r="C1080" s="165" t="s">
        <v>28</v>
      </c>
      <c r="D1080" s="166">
        <v>216.6</v>
      </c>
      <c r="E1080" s="166">
        <v>153</v>
      </c>
      <c r="F1080" s="140"/>
      <c r="G1080" s="141">
        <f t="shared" si="54"/>
        <v>0</v>
      </c>
      <c r="I1080" s="127">
        <f t="shared" si="55"/>
        <v>0</v>
      </c>
      <c r="J1080" s="167" t="s">
        <v>4382</v>
      </c>
      <c r="K1080" s="168" t="s">
        <v>4397</v>
      </c>
    </row>
    <row r="1081" spans="1:11" ht="26.4" x14ac:dyDescent="0.25">
      <c r="A1081" s="164" t="s">
        <v>2514</v>
      </c>
      <c r="B1081" s="165" t="s">
        <v>2515</v>
      </c>
      <c r="C1081" s="165" t="s">
        <v>28</v>
      </c>
      <c r="D1081" s="166">
        <v>216.6</v>
      </c>
      <c r="E1081" s="166">
        <v>189</v>
      </c>
      <c r="F1081" s="140"/>
      <c r="G1081" s="141">
        <f t="shared" si="54"/>
        <v>0</v>
      </c>
      <c r="I1081" s="127">
        <f t="shared" si="55"/>
        <v>0</v>
      </c>
      <c r="J1081" s="167" t="s">
        <v>4383</v>
      </c>
      <c r="K1081" s="168" t="s">
        <v>4397</v>
      </c>
    </row>
    <row r="1082" spans="1:11" ht="39.6" x14ac:dyDescent="0.25">
      <c r="A1082" s="164" t="s">
        <v>2516</v>
      </c>
      <c r="B1082" s="165" t="s">
        <v>2517</v>
      </c>
      <c r="C1082" s="165" t="s">
        <v>28</v>
      </c>
      <c r="D1082" s="166">
        <v>216.6</v>
      </c>
      <c r="E1082" s="166">
        <v>807</v>
      </c>
      <c r="F1082" s="140"/>
      <c r="G1082" s="141">
        <f t="shared" si="54"/>
        <v>0</v>
      </c>
      <c r="I1082" s="127">
        <f t="shared" si="55"/>
        <v>0</v>
      </c>
      <c r="J1082" s="167" t="s">
        <v>4384</v>
      </c>
      <c r="K1082" s="168" t="s">
        <v>4397</v>
      </c>
    </row>
    <row r="1083" spans="1:11" ht="39.6" x14ac:dyDescent="0.25">
      <c r="A1083" s="164" t="s">
        <v>2518</v>
      </c>
      <c r="B1083" s="165" t="s">
        <v>2519</v>
      </c>
      <c r="C1083" s="165" t="s">
        <v>28</v>
      </c>
      <c r="D1083" s="166">
        <v>216.6</v>
      </c>
      <c r="E1083" s="166">
        <v>1210</v>
      </c>
      <c r="F1083" s="140"/>
      <c r="G1083" s="141">
        <f t="shared" si="54"/>
        <v>0</v>
      </c>
      <c r="I1083" s="127">
        <f t="shared" si="55"/>
        <v>0</v>
      </c>
      <c r="J1083" s="167" t="s">
        <v>4385</v>
      </c>
      <c r="K1083" s="168" t="s">
        <v>4397</v>
      </c>
    </row>
    <row r="1084" spans="1:11" ht="39.6" x14ac:dyDescent="0.25">
      <c r="A1084" s="164" t="s">
        <v>2520</v>
      </c>
      <c r="B1084" s="165" t="s">
        <v>2521</v>
      </c>
      <c r="C1084" s="165" t="s">
        <v>28</v>
      </c>
      <c r="D1084" s="166">
        <v>216.6</v>
      </c>
      <c r="E1084" s="166">
        <v>534</v>
      </c>
      <c r="F1084" s="140"/>
      <c r="G1084" s="141">
        <f t="shared" si="54"/>
        <v>0</v>
      </c>
      <c r="I1084" s="127">
        <f t="shared" si="55"/>
        <v>0</v>
      </c>
      <c r="J1084" s="167" t="s">
        <v>4386</v>
      </c>
      <c r="K1084" s="168" t="s">
        <v>4397</v>
      </c>
    </row>
    <row r="1085" spans="1:11" ht="39.6" x14ac:dyDescent="0.25">
      <c r="A1085" s="164" t="s">
        <v>2522</v>
      </c>
      <c r="B1085" s="165" t="s">
        <v>2523</v>
      </c>
      <c r="C1085" s="165" t="s">
        <v>28</v>
      </c>
      <c r="D1085" s="166">
        <v>216.6</v>
      </c>
      <c r="E1085" s="166">
        <v>805</v>
      </c>
      <c r="F1085" s="140"/>
      <c r="G1085" s="141">
        <f t="shared" si="54"/>
        <v>0</v>
      </c>
      <c r="I1085" s="127">
        <f t="shared" si="55"/>
        <v>0</v>
      </c>
      <c r="J1085" s="167" t="s">
        <v>4387</v>
      </c>
      <c r="K1085" s="168" t="s">
        <v>4397</v>
      </c>
    </row>
    <row r="1086" spans="1:11" ht="39.6" x14ac:dyDescent="0.25">
      <c r="A1086" s="164" t="s">
        <v>2524</v>
      </c>
      <c r="B1086" s="165" t="s">
        <v>2525</v>
      </c>
      <c r="C1086" s="165" t="s">
        <v>28</v>
      </c>
      <c r="D1086" s="166">
        <v>216.6</v>
      </c>
      <c r="E1086" s="166">
        <v>1070</v>
      </c>
      <c r="F1086" s="140"/>
      <c r="G1086" s="141">
        <f t="shared" si="54"/>
        <v>0</v>
      </c>
      <c r="I1086" s="127">
        <f t="shared" si="55"/>
        <v>0</v>
      </c>
      <c r="J1086" s="167" t="s">
        <v>4388</v>
      </c>
      <c r="K1086" s="168" t="s">
        <v>4397</v>
      </c>
    </row>
    <row r="1087" spans="1:11" ht="26.4" x14ac:dyDescent="0.25">
      <c r="A1087" s="164" t="s">
        <v>2526</v>
      </c>
      <c r="B1087" s="165" t="s">
        <v>38</v>
      </c>
      <c r="C1087" s="165" t="s">
        <v>28</v>
      </c>
      <c r="D1087" s="166">
        <v>889.2</v>
      </c>
      <c r="E1087" s="166">
        <v>440</v>
      </c>
      <c r="F1087" s="140"/>
      <c r="G1087" s="141">
        <f t="shared" si="54"/>
        <v>0</v>
      </c>
      <c r="I1087" s="127">
        <f t="shared" si="55"/>
        <v>0</v>
      </c>
      <c r="J1087" s="167" t="s">
        <v>4389</v>
      </c>
      <c r="K1087" s="168" t="s">
        <v>4397</v>
      </c>
    </row>
    <row r="1088" spans="1:11" ht="26.4" x14ac:dyDescent="0.25">
      <c r="A1088" s="164" t="s">
        <v>2527</v>
      </c>
      <c r="B1088" s="165" t="s">
        <v>39</v>
      </c>
      <c r="C1088" s="165" t="s">
        <v>28</v>
      </c>
      <c r="D1088" s="166">
        <v>4332</v>
      </c>
      <c r="E1088" s="166">
        <v>403</v>
      </c>
      <c r="F1088" s="140"/>
      <c r="G1088" s="141">
        <f t="shared" si="54"/>
        <v>0</v>
      </c>
      <c r="I1088" s="127">
        <f t="shared" si="55"/>
        <v>0</v>
      </c>
      <c r="J1088" s="167" t="s">
        <v>4390</v>
      </c>
      <c r="K1088" s="168" t="s">
        <v>4397</v>
      </c>
    </row>
    <row r="1089" spans="1:11" ht="26.4" x14ac:dyDescent="0.25">
      <c r="A1089" s="164" t="s">
        <v>2528</v>
      </c>
      <c r="B1089" s="165" t="s">
        <v>40</v>
      </c>
      <c r="C1089" s="165" t="s">
        <v>28</v>
      </c>
      <c r="D1089" s="166">
        <v>3363</v>
      </c>
      <c r="E1089" s="166">
        <v>634</v>
      </c>
      <c r="F1089" s="140"/>
      <c r="G1089" s="141">
        <f t="shared" si="54"/>
        <v>0</v>
      </c>
      <c r="I1089" s="127">
        <f t="shared" si="55"/>
        <v>0</v>
      </c>
      <c r="J1089" s="167" t="s">
        <v>4391</v>
      </c>
      <c r="K1089" s="168" t="s">
        <v>4397</v>
      </c>
    </row>
    <row r="1090" spans="1:11" ht="26.4" x14ac:dyDescent="0.25">
      <c r="A1090" s="164" t="s">
        <v>2529</v>
      </c>
      <c r="B1090" s="165" t="s">
        <v>41</v>
      </c>
      <c r="C1090" s="165" t="s">
        <v>28</v>
      </c>
      <c r="D1090" s="166">
        <v>3249</v>
      </c>
      <c r="E1090" s="166">
        <v>579</v>
      </c>
      <c r="F1090" s="140"/>
      <c r="G1090" s="141">
        <f t="shared" si="54"/>
        <v>0</v>
      </c>
      <c r="I1090" s="127">
        <f t="shared" si="55"/>
        <v>0</v>
      </c>
      <c r="J1090" s="167" t="s">
        <v>4392</v>
      </c>
      <c r="K1090" s="168" t="s">
        <v>4397</v>
      </c>
    </row>
    <row r="1091" spans="1:11" ht="26.4" x14ac:dyDescent="0.25">
      <c r="A1091" s="164" t="s">
        <v>2530</v>
      </c>
      <c r="B1091" s="165" t="s">
        <v>42</v>
      </c>
      <c r="C1091" s="165" t="s">
        <v>28</v>
      </c>
      <c r="D1091" s="166">
        <v>3249</v>
      </c>
      <c r="E1091" s="166">
        <v>815</v>
      </c>
      <c r="F1091" s="140"/>
      <c r="G1091" s="141">
        <f t="shared" si="54"/>
        <v>0</v>
      </c>
      <c r="I1091" s="127">
        <f t="shared" si="55"/>
        <v>0</v>
      </c>
      <c r="J1091" s="167" t="s">
        <v>4393</v>
      </c>
      <c r="K1091" s="168" t="s">
        <v>4397</v>
      </c>
    </row>
    <row r="1092" spans="1:11" ht="26.4" x14ac:dyDescent="0.25">
      <c r="A1092" s="164" t="s">
        <v>2531</v>
      </c>
      <c r="B1092" s="165" t="s">
        <v>43</v>
      </c>
      <c r="C1092" s="165" t="s">
        <v>28</v>
      </c>
      <c r="D1092" s="166">
        <v>3249</v>
      </c>
      <c r="E1092" s="166">
        <v>741</v>
      </c>
      <c r="F1092" s="140"/>
      <c r="G1092" s="141">
        <f t="shared" si="54"/>
        <v>0</v>
      </c>
      <c r="I1092" s="127">
        <f t="shared" si="55"/>
        <v>0</v>
      </c>
      <c r="J1092" s="167" t="s">
        <v>4394</v>
      </c>
      <c r="K1092" s="168" t="s">
        <v>4397</v>
      </c>
    </row>
    <row r="1093" spans="1:11" ht="26.4" x14ac:dyDescent="0.25">
      <c r="A1093" s="164" t="s">
        <v>2532</v>
      </c>
      <c r="B1093" s="165" t="s">
        <v>44</v>
      </c>
      <c r="C1093" s="165" t="s">
        <v>28</v>
      </c>
      <c r="D1093" s="166">
        <v>467.4</v>
      </c>
      <c r="E1093" s="166">
        <v>913</v>
      </c>
      <c r="F1093" s="140"/>
      <c r="G1093" s="141">
        <f t="shared" si="54"/>
        <v>0</v>
      </c>
      <c r="I1093" s="127">
        <f t="shared" si="55"/>
        <v>0</v>
      </c>
      <c r="J1093" s="167" t="s">
        <v>4395</v>
      </c>
      <c r="K1093" s="168" t="s">
        <v>4397</v>
      </c>
    </row>
    <row r="1094" spans="1:11" ht="26.4" x14ac:dyDescent="0.25">
      <c r="A1094" s="164" t="s">
        <v>2533</v>
      </c>
      <c r="B1094" s="165" t="s">
        <v>2534</v>
      </c>
      <c r="C1094" s="165" t="s">
        <v>28</v>
      </c>
      <c r="D1094" s="166">
        <v>855</v>
      </c>
      <c r="E1094" s="166">
        <v>587</v>
      </c>
      <c r="F1094" s="140"/>
      <c r="G1094" s="141">
        <f t="shared" si="54"/>
        <v>0</v>
      </c>
      <c r="I1094" s="127">
        <f t="shared" si="55"/>
        <v>0</v>
      </c>
      <c r="J1094" s="167" t="s">
        <v>4396</v>
      </c>
      <c r="K1094" s="168" t="s">
        <v>4397</v>
      </c>
    </row>
    <row r="1095" spans="1:11" ht="26.4" x14ac:dyDescent="0.25">
      <c r="A1095" s="164" t="s">
        <v>2535</v>
      </c>
      <c r="B1095" s="165" t="s">
        <v>2536</v>
      </c>
      <c r="C1095" s="165" t="s">
        <v>28</v>
      </c>
      <c r="D1095" s="166">
        <v>171</v>
      </c>
      <c r="E1095" s="166">
        <v>453</v>
      </c>
      <c r="F1095" s="140"/>
      <c r="G1095" s="141">
        <f t="shared" ref="G1095:G1158" si="56">ROUND(E1095*ROUND(F1095,2),2)</f>
        <v>0</v>
      </c>
      <c r="I1095" s="127">
        <f t="shared" si="55"/>
        <v>0</v>
      </c>
      <c r="J1095" s="167" t="s">
        <v>4398</v>
      </c>
      <c r="K1095" s="168" t="s">
        <v>4397</v>
      </c>
    </row>
    <row r="1096" spans="1:11" ht="26.4" x14ac:dyDescent="0.25">
      <c r="A1096" s="164" t="s">
        <v>2537</v>
      </c>
      <c r="B1096" s="165" t="s">
        <v>2538</v>
      </c>
      <c r="C1096" s="165" t="s">
        <v>28</v>
      </c>
      <c r="D1096" s="166">
        <v>855</v>
      </c>
      <c r="E1096" s="166">
        <v>572</v>
      </c>
      <c r="F1096" s="140"/>
      <c r="G1096" s="141">
        <f t="shared" si="56"/>
        <v>0</v>
      </c>
      <c r="I1096" s="127">
        <f t="shared" si="55"/>
        <v>0</v>
      </c>
      <c r="J1096" s="167" t="s">
        <v>4399</v>
      </c>
      <c r="K1096" s="168" t="s">
        <v>4397</v>
      </c>
    </row>
    <row r="1097" spans="1:11" ht="26.4" x14ac:dyDescent="0.25">
      <c r="A1097" s="164" t="s">
        <v>2539</v>
      </c>
      <c r="B1097" s="165" t="s">
        <v>2540</v>
      </c>
      <c r="C1097" s="165" t="s">
        <v>28</v>
      </c>
      <c r="D1097" s="166">
        <v>855</v>
      </c>
      <c r="E1097" s="166">
        <v>833</v>
      </c>
      <c r="F1097" s="140"/>
      <c r="G1097" s="141">
        <f t="shared" si="56"/>
        <v>0</v>
      </c>
      <c r="I1097" s="127">
        <f t="shared" si="55"/>
        <v>0</v>
      </c>
      <c r="J1097" s="167" t="s">
        <v>4400</v>
      </c>
      <c r="K1097" s="168" t="s">
        <v>4397</v>
      </c>
    </row>
    <row r="1098" spans="1:11" ht="26.4" x14ac:dyDescent="0.25">
      <c r="A1098" s="164" t="s">
        <v>2541</v>
      </c>
      <c r="B1098" s="165" t="s">
        <v>2542</v>
      </c>
      <c r="C1098" s="165" t="s">
        <v>28</v>
      </c>
      <c r="D1098" s="166">
        <v>171</v>
      </c>
      <c r="E1098" s="166">
        <v>497</v>
      </c>
      <c r="F1098" s="140"/>
      <c r="G1098" s="141">
        <f t="shared" si="56"/>
        <v>0</v>
      </c>
      <c r="I1098" s="127">
        <f t="shared" si="55"/>
        <v>0</v>
      </c>
      <c r="J1098" s="167" t="s">
        <v>4401</v>
      </c>
      <c r="K1098" s="168" t="s">
        <v>4397</v>
      </c>
    </row>
    <row r="1099" spans="1:11" ht="26.4" x14ac:dyDescent="0.25">
      <c r="A1099" s="164" t="s">
        <v>2543</v>
      </c>
      <c r="B1099" s="165" t="s">
        <v>2544</v>
      </c>
      <c r="C1099" s="165" t="s">
        <v>28</v>
      </c>
      <c r="D1099" s="166">
        <v>171</v>
      </c>
      <c r="E1099" s="166">
        <v>754</v>
      </c>
      <c r="F1099" s="140"/>
      <c r="G1099" s="141">
        <f t="shared" si="56"/>
        <v>0</v>
      </c>
      <c r="I1099" s="127">
        <f t="shared" ref="I1099:I1162" si="57">ROUND(D1099*G1099,2)</f>
        <v>0</v>
      </c>
      <c r="J1099" s="167" t="s">
        <v>4402</v>
      </c>
      <c r="K1099" s="168" t="s">
        <v>4397</v>
      </c>
    </row>
    <row r="1100" spans="1:11" ht="26.4" x14ac:dyDescent="0.25">
      <c r="A1100" s="164" t="s">
        <v>2545</v>
      </c>
      <c r="B1100" s="165" t="s">
        <v>2546</v>
      </c>
      <c r="C1100" s="165" t="s">
        <v>28</v>
      </c>
      <c r="D1100" s="166">
        <v>855</v>
      </c>
      <c r="E1100" s="166">
        <v>1090</v>
      </c>
      <c r="F1100" s="140"/>
      <c r="G1100" s="141">
        <f t="shared" si="56"/>
        <v>0</v>
      </c>
      <c r="I1100" s="127">
        <f t="shared" si="57"/>
        <v>0</v>
      </c>
      <c r="J1100" s="167" t="s">
        <v>4403</v>
      </c>
      <c r="K1100" s="168" t="s">
        <v>4397</v>
      </c>
    </row>
    <row r="1101" spans="1:11" ht="26.4" x14ac:dyDescent="0.25">
      <c r="A1101" s="164" t="s">
        <v>2547</v>
      </c>
      <c r="B1101" s="165" t="s">
        <v>2548</v>
      </c>
      <c r="C1101" s="165" t="s">
        <v>28</v>
      </c>
      <c r="D1101" s="166">
        <v>4503</v>
      </c>
      <c r="E1101" s="166">
        <v>1530</v>
      </c>
      <c r="F1101" s="140"/>
      <c r="G1101" s="141">
        <f t="shared" si="56"/>
        <v>0</v>
      </c>
      <c r="I1101" s="127">
        <f t="shared" si="57"/>
        <v>0</v>
      </c>
      <c r="J1101" s="167" t="s">
        <v>4404</v>
      </c>
      <c r="K1101" s="168" t="s">
        <v>4397</v>
      </c>
    </row>
    <row r="1102" spans="1:11" ht="26.4" x14ac:dyDescent="0.25">
      <c r="A1102" s="164" t="s">
        <v>2549</v>
      </c>
      <c r="B1102" s="165" t="s">
        <v>2550</v>
      </c>
      <c r="C1102" s="165" t="s">
        <v>28</v>
      </c>
      <c r="D1102" s="166">
        <v>171</v>
      </c>
      <c r="E1102" s="166">
        <v>774</v>
      </c>
      <c r="F1102" s="140"/>
      <c r="G1102" s="141">
        <f t="shared" si="56"/>
        <v>0</v>
      </c>
      <c r="I1102" s="127">
        <f t="shared" si="57"/>
        <v>0</v>
      </c>
      <c r="J1102" s="167" t="s">
        <v>4405</v>
      </c>
      <c r="K1102" s="168" t="s">
        <v>4397</v>
      </c>
    </row>
    <row r="1103" spans="1:11" ht="26.4" x14ac:dyDescent="0.25">
      <c r="A1103" s="164" t="s">
        <v>2551</v>
      </c>
      <c r="B1103" s="165" t="s">
        <v>2552</v>
      </c>
      <c r="C1103" s="165" t="s">
        <v>28</v>
      </c>
      <c r="D1103" s="166">
        <v>171</v>
      </c>
      <c r="E1103" s="166">
        <v>1210</v>
      </c>
      <c r="F1103" s="140"/>
      <c r="G1103" s="141">
        <f t="shared" si="56"/>
        <v>0</v>
      </c>
      <c r="I1103" s="127">
        <f t="shared" si="57"/>
        <v>0</v>
      </c>
      <c r="J1103" s="167" t="s">
        <v>4406</v>
      </c>
      <c r="K1103" s="168" t="s">
        <v>4397</v>
      </c>
    </row>
    <row r="1104" spans="1:11" ht="26.4" x14ac:dyDescent="0.25">
      <c r="A1104" s="164" t="s">
        <v>2553</v>
      </c>
      <c r="B1104" s="165" t="s">
        <v>2554</v>
      </c>
      <c r="C1104" s="165" t="s">
        <v>28</v>
      </c>
      <c r="D1104" s="166">
        <v>171</v>
      </c>
      <c r="E1104" s="166">
        <v>2700</v>
      </c>
      <c r="F1104" s="140"/>
      <c r="G1104" s="141">
        <f t="shared" si="56"/>
        <v>0</v>
      </c>
      <c r="I1104" s="127">
        <f t="shared" si="57"/>
        <v>0</v>
      </c>
      <c r="J1104" s="167" t="s">
        <v>4407</v>
      </c>
      <c r="K1104" s="168" t="s">
        <v>4397</v>
      </c>
    </row>
    <row r="1105" spans="1:11" ht="26.4" x14ac:dyDescent="0.25">
      <c r="A1105" s="164" t="s">
        <v>2555</v>
      </c>
      <c r="B1105" s="165" t="s">
        <v>2556</v>
      </c>
      <c r="C1105" s="165" t="s">
        <v>28</v>
      </c>
      <c r="D1105" s="166">
        <v>855</v>
      </c>
      <c r="E1105" s="166">
        <v>4490</v>
      </c>
      <c r="F1105" s="140"/>
      <c r="G1105" s="141">
        <f t="shared" si="56"/>
        <v>0</v>
      </c>
      <c r="I1105" s="127">
        <f t="shared" si="57"/>
        <v>0</v>
      </c>
      <c r="J1105" s="167" t="s">
        <v>4408</v>
      </c>
      <c r="K1105" s="168" t="s">
        <v>4397</v>
      </c>
    </row>
    <row r="1106" spans="1:11" ht="26.4" x14ac:dyDescent="0.25">
      <c r="A1106" s="164" t="s">
        <v>2557</v>
      </c>
      <c r="B1106" s="165" t="s">
        <v>2558</v>
      </c>
      <c r="C1106" s="165" t="s">
        <v>28</v>
      </c>
      <c r="D1106" s="166">
        <v>319.2</v>
      </c>
      <c r="E1106" s="166">
        <v>2070</v>
      </c>
      <c r="F1106" s="140"/>
      <c r="G1106" s="141">
        <f t="shared" si="56"/>
        <v>0</v>
      </c>
      <c r="I1106" s="127">
        <f t="shared" si="57"/>
        <v>0</v>
      </c>
      <c r="J1106" s="167" t="s">
        <v>4409</v>
      </c>
      <c r="K1106" s="168" t="s">
        <v>4397</v>
      </c>
    </row>
    <row r="1107" spans="1:11" ht="26.4" x14ac:dyDescent="0.25">
      <c r="A1107" s="164" t="s">
        <v>2559</v>
      </c>
      <c r="B1107" s="165" t="s">
        <v>2560</v>
      </c>
      <c r="C1107" s="165" t="s">
        <v>28</v>
      </c>
      <c r="D1107" s="166">
        <v>171</v>
      </c>
      <c r="E1107" s="166">
        <v>3430</v>
      </c>
      <c r="F1107" s="140"/>
      <c r="G1107" s="141">
        <f t="shared" si="56"/>
        <v>0</v>
      </c>
      <c r="I1107" s="127">
        <f t="shared" si="57"/>
        <v>0</v>
      </c>
      <c r="J1107" s="167" t="s">
        <v>4410</v>
      </c>
      <c r="K1107" s="168" t="s">
        <v>4397</v>
      </c>
    </row>
    <row r="1108" spans="1:11" ht="26.4" x14ac:dyDescent="0.25">
      <c r="A1108" s="164" t="s">
        <v>2561</v>
      </c>
      <c r="B1108" s="165" t="s">
        <v>2562</v>
      </c>
      <c r="C1108" s="165" t="s">
        <v>28</v>
      </c>
      <c r="D1108" s="166">
        <v>171</v>
      </c>
      <c r="E1108" s="166">
        <v>2920</v>
      </c>
      <c r="F1108" s="140"/>
      <c r="G1108" s="141">
        <f t="shared" si="56"/>
        <v>0</v>
      </c>
      <c r="I1108" s="127">
        <f t="shared" si="57"/>
        <v>0</v>
      </c>
      <c r="J1108" s="167" t="s">
        <v>4411</v>
      </c>
      <c r="K1108" s="168" t="s">
        <v>4397</v>
      </c>
    </row>
    <row r="1109" spans="1:11" ht="26.4" x14ac:dyDescent="0.25">
      <c r="A1109" s="164" t="s">
        <v>2563</v>
      </c>
      <c r="B1109" s="165" t="s">
        <v>2564</v>
      </c>
      <c r="C1109" s="165" t="s">
        <v>28</v>
      </c>
      <c r="D1109" s="166">
        <v>171</v>
      </c>
      <c r="E1109" s="166">
        <v>2230</v>
      </c>
      <c r="F1109" s="140"/>
      <c r="G1109" s="141">
        <f t="shared" si="56"/>
        <v>0</v>
      </c>
      <c r="I1109" s="127">
        <f t="shared" si="57"/>
        <v>0</v>
      </c>
      <c r="J1109" s="167" t="s">
        <v>4412</v>
      </c>
      <c r="K1109" s="168" t="s">
        <v>4397</v>
      </c>
    </row>
    <row r="1110" spans="1:11" ht="26.4" x14ac:dyDescent="0.25">
      <c r="A1110" s="164" t="s">
        <v>2565</v>
      </c>
      <c r="B1110" s="165" t="s">
        <v>2566</v>
      </c>
      <c r="C1110" s="165" t="s">
        <v>28</v>
      </c>
      <c r="D1110" s="166">
        <v>171</v>
      </c>
      <c r="E1110" s="166">
        <v>2810</v>
      </c>
      <c r="F1110" s="140"/>
      <c r="G1110" s="141">
        <f t="shared" si="56"/>
        <v>0</v>
      </c>
      <c r="I1110" s="127">
        <f t="shared" si="57"/>
        <v>0</v>
      </c>
      <c r="J1110" s="167" t="s">
        <v>4413</v>
      </c>
      <c r="K1110" s="168" t="s">
        <v>4397</v>
      </c>
    </row>
    <row r="1111" spans="1:11" ht="26.4" x14ac:dyDescent="0.25">
      <c r="A1111" s="164" t="s">
        <v>2567</v>
      </c>
      <c r="B1111" s="165" t="s">
        <v>2568</v>
      </c>
      <c r="C1111" s="165" t="s">
        <v>28</v>
      </c>
      <c r="D1111" s="166">
        <v>171</v>
      </c>
      <c r="E1111" s="166">
        <v>2090</v>
      </c>
      <c r="F1111" s="140"/>
      <c r="G1111" s="141">
        <f t="shared" si="56"/>
        <v>0</v>
      </c>
      <c r="I1111" s="127">
        <f t="shared" si="57"/>
        <v>0</v>
      </c>
      <c r="J1111" s="167" t="s">
        <v>4414</v>
      </c>
      <c r="K1111" s="168" t="s">
        <v>4397</v>
      </c>
    </row>
    <row r="1112" spans="1:11" ht="26.4" x14ac:dyDescent="0.25">
      <c r="A1112" s="164" t="s">
        <v>2569</v>
      </c>
      <c r="B1112" s="165" t="s">
        <v>45</v>
      </c>
      <c r="C1112" s="165" t="s">
        <v>28</v>
      </c>
      <c r="D1112" s="166">
        <v>33721.199999999997</v>
      </c>
      <c r="E1112" s="166">
        <v>65.8</v>
      </c>
      <c r="F1112" s="140"/>
      <c r="G1112" s="141">
        <f t="shared" si="56"/>
        <v>0</v>
      </c>
      <c r="I1112" s="127">
        <f t="shared" si="57"/>
        <v>0</v>
      </c>
      <c r="J1112" s="167" t="s">
        <v>4415</v>
      </c>
      <c r="K1112" s="168" t="s">
        <v>4397</v>
      </c>
    </row>
    <row r="1113" spans="1:11" x14ac:dyDescent="0.25">
      <c r="A1113" s="164" t="s">
        <v>2570</v>
      </c>
      <c r="B1113" s="165" t="s">
        <v>46</v>
      </c>
      <c r="C1113" s="165" t="s">
        <v>28</v>
      </c>
      <c r="D1113" s="166">
        <v>8151</v>
      </c>
      <c r="E1113" s="166">
        <v>15.4</v>
      </c>
      <c r="F1113" s="140"/>
      <c r="G1113" s="141">
        <f t="shared" si="56"/>
        <v>0</v>
      </c>
      <c r="I1113" s="127">
        <f t="shared" si="57"/>
        <v>0</v>
      </c>
      <c r="J1113" s="167" t="s">
        <v>4416</v>
      </c>
      <c r="K1113" s="168" t="s">
        <v>4397</v>
      </c>
    </row>
    <row r="1114" spans="1:11" ht="26.4" x14ac:dyDescent="0.25">
      <c r="A1114" s="164" t="s">
        <v>2571</v>
      </c>
      <c r="B1114" s="165" t="s">
        <v>47</v>
      </c>
      <c r="C1114" s="165" t="s">
        <v>28</v>
      </c>
      <c r="D1114" s="166">
        <v>8151</v>
      </c>
      <c r="E1114" s="166">
        <v>21.6</v>
      </c>
      <c r="F1114" s="140"/>
      <c r="G1114" s="141">
        <f t="shared" si="56"/>
        <v>0</v>
      </c>
      <c r="I1114" s="127">
        <f t="shared" si="57"/>
        <v>0</v>
      </c>
      <c r="J1114" s="167" t="s">
        <v>4417</v>
      </c>
      <c r="K1114" s="168" t="s">
        <v>4397</v>
      </c>
    </row>
    <row r="1115" spans="1:11" x14ac:dyDescent="0.25">
      <c r="A1115" s="164" t="s">
        <v>2572</v>
      </c>
      <c r="B1115" s="165" t="s">
        <v>48</v>
      </c>
      <c r="C1115" s="165" t="s">
        <v>28</v>
      </c>
      <c r="D1115" s="166">
        <v>4389</v>
      </c>
      <c r="E1115" s="166">
        <v>72.900000000000006</v>
      </c>
      <c r="F1115" s="140"/>
      <c r="G1115" s="141">
        <f t="shared" si="56"/>
        <v>0</v>
      </c>
      <c r="I1115" s="127">
        <f t="shared" si="57"/>
        <v>0</v>
      </c>
      <c r="J1115" s="167" t="s">
        <v>4418</v>
      </c>
      <c r="K1115" s="168" t="s">
        <v>4397</v>
      </c>
    </row>
    <row r="1116" spans="1:11" ht="26.4" x14ac:dyDescent="0.25">
      <c r="A1116" s="164" t="s">
        <v>2573</v>
      </c>
      <c r="B1116" s="165" t="s">
        <v>49</v>
      </c>
      <c r="C1116" s="165" t="s">
        <v>28</v>
      </c>
      <c r="D1116" s="166">
        <v>889.2</v>
      </c>
      <c r="E1116" s="166">
        <v>287</v>
      </c>
      <c r="F1116" s="140"/>
      <c r="G1116" s="141">
        <f t="shared" si="56"/>
        <v>0</v>
      </c>
      <c r="I1116" s="127">
        <f t="shared" si="57"/>
        <v>0</v>
      </c>
      <c r="J1116" s="167" t="s">
        <v>4419</v>
      </c>
      <c r="K1116" s="168" t="s">
        <v>4397</v>
      </c>
    </row>
    <row r="1117" spans="1:11" ht="26.4" x14ac:dyDescent="0.25">
      <c r="A1117" s="164" t="s">
        <v>2574</v>
      </c>
      <c r="B1117" s="165" t="s">
        <v>50</v>
      </c>
      <c r="C1117" s="165" t="s">
        <v>28</v>
      </c>
      <c r="D1117" s="166">
        <v>205.2</v>
      </c>
      <c r="E1117" s="166">
        <v>264</v>
      </c>
      <c r="F1117" s="140"/>
      <c r="G1117" s="141">
        <f t="shared" si="56"/>
        <v>0</v>
      </c>
      <c r="I1117" s="127">
        <f t="shared" si="57"/>
        <v>0</v>
      </c>
      <c r="J1117" s="167" t="s">
        <v>4420</v>
      </c>
      <c r="K1117" s="168" t="s">
        <v>4397</v>
      </c>
    </row>
    <row r="1118" spans="1:11" ht="26.4" x14ac:dyDescent="0.25">
      <c r="A1118" s="164" t="s">
        <v>2575</v>
      </c>
      <c r="B1118" s="165" t="s">
        <v>51</v>
      </c>
      <c r="C1118" s="165" t="s">
        <v>28</v>
      </c>
      <c r="D1118" s="166">
        <v>4332</v>
      </c>
      <c r="E1118" s="166">
        <v>324</v>
      </c>
      <c r="F1118" s="140"/>
      <c r="G1118" s="141">
        <f t="shared" si="56"/>
        <v>0</v>
      </c>
      <c r="I1118" s="127">
        <f t="shared" si="57"/>
        <v>0</v>
      </c>
      <c r="J1118" s="167" t="s">
        <v>4421</v>
      </c>
      <c r="K1118" s="168" t="s">
        <v>4397</v>
      </c>
    </row>
    <row r="1119" spans="1:11" ht="26.4" x14ac:dyDescent="0.25">
      <c r="A1119" s="164" t="s">
        <v>2576</v>
      </c>
      <c r="B1119" s="165" t="s">
        <v>52</v>
      </c>
      <c r="C1119" s="165" t="s">
        <v>28</v>
      </c>
      <c r="D1119" s="166">
        <v>205.2</v>
      </c>
      <c r="E1119" s="166">
        <v>302</v>
      </c>
      <c r="F1119" s="140"/>
      <c r="G1119" s="141">
        <f t="shared" si="56"/>
        <v>0</v>
      </c>
      <c r="I1119" s="127">
        <f t="shared" si="57"/>
        <v>0</v>
      </c>
      <c r="J1119" s="167" t="s">
        <v>4422</v>
      </c>
      <c r="K1119" s="168" t="s">
        <v>4397</v>
      </c>
    </row>
    <row r="1120" spans="1:11" ht="26.4" x14ac:dyDescent="0.25">
      <c r="A1120" s="164" t="s">
        <v>2577</v>
      </c>
      <c r="B1120" s="165" t="s">
        <v>53</v>
      </c>
      <c r="C1120" s="165" t="s">
        <v>28</v>
      </c>
      <c r="D1120" s="166">
        <v>2736</v>
      </c>
      <c r="E1120" s="166">
        <v>399</v>
      </c>
      <c r="F1120" s="140"/>
      <c r="G1120" s="141">
        <f t="shared" si="56"/>
        <v>0</v>
      </c>
      <c r="I1120" s="127">
        <f t="shared" si="57"/>
        <v>0</v>
      </c>
      <c r="J1120" s="167" t="s">
        <v>4423</v>
      </c>
      <c r="K1120" s="168" t="s">
        <v>4397</v>
      </c>
    </row>
    <row r="1121" spans="1:11" ht="26.4" x14ac:dyDescent="0.25">
      <c r="A1121" s="164" t="s">
        <v>2578</v>
      </c>
      <c r="B1121" s="165" t="s">
        <v>54</v>
      </c>
      <c r="C1121" s="165" t="s">
        <v>28</v>
      </c>
      <c r="D1121" s="166">
        <v>205.2</v>
      </c>
      <c r="E1121" s="166">
        <v>380</v>
      </c>
      <c r="F1121" s="140"/>
      <c r="G1121" s="141">
        <f t="shared" si="56"/>
        <v>0</v>
      </c>
      <c r="I1121" s="127">
        <f t="shared" si="57"/>
        <v>0</v>
      </c>
      <c r="J1121" s="167" t="s">
        <v>4424</v>
      </c>
      <c r="K1121" s="168" t="s">
        <v>4397</v>
      </c>
    </row>
    <row r="1122" spans="1:11" ht="26.4" x14ac:dyDescent="0.25">
      <c r="A1122" s="164" t="s">
        <v>2579</v>
      </c>
      <c r="B1122" s="165" t="s">
        <v>55</v>
      </c>
      <c r="C1122" s="165" t="s">
        <v>28</v>
      </c>
      <c r="D1122" s="166">
        <v>3192</v>
      </c>
      <c r="E1122" s="166">
        <v>398</v>
      </c>
      <c r="F1122" s="140"/>
      <c r="G1122" s="141">
        <f t="shared" si="56"/>
        <v>0</v>
      </c>
      <c r="I1122" s="127">
        <f t="shared" si="57"/>
        <v>0</v>
      </c>
      <c r="J1122" s="167" t="s">
        <v>4425</v>
      </c>
      <c r="K1122" s="168" t="s">
        <v>4397</v>
      </c>
    </row>
    <row r="1123" spans="1:11" ht="26.4" x14ac:dyDescent="0.25">
      <c r="A1123" s="164" t="s">
        <v>2580</v>
      </c>
      <c r="B1123" s="165" t="s">
        <v>56</v>
      </c>
      <c r="C1123" s="165" t="s">
        <v>28</v>
      </c>
      <c r="D1123" s="166">
        <v>205.2</v>
      </c>
      <c r="E1123" s="166">
        <v>378</v>
      </c>
      <c r="F1123" s="140"/>
      <c r="G1123" s="141">
        <f t="shared" si="56"/>
        <v>0</v>
      </c>
      <c r="I1123" s="127">
        <f t="shared" si="57"/>
        <v>0</v>
      </c>
      <c r="J1123" s="167" t="s">
        <v>4426</v>
      </c>
      <c r="K1123" s="168" t="s">
        <v>4397</v>
      </c>
    </row>
    <row r="1124" spans="1:11" ht="26.4" x14ac:dyDescent="0.25">
      <c r="A1124" s="164" t="s">
        <v>2581</v>
      </c>
      <c r="B1124" s="165" t="s">
        <v>57</v>
      </c>
      <c r="C1124" s="165" t="s">
        <v>28</v>
      </c>
      <c r="D1124" s="166">
        <v>478.8</v>
      </c>
      <c r="E1124" s="166">
        <v>390</v>
      </c>
      <c r="F1124" s="140"/>
      <c r="G1124" s="141">
        <f t="shared" si="56"/>
        <v>0</v>
      </c>
      <c r="I1124" s="127">
        <f t="shared" si="57"/>
        <v>0</v>
      </c>
      <c r="J1124" s="167" t="s">
        <v>4427</v>
      </c>
      <c r="K1124" s="168" t="s">
        <v>4397</v>
      </c>
    </row>
    <row r="1125" spans="1:11" ht="26.4" x14ac:dyDescent="0.25">
      <c r="A1125" s="164" t="s">
        <v>2582</v>
      </c>
      <c r="B1125" s="165" t="s">
        <v>58</v>
      </c>
      <c r="C1125" s="165" t="s">
        <v>28</v>
      </c>
      <c r="D1125" s="166">
        <v>205.2</v>
      </c>
      <c r="E1125" s="166">
        <v>363</v>
      </c>
      <c r="F1125" s="140"/>
      <c r="G1125" s="141">
        <f t="shared" si="56"/>
        <v>0</v>
      </c>
      <c r="I1125" s="127">
        <f t="shared" si="57"/>
        <v>0</v>
      </c>
      <c r="J1125" s="167" t="s">
        <v>4428</v>
      </c>
      <c r="K1125" s="168" t="s">
        <v>4397</v>
      </c>
    </row>
    <row r="1126" spans="1:11" ht="26.4" x14ac:dyDescent="0.25">
      <c r="A1126" s="164" t="s">
        <v>2583</v>
      </c>
      <c r="B1126" s="165" t="s">
        <v>59</v>
      </c>
      <c r="C1126" s="165" t="s">
        <v>28</v>
      </c>
      <c r="D1126" s="166">
        <v>832.2</v>
      </c>
      <c r="E1126" s="166">
        <v>371</v>
      </c>
      <c r="F1126" s="140"/>
      <c r="G1126" s="141">
        <f t="shared" si="56"/>
        <v>0</v>
      </c>
      <c r="I1126" s="127">
        <f t="shared" si="57"/>
        <v>0</v>
      </c>
      <c r="J1126" s="167" t="s">
        <v>4429</v>
      </c>
      <c r="K1126" s="168" t="s">
        <v>4397</v>
      </c>
    </row>
    <row r="1127" spans="1:11" ht="26.4" x14ac:dyDescent="0.25">
      <c r="A1127" s="164" t="s">
        <v>2584</v>
      </c>
      <c r="B1127" s="165" t="s">
        <v>60</v>
      </c>
      <c r="C1127" s="165" t="s">
        <v>28</v>
      </c>
      <c r="D1127" s="166">
        <v>205.2</v>
      </c>
      <c r="E1127" s="166">
        <v>442</v>
      </c>
      <c r="F1127" s="140"/>
      <c r="G1127" s="141">
        <f t="shared" si="56"/>
        <v>0</v>
      </c>
      <c r="I1127" s="127">
        <f t="shared" si="57"/>
        <v>0</v>
      </c>
      <c r="J1127" s="167" t="s">
        <v>4430</v>
      </c>
      <c r="K1127" s="168" t="s">
        <v>4397</v>
      </c>
    </row>
    <row r="1128" spans="1:11" ht="26.4" x14ac:dyDescent="0.25">
      <c r="A1128" s="164" t="s">
        <v>2585</v>
      </c>
      <c r="B1128" s="165" t="s">
        <v>61</v>
      </c>
      <c r="C1128" s="165" t="s">
        <v>28</v>
      </c>
      <c r="D1128" s="166">
        <v>832.2</v>
      </c>
      <c r="E1128" s="166">
        <v>389</v>
      </c>
      <c r="F1128" s="140"/>
      <c r="G1128" s="141">
        <f t="shared" si="56"/>
        <v>0</v>
      </c>
      <c r="I1128" s="127">
        <f t="shared" si="57"/>
        <v>0</v>
      </c>
      <c r="J1128" s="167" t="s">
        <v>4431</v>
      </c>
      <c r="K1128" s="168" t="s">
        <v>4397</v>
      </c>
    </row>
    <row r="1129" spans="1:11" ht="26.4" x14ac:dyDescent="0.25">
      <c r="A1129" s="164" t="s">
        <v>2586</v>
      </c>
      <c r="B1129" s="165" t="s">
        <v>62</v>
      </c>
      <c r="C1129" s="165" t="s">
        <v>28</v>
      </c>
      <c r="D1129" s="166">
        <v>205.2</v>
      </c>
      <c r="E1129" s="166">
        <v>477</v>
      </c>
      <c r="F1129" s="140"/>
      <c r="G1129" s="141">
        <f t="shared" si="56"/>
        <v>0</v>
      </c>
      <c r="I1129" s="127">
        <f t="shared" si="57"/>
        <v>0</v>
      </c>
      <c r="J1129" s="167" t="s">
        <v>4432</v>
      </c>
      <c r="K1129" s="168" t="s">
        <v>4397</v>
      </c>
    </row>
    <row r="1130" spans="1:11" ht="26.4" x14ac:dyDescent="0.25">
      <c r="A1130" s="164" t="s">
        <v>2587</v>
      </c>
      <c r="B1130" s="165" t="s">
        <v>63</v>
      </c>
      <c r="C1130" s="165" t="s">
        <v>28</v>
      </c>
      <c r="D1130" s="166">
        <v>410.4</v>
      </c>
      <c r="E1130" s="166">
        <v>454</v>
      </c>
      <c r="F1130" s="140"/>
      <c r="G1130" s="141">
        <f t="shared" si="56"/>
        <v>0</v>
      </c>
      <c r="I1130" s="127">
        <f t="shared" si="57"/>
        <v>0</v>
      </c>
      <c r="J1130" s="167" t="s">
        <v>4433</v>
      </c>
      <c r="K1130" s="168" t="s">
        <v>4397</v>
      </c>
    </row>
    <row r="1131" spans="1:11" ht="26.4" x14ac:dyDescent="0.25">
      <c r="A1131" s="164" t="s">
        <v>2588</v>
      </c>
      <c r="B1131" s="165" t="s">
        <v>64</v>
      </c>
      <c r="C1131" s="165" t="s">
        <v>28</v>
      </c>
      <c r="D1131" s="166">
        <v>205.2</v>
      </c>
      <c r="E1131" s="166">
        <v>467</v>
      </c>
      <c r="F1131" s="140"/>
      <c r="G1131" s="141">
        <f t="shared" si="56"/>
        <v>0</v>
      </c>
      <c r="I1131" s="127">
        <f t="shared" si="57"/>
        <v>0</v>
      </c>
      <c r="J1131" s="167" t="s">
        <v>4434</v>
      </c>
      <c r="K1131" s="168" t="s">
        <v>4397</v>
      </c>
    </row>
    <row r="1132" spans="1:11" ht="26.4" x14ac:dyDescent="0.25">
      <c r="A1132" s="164" t="s">
        <v>2589</v>
      </c>
      <c r="B1132" s="165" t="s">
        <v>65</v>
      </c>
      <c r="C1132" s="165" t="s">
        <v>28</v>
      </c>
      <c r="D1132" s="166">
        <v>3306</v>
      </c>
      <c r="E1132" s="166">
        <v>572</v>
      </c>
      <c r="F1132" s="140"/>
      <c r="G1132" s="141">
        <f t="shared" si="56"/>
        <v>0</v>
      </c>
      <c r="I1132" s="127">
        <f t="shared" si="57"/>
        <v>0</v>
      </c>
      <c r="J1132" s="167" t="s">
        <v>4435</v>
      </c>
      <c r="K1132" s="168" t="s">
        <v>4397</v>
      </c>
    </row>
    <row r="1133" spans="1:11" ht="26.4" x14ac:dyDescent="0.25">
      <c r="A1133" s="164" t="s">
        <v>2590</v>
      </c>
      <c r="B1133" s="165" t="s">
        <v>66</v>
      </c>
      <c r="C1133" s="165" t="s">
        <v>28</v>
      </c>
      <c r="D1133" s="166">
        <v>205.2</v>
      </c>
      <c r="E1133" s="166">
        <v>557</v>
      </c>
      <c r="F1133" s="140"/>
      <c r="G1133" s="141">
        <f t="shared" si="56"/>
        <v>0</v>
      </c>
      <c r="I1133" s="127">
        <f t="shared" si="57"/>
        <v>0</v>
      </c>
      <c r="J1133" s="167" t="s">
        <v>4436</v>
      </c>
      <c r="K1133" s="168" t="s">
        <v>4397</v>
      </c>
    </row>
    <row r="1134" spans="1:11" ht="26.4" x14ac:dyDescent="0.25">
      <c r="A1134" s="164" t="s">
        <v>2591</v>
      </c>
      <c r="B1134" s="165" t="s">
        <v>67</v>
      </c>
      <c r="C1134" s="165" t="s">
        <v>28</v>
      </c>
      <c r="D1134" s="166">
        <v>4104</v>
      </c>
      <c r="E1134" s="166">
        <v>723</v>
      </c>
      <c r="F1134" s="140"/>
      <c r="G1134" s="141">
        <f t="shared" si="56"/>
        <v>0</v>
      </c>
      <c r="I1134" s="127">
        <f t="shared" si="57"/>
        <v>0</v>
      </c>
      <c r="J1134" s="167" t="s">
        <v>4437</v>
      </c>
      <c r="K1134" s="168" t="s">
        <v>4397</v>
      </c>
    </row>
    <row r="1135" spans="1:11" ht="26.4" x14ac:dyDescent="0.25">
      <c r="A1135" s="164" t="s">
        <v>2592</v>
      </c>
      <c r="B1135" s="165" t="s">
        <v>68</v>
      </c>
      <c r="C1135" s="165" t="s">
        <v>28</v>
      </c>
      <c r="D1135" s="166">
        <v>205.2</v>
      </c>
      <c r="E1135" s="166">
        <v>705</v>
      </c>
      <c r="F1135" s="140"/>
      <c r="G1135" s="141">
        <f t="shared" si="56"/>
        <v>0</v>
      </c>
      <c r="I1135" s="127">
        <f t="shared" si="57"/>
        <v>0</v>
      </c>
      <c r="J1135" s="167" t="s">
        <v>4438</v>
      </c>
      <c r="K1135" s="168" t="s">
        <v>4397</v>
      </c>
    </row>
    <row r="1136" spans="1:11" x14ac:dyDescent="0.25">
      <c r="A1136" s="164" t="s">
        <v>2593</v>
      </c>
      <c r="B1136" s="165" t="s">
        <v>69</v>
      </c>
      <c r="C1136" s="165" t="s">
        <v>28</v>
      </c>
      <c r="D1136" s="166">
        <v>182.4</v>
      </c>
      <c r="E1136" s="166">
        <v>16.399999999999999</v>
      </c>
      <c r="F1136" s="140"/>
      <c r="G1136" s="141">
        <f t="shared" si="56"/>
        <v>0</v>
      </c>
      <c r="I1136" s="127">
        <f t="shared" si="57"/>
        <v>0</v>
      </c>
      <c r="J1136" s="167" t="s">
        <v>4439</v>
      </c>
      <c r="K1136" s="168" t="s">
        <v>4397</v>
      </c>
    </row>
    <row r="1137" spans="1:11" x14ac:dyDescent="0.25">
      <c r="A1137" s="164" t="s">
        <v>2594</v>
      </c>
      <c r="B1137" s="165" t="s">
        <v>70</v>
      </c>
      <c r="C1137" s="165" t="s">
        <v>28</v>
      </c>
      <c r="D1137" s="166">
        <v>182.4</v>
      </c>
      <c r="E1137" s="166">
        <v>20.6</v>
      </c>
      <c r="F1137" s="140"/>
      <c r="G1137" s="141">
        <f t="shared" si="56"/>
        <v>0</v>
      </c>
      <c r="I1137" s="127">
        <f t="shared" si="57"/>
        <v>0</v>
      </c>
      <c r="J1137" s="167" t="s">
        <v>4440</v>
      </c>
      <c r="K1137" s="168" t="s">
        <v>4397</v>
      </c>
    </row>
    <row r="1138" spans="1:11" x14ac:dyDescent="0.25">
      <c r="A1138" s="164" t="s">
        <v>2595</v>
      </c>
      <c r="B1138" s="165" t="s">
        <v>71</v>
      </c>
      <c r="C1138" s="165" t="s">
        <v>28</v>
      </c>
      <c r="D1138" s="166">
        <v>182.4</v>
      </c>
      <c r="E1138" s="166">
        <v>25.1</v>
      </c>
      <c r="F1138" s="140"/>
      <c r="G1138" s="141">
        <f t="shared" si="56"/>
        <v>0</v>
      </c>
      <c r="I1138" s="127">
        <f t="shared" si="57"/>
        <v>0</v>
      </c>
      <c r="J1138" s="167" t="s">
        <v>4441</v>
      </c>
      <c r="K1138" s="168" t="s">
        <v>4397</v>
      </c>
    </row>
    <row r="1139" spans="1:11" x14ac:dyDescent="0.25">
      <c r="A1139" s="164" t="s">
        <v>2596</v>
      </c>
      <c r="B1139" s="165" t="s">
        <v>72</v>
      </c>
      <c r="C1139" s="165" t="s">
        <v>28</v>
      </c>
      <c r="D1139" s="166">
        <v>182.4</v>
      </c>
      <c r="E1139" s="166">
        <v>30</v>
      </c>
      <c r="F1139" s="140"/>
      <c r="G1139" s="141">
        <f t="shared" si="56"/>
        <v>0</v>
      </c>
      <c r="I1139" s="127">
        <f t="shared" si="57"/>
        <v>0</v>
      </c>
      <c r="J1139" s="167" t="s">
        <v>4442</v>
      </c>
      <c r="K1139" s="168" t="s">
        <v>4397</v>
      </c>
    </row>
    <row r="1140" spans="1:11" ht="26.4" x14ac:dyDescent="0.25">
      <c r="A1140" s="164" t="s">
        <v>2597</v>
      </c>
      <c r="B1140" s="165" t="s">
        <v>2598</v>
      </c>
      <c r="C1140" s="165" t="s">
        <v>28</v>
      </c>
      <c r="D1140" s="166">
        <v>855</v>
      </c>
      <c r="E1140" s="166">
        <v>25.3</v>
      </c>
      <c r="F1140" s="140"/>
      <c r="G1140" s="141">
        <f t="shared" si="56"/>
        <v>0</v>
      </c>
      <c r="I1140" s="127">
        <f t="shared" si="57"/>
        <v>0</v>
      </c>
      <c r="J1140" s="167" t="s">
        <v>4443</v>
      </c>
      <c r="K1140" s="168" t="s">
        <v>4397</v>
      </c>
    </row>
    <row r="1141" spans="1:11" ht="26.4" x14ac:dyDescent="0.25">
      <c r="A1141" s="164" t="s">
        <v>2599</v>
      </c>
      <c r="B1141" s="165" t="s">
        <v>2600</v>
      </c>
      <c r="C1141" s="165" t="s">
        <v>28</v>
      </c>
      <c r="D1141" s="166">
        <v>3990</v>
      </c>
      <c r="E1141" s="166">
        <v>31.3</v>
      </c>
      <c r="F1141" s="140"/>
      <c r="G1141" s="141">
        <f t="shared" si="56"/>
        <v>0</v>
      </c>
      <c r="I1141" s="127">
        <f t="shared" si="57"/>
        <v>0</v>
      </c>
      <c r="J1141" s="167" t="s">
        <v>4444</v>
      </c>
      <c r="K1141" s="168" t="s">
        <v>4397</v>
      </c>
    </row>
    <row r="1142" spans="1:11" ht="26.4" x14ac:dyDescent="0.25">
      <c r="A1142" s="164" t="s">
        <v>2601</v>
      </c>
      <c r="B1142" s="165" t="s">
        <v>2602</v>
      </c>
      <c r="C1142" s="165" t="s">
        <v>28</v>
      </c>
      <c r="D1142" s="166">
        <v>2394</v>
      </c>
      <c r="E1142" s="166">
        <v>39.5</v>
      </c>
      <c r="F1142" s="140"/>
      <c r="G1142" s="141">
        <f t="shared" si="56"/>
        <v>0</v>
      </c>
      <c r="I1142" s="127">
        <f t="shared" si="57"/>
        <v>0</v>
      </c>
      <c r="J1142" s="167" t="s">
        <v>4445</v>
      </c>
      <c r="K1142" s="168" t="s">
        <v>4397</v>
      </c>
    </row>
    <row r="1143" spans="1:11" ht="26.4" x14ac:dyDescent="0.25">
      <c r="A1143" s="164" t="s">
        <v>2603</v>
      </c>
      <c r="B1143" s="165" t="s">
        <v>2604</v>
      </c>
      <c r="C1143" s="165" t="s">
        <v>28</v>
      </c>
      <c r="D1143" s="166">
        <v>4332</v>
      </c>
      <c r="E1143" s="166">
        <v>47</v>
      </c>
      <c r="F1143" s="140"/>
      <c r="G1143" s="141">
        <f t="shared" si="56"/>
        <v>0</v>
      </c>
      <c r="I1143" s="127">
        <f t="shared" si="57"/>
        <v>0</v>
      </c>
      <c r="J1143" s="167" t="s">
        <v>4446</v>
      </c>
      <c r="K1143" s="168" t="s">
        <v>4397</v>
      </c>
    </row>
    <row r="1144" spans="1:11" x14ac:dyDescent="0.25">
      <c r="A1144" s="164" t="s">
        <v>2605</v>
      </c>
      <c r="B1144" s="165" t="s">
        <v>73</v>
      </c>
      <c r="C1144" s="165" t="s">
        <v>28</v>
      </c>
      <c r="D1144" s="166">
        <v>1710</v>
      </c>
      <c r="E1144" s="166">
        <v>405</v>
      </c>
      <c r="F1144" s="140"/>
      <c r="G1144" s="141">
        <f t="shared" si="56"/>
        <v>0</v>
      </c>
      <c r="I1144" s="127">
        <f t="shared" si="57"/>
        <v>0</v>
      </c>
      <c r="J1144" s="167" t="s">
        <v>4447</v>
      </c>
      <c r="K1144" s="168" t="s">
        <v>4397</v>
      </c>
    </row>
    <row r="1145" spans="1:11" x14ac:dyDescent="0.25">
      <c r="A1145" s="157" t="s">
        <v>2606</v>
      </c>
      <c r="B1145" s="158" t="s">
        <v>2607</v>
      </c>
      <c r="C1145" s="158" t="s">
        <v>28</v>
      </c>
      <c r="D1145" s="159">
        <v>1710</v>
      </c>
      <c r="E1145" s="159">
        <v>469</v>
      </c>
      <c r="F1145" s="140"/>
      <c r="G1145" s="141">
        <f t="shared" si="56"/>
        <v>0</v>
      </c>
      <c r="I1145" s="127">
        <f t="shared" si="57"/>
        <v>0</v>
      </c>
      <c r="J1145" s="160" t="s">
        <v>4448</v>
      </c>
      <c r="K1145" s="161" t="s">
        <v>4333</v>
      </c>
    </row>
    <row r="1146" spans="1:11" x14ac:dyDescent="0.25">
      <c r="A1146" s="157" t="s">
        <v>89</v>
      </c>
      <c r="B1146" s="158" t="s">
        <v>2608</v>
      </c>
      <c r="C1146" s="158" t="s">
        <v>28</v>
      </c>
      <c r="D1146" s="159">
        <v>262.2</v>
      </c>
      <c r="E1146" s="159">
        <v>1510</v>
      </c>
      <c r="F1146" s="140"/>
      <c r="G1146" s="141">
        <f t="shared" si="56"/>
        <v>0</v>
      </c>
      <c r="I1146" s="127">
        <f t="shared" si="57"/>
        <v>0</v>
      </c>
      <c r="J1146" s="160" t="s">
        <v>4449</v>
      </c>
      <c r="K1146" s="161" t="s">
        <v>4333</v>
      </c>
    </row>
    <row r="1147" spans="1:11" x14ac:dyDescent="0.25">
      <c r="A1147" s="157" t="s">
        <v>90</v>
      </c>
      <c r="B1147" s="158" t="s">
        <v>2609</v>
      </c>
      <c r="C1147" s="158" t="s">
        <v>28</v>
      </c>
      <c r="D1147" s="159">
        <v>262.2</v>
      </c>
      <c r="E1147" s="159">
        <v>1510</v>
      </c>
      <c r="F1147" s="140"/>
      <c r="G1147" s="141">
        <f t="shared" si="56"/>
        <v>0</v>
      </c>
      <c r="I1147" s="127">
        <f t="shared" si="57"/>
        <v>0</v>
      </c>
      <c r="J1147" s="160" t="s">
        <v>4450</v>
      </c>
      <c r="K1147" s="161" t="s">
        <v>4333</v>
      </c>
    </row>
    <row r="1148" spans="1:11" ht="26.4" x14ac:dyDescent="0.25">
      <c r="A1148" s="157" t="s">
        <v>91</v>
      </c>
      <c r="B1148" s="158" t="s">
        <v>2610</v>
      </c>
      <c r="C1148" s="158" t="s">
        <v>28</v>
      </c>
      <c r="D1148" s="159">
        <v>262.2</v>
      </c>
      <c r="E1148" s="159">
        <v>1510</v>
      </c>
      <c r="F1148" s="140"/>
      <c r="G1148" s="141">
        <f t="shared" si="56"/>
        <v>0</v>
      </c>
      <c r="I1148" s="127">
        <f t="shared" si="57"/>
        <v>0</v>
      </c>
      <c r="J1148" s="160" t="s">
        <v>4451</v>
      </c>
      <c r="K1148" s="161" t="s">
        <v>4333</v>
      </c>
    </row>
    <row r="1149" spans="1:11" x14ac:dyDescent="0.25">
      <c r="A1149" s="157" t="s">
        <v>92</v>
      </c>
      <c r="B1149" s="158" t="s">
        <v>2611</v>
      </c>
      <c r="C1149" s="158" t="s">
        <v>28</v>
      </c>
      <c r="D1149" s="159">
        <v>262.2</v>
      </c>
      <c r="E1149" s="159">
        <v>1510</v>
      </c>
      <c r="F1149" s="140"/>
      <c r="G1149" s="141">
        <f t="shared" si="56"/>
        <v>0</v>
      </c>
      <c r="I1149" s="127">
        <f t="shared" si="57"/>
        <v>0</v>
      </c>
      <c r="J1149" s="160" t="s">
        <v>4452</v>
      </c>
      <c r="K1149" s="161" t="s">
        <v>4333</v>
      </c>
    </row>
    <row r="1150" spans="1:11" ht="26.4" x14ac:dyDescent="0.25">
      <c r="A1150" s="157" t="s">
        <v>93</v>
      </c>
      <c r="B1150" s="158" t="s">
        <v>2612</v>
      </c>
      <c r="C1150" s="158" t="s">
        <v>28</v>
      </c>
      <c r="D1150" s="159">
        <v>262.2</v>
      </c>
      <c r="E1150" s="159">
        <v>1510</v>
      </c>
      <c r="F1150" s="140"/>
      <c r="G1150" s="141">
        <f t="shared" si="56"/>
        <v>0</v>
      </c>
      <c r="I1150" s="127">
        <f t="shared" si="57"/>
        <v>0</v>
      </c>
      <c r="J1150" s="160" t="s">
        <v>4453</v>
      </c>
      <c r="K1150" s="161" t="s">
        <v>4333</v>
      </c>
    </row>
    <row r="1151" spans="1:11" ht="26.4" x14ac:dyDescent="0.25">
      <c r="A1151" s="164" t="s">
        <v>2613</v>
      </c>
      <c r="B1151" s="165" t="s">
        <v>74</v>
      </c>
      <c r="C1151" s="165" t="s">
        <v>28</v>
      </c>
      <c r="D1151" s="166">
        <v>775.2</v>
      </c>
      <c r="E1151" s="166">
        <v>550</v>
      </c>
      <c r="F1151" s="140"/>
      <c r="G1151" s="141">
        <f t="shared" si="56"/>
        <v>0</v>
      </c>
      <c r="I1151" s="127">
        <f t="shared" si="57"/>
        <v>0</v>
      </c>
      <c r="J1151" s="167" t="s">
        <v>4454</v>
      </c>
      <c r="K1151" s="168" t="s">
        <v>4397</v>
      </c>
    </row>
    <row r="1152" spans="1:11" x14ac:dyDescent="0.25">
      <c r="A1152" s="157" t="s">
        <v>2614</v>
      </c>
      <c r="B1152" s="158" t="s">
        <v>2615</v>
      </c>
      <c r="C1152" s="158" t="s">
        <v>28</v>
      </c>
      <c r="D1152" s="159">
        <v>387.6</v>
      </c>
      <c r="E1152" s="159">
        <v>1630</v>
      </c>
      <c r="F1152" s="140"/>
      <c r="G1152" s="141">
        <f t="shared" si="56"/>
        <v>0</v>
      </c>
      <c r="I1152" s="127">
        <f t="shared" si="57"/>
        <v>0</v>
      </c>
      <c r="J1152" s="160" t="s">
        <v>4455</v>
      </c>
      <c r="K1152" s="161" t="s">
        <v>4333</v>
      </c>
    </row>
    <row r="1153" spans="1:11" x14ac:dyDescent="0.25">
      <c r="A1153" s="157" t="s">
        <v>2616</v>
      </c>
      <c r="B1153" s="158" t="s">
        <v>2617</v>
      </c>
      <c r="C1153" s="158" t="s">
        <v>28</v>
      </c>
      <c r="D1153" s="159">
        <v>387.6</v>
      </c>
      <c r="E1153" s="159">
        <v>403</v>
      </c>
      <c r="F1153" s="140"/>
      <c r="G1153" s="141">
        <f t="shared" si="56"/>
        <v>0</v>
      </c>
      <c r="I1153" s="127">
        <f t="shared" si="57"/>
        <v>0</v>
      </c>
      <c r="J1153" s="160" t="s">
        <v>4456</v>
      </c>
      <c r="K1153" s="161" t="s">
        <v>4333</v>
      </c>
    </row>
    <row r="1154" spans="1:11" x14ac:dyDescent="0.25">
      <c r="A1154" s="157" t="s">
        <v>2618</v>
      </c>
      <c r="B1154" s="158" t="s">
        <v>2619</v>
      </c>
      <c r="C1154" s="158" t="s">
        <v>28</v>
      </c>
      <c r="D1154" s="159">
        <v>171</v>
      </c>
      <c r="E1154" s="159">
        <v>388</v>
      </c>
      <c r="F1154" s="140"/>
      <c r="G1154" s="141">
        <f t="shared" si="56"/>
        <v>0</v>
      </c>
      <c r="I1154" s="127">
        <f t="shared" si="57"/>
        <v>0</v>
      </c>
      <c r="J1154" s="160" t="s">
        <v>4457</v>
      </c>
      <c r="K1154" s="161" t="s">
        <v>4333</v>
      </c>
    </row>
    <row r="1155" spans="1:11" x14ac:dyDescent="0.25">
      <c r="A1155" s="157" t="s">
        <v>2620</v>
      </c>
      <c r="B1155" s="158" t="s">
        <v>2621</v>
      </c>
      <c r="C1155" s="158" t="s">
        <v>28</v>
      </c>
      <c r="D1155" s="159">
        <v>171</v>
      </c>
      <c r="E1155" s="159">
        <v>465</v>
      </c>
      <c r="F1155" s="140"/>
      <c r="G1155" s="141">
        <f t="shared" si="56"/>
        <v>0</v>
      </c>
      <c r="I1155" s="127">
        <f t="shared" si="57"/>
        <v>0</v>
      </c>
      <c r="J1155" s="160" t="s">
        <v>4458</v>
      </c>
      <c r="K1155" s="161" t="s">
        <v>4333</v>
      </c>
    </row>
    <row r="1156" spans="1:11" ht="26.4" x14ac:dyDescent="0.25">
      <c r="A1156" s="157" t="s">
        <v>2622</v>
      </c>
      <c r="B1156" s="158" t="s">
        <v>2623</v>
      </c>
      <c r="C1156" s="158" t="s">
        <v>29</v>
      </c>
      <c r="D1156" s="159">
        <v>47.5</v>
      </c>
      <c r="E1156" s="159">
        <v>2090</v>
      </c>
      <c r="F1156" s="140"/>
      <c r="G1156" s="141">
        <f t="shared" si="56"/>
        <v>0</v>
      </c>
      <c r="I1156" s="127">
        <f t="shared" si="57"/>
        <v>0</v>
      </c>
      <c r="J1156" s="160" t="s">
        <v>4459</v>
      </c>
      <c r="K1156" s="161" t="s">
        <v>4333</v>
      </c>
    </row>
    <row r="1157" spans="1:11" x14ac:dyDescent="0.25">
      <c r="A1157" s="157" t="s">
        <v>2624</v>
      </c>
      <c r="B1157" s="158" t="s">
        <v>2625</v>
      </c>
      <c r="C1157" s="158" t="s">
        <v>28</v>
      </c>
      <c r="D1157" s="159">
        <v>171</v>
      </c>
      <c r="E1157" s="159">
        <v>515</v>
      </c>
      <c r="F1157" s="140"/>
      <c r="G1157" s="141">
        <f t="shared" si="56"/>
        <v>0</v>
      </c>
      <c r="I1157" s="127">
        <f t="shared" si="57"/>
        <v>0</v>
      </c>
      <c r="J1157" s="160" t="s">
        <v>4460</v>
      </c>
      <c r="K1157" s="161" t="s">
        <v>4333</v>
      </c>
    </row>
    <row r="1158" spans="1:11" x14ac:dyDescent="0.25">
      <c r="A1158" s="157" t="s">
        <v>2626</v>
      </c>
      <c r="B1158" s="158" t="s">
        <v>2627</v>
      </c>
      <c r="C1158" s="158" t="s">
        <v>28</v>
      </c>
      <c r="D1158" s="159">
        <v>171</v>
      </c>
      <c r="E1158" s="159">
        <v>510</v>
      </c>
      <c r="F1158" s="140"/>
      <c r="G1158" s="141">
        <f t="shared" si="56"/>
        <v>0</v>
      </c>
      <c r="I1158" s="127">
        <f t="shared" si="57"/>
        <v>0</v>
      </c>
      <c r="J1158" s="160" t="s">
        <v>4461</v>
      </c>
      <c r="K1158" s="161" t="s">
        <v>4333</v>
      </c>
    </row>
    <row r="1159" spans="1:11" ht="26.4" x14ac:dyDescent="0.25">
      <c r="A1159" s="157" t="s">
        <v>2628</v>
      </c>
      <c r="B1159" s="158" t="s">
        <v>2629</v>
      </c>
      <c r="C1159" s="158" t="s">
        <v>28</v>
      </c>
      <c r="D1159" s="159">
        <v>171</v>
      </c>
      <c r="E1159" s="159">
        <v>662</v>
      </c>
      <c r="F1159" s="140"/>
      <c r="G1159" s="141">
        <f t="shared" ref="G1159:G1222" si="58">ROUND(E1159*ROUND(F1159,2),2)</f>
        <v>0</v>
      </c>
      <c r="I1159" s="127">
        <f t="shared" si="57"/>
        <v>0</v>
      </c>
      <c r="J1159" s="160" t="s">
        <v>4462</v>
      </c>
      <c r="K1159" s="161" t="s">
        <v>4333</v>
      </c>
    </row>
    <row r="1160" spans="1:11" ht="26.4" x14ac:dyDescent="0.25">
      <c r="A1160" s="157" t="s">
        <v>2630</v>
      </c>
      <c r="B1160" s="158" t="s">
        <v>2631</v>
      </c>
      <c r="C1160" s="158" t="s">
        <v>28</v>
      </c>
      <c r="D1160" s="159">
        <v>171</v>
      </c>
      <c r="E1160" s="159">
        <v>596</v>
      </c>
      <c r="F1160" s="140"/>
      <c r="G1160" s="141">
        <f t="shared" si="58"/>
        <v>0</v>
      </c>
      <c r="I1160" s="127">
        <f t="shared" si="57"/>
        <v>0</v>
      </c>
      <c r="J1160" s="160" t="s">
        <v>4463</v>
      </c>
      <c r="K1160" s="161" t="s">
        <v>4333</v>
      </c>
    </row>
    <row r="1161" spans="1:11" x14ac:dyDescent="0.25">
      <c r="A1161" s="157" t="s">
        <v>2632</v>
      </c>
      <c r="B1161" s="158" t="s">
        <v>2633</v>
      </c>
      <c r="C1161" s="158" t="s">
        <v>28</v>
      </c>
      <c r="D1161" s="159">
        <v>171</v>
      </c>
      <c r="E1161" s="159">
        <v>554</v>
      </c>
      <c r="F1161" s="140"/>
      <c r="G1161" s="141">
        <f t="shared" si="58"/>
        <v>0</v>
      </c>
      <c r="I1161" s="127">
        <f t="shared" si="57"/>
        <v>0</v>
      </c>
      <c r="J1161" s="160" t="s">
        <v>4464</v>
      </c>
      <c r="K1161" s="161" t="s">
        <v>4333</v>
      </c>
    </row>
    <row r="1162" spans="1:11" x14ac:dyDescent="0.25">
      <c r="A1162" s="157" t="s">
        <v>2634</v>
      </c>
      <c r="B1162" s="158" t="s">
        <v>2635</v>
      </c>
      <c r="C1162" s="158" t="s">
        <v>28</v>
      </c>
      <c r="D1162" s="159">
        <v>171</v>
      </c>
      <c r="E1162" s="159">
        <v>544</v>
      </c>
      <c r="F1162" s="140"/>
      <c r="G1162" s="141">
        <f t="shared" si="58"/>
        <v>0</v>
      </c>
      <c r="I1162" s="127">
        <f t="shared" si="57"/>
        <v>0</v>
      </c>
      <c r="J1162" s="160" t="s">
        <v>4465</v>
      </c>
      <c r="K1162" s="161" t="s">
        <v>4333</v>
      </c>
    </row>
    <row r="1163" spans="1:11" x14ac:dyDescent="0.25">
      <c r="A1163" s="157" t="s">
        <v>2636</v>
      </c>
      <c r="B1163" s="158" t="s">
        <v>2637</v>
      </c>
      <c r="C1163" s="158" t="s">
        <v>28</v>
      </c>
      <c r="D1163" s="159">
        <v>171</v>
      </c>
      <c r="E1163" s="159">
        <v>566</v>
      </c>
      <c r="F1163" s="140"/>
      <c r="G1163" s="141">
        <f t="shared" si="58"/>
        <v>0</v>
      </c>
      <c r="I1163" s="127">
        <f t="shared" ref="I1163:I1226" si="59">ROUND(D1163*G1163,2)</f>
        <v>0</v>
      </c>
      <c r="J1163" s="160" t="s">
        <v>4466</v>
      </c>
      <c r="K1163" s="161" t="s">
        <v>4333</v>
      </c>
    </row>
    <row r="1164" spans="1:11" ht="26.4" x14ac:dyDescent="0.25">
      <c r="A1164" s="164" t="s">
        <v>2638</v>
      </c>
      <c r="B1164" s="165" t="s">
        <v>2639</v>
      </c>
      <c r="C1164" s="165" t="s">
        <v>28</v>
      </c>
      <c r="D1164" s="166">
        <v>237.5</v>
      </c>
      <c r="E1164" s="166">
        <v>327</v>
      </c>
      <c r="F1164" s="140"/>
      <c r="G1164" s="141">
        <f t="shared" si="58"/>
        <v>0</v>
      </c>
      <c r="I1164" s="127">
        <f t="shared" si="59"/>
        <v>0</v>
      </c>
      <c r="J1164" s="167" t="s">
        <v>4467</v>
      </c>
      <c r="K1164" s="168" t="s">
        <v>4397</v>
      </c>
    </row>
    <row r="1165" spans="1:11" ht="26.4" x14ac:dyDescent="0.25">
      <c r="A1165" s="164" t="s">
        <v>2640</v>
      </c>
      <c r="B1165" s="165" t="s">
        <v>2641</v>
      </c>
      <c r="C1165" s="165" t="s">
        <v>28</v>
      </c>
      <c r="D1165" s="166">
        <v>237.5</v>
      </c>
      <c r="E1165" s="166">
        <v>311</v>
      </c>
      <c r="F1165" s="140"/>
      <c r="G1165" s="141">
        <f t="shared" si="58"/>
        <v>0</v>
      </c>
      <c r="I1165" s="127">
        <f t="shared" si="59"/>
        <v>0</v>
      </c>
      <c r="J1165" s="167" t="s">
        <v>4468</v>
      </c>
      <c r="K1165" s="168" t="s">
        <v>4397</v>
      </c>
    </row>
    <row r="1166" spans="1:11" x14ac:dyDescent="0.25">
      <c r="A1166" s="157" t="s">
        <v>2642</v>
      </c>
      <c r="B1166" s="158" t="s">
        <v>2643</v>
      </c>
      <c r="C1166" s="158" t="s">
        <v>28</v>
      </c>
      <c r="D1166" s="159">
        <v>171</v>
      </c>
      <c r="E1166" s="159">
        <v>478</v>
      </c>
      <c r="F1166" s="140"/>
      <c r="G1166" s="141">
        <f t="shared" si="58"/>
        <v>0</v>
      </c>
      <c r="I1166" s="127">
        <f t="shared" si="59"/>
        <v>0</v>
      </c>
      <c r="J1166" s="160" t="s">
        <v>4469</v>
      </c>
      <c r="K1166" s="161" t="s">
        <v>4333</v>
      </c>
    </row>
    <row r="1167" spans="1:11" x14ac:dyDescent="0.25">
      <c r="A1167" s="164" t="s">
        <v>2644</v>
      </c>
      <c r="B1167" s="165" t="s">
        <v>2645</v>
      </c>
      <c r="C1167" s="165" t="s">
        <v>28</v>
      </c>
      <c r="D1167" s="166">
        <v>47.5</v>
      </c>
      <c r="E1167" s="166">
        <v>393</v>
      </c>
      <c r="F1167" s="140"/>
      <c r="G1167" s="141">
        <f t="shared" si="58"/>
        <v>0</v>
      </c>
      <c r="I1167" s="127">
        <f t="shared" si="59"/>
        <v>0</v>
      </c>
      <c r="J1167" s="167" t="s">
        <v>4470</v>
      </c>
      <c r="K1167" s="168" t="s">
        <v>4397</v>
      </c>
    </row>
    <row r="1168" spans="1:11" x14ac:dyDescent="0.25">
      <c r="A1168" s="164" t="s">
        <v>2646</v>
      </c>
      <c r="B1168" s="165" t="s">
        <v>2647</v>
      </c>
      <c r="C1168" s="165" t="s">
        <v>28</v>
      </c>
      <c r="D1168" s="166">
        <v>47.5</v>
      </c>
      <c r="E1168" s="166">
        <v>500</v>
      </c>
      <c r="F1168" s="140"/>
      <c r="G1168" s="141">
        <f t="shared" si="58"/>
        <v>0</v>
      </c>
      <c r="I1168" s="127">
        <f t="shared" si="59"/>
        <v>0</v>
      </c>
      <c r="J1168" s="167" t="s">
        <v>4471</v>
      </c>
      <c r="K1168" s="168" t="s">
        <v>4397</v>
      </c>
    </row>
    <row r="1169" spans="1:11" ht="26.4" x14ac:dyDescent="0.25">
      <c r="A1169" s="164" t="s">
        <v>2648</v>
      </c>
      <c r="B1169" s="165" t="s">
        <v>75</v>
      </c>
      <c r="C1169" s="165" t="s">
        <v>30</v>
      </c>
      <c r="D1169" s="166">
        <v>85.5</v>
      </c>
      <c r="E1169" s="166">
        <v>151</v>
      </c>
      <c r="F1169" s="140"/>
      <c r="G1169" s="141">
        <f t="shared" si="58"/>
        <v>0</v>
      </c>
      <c r="I1169" s="127">
        <f t="shared" si="59"/>
        <v>0</v>
      </c>
      <c r="J1169" s="167" t="s">
        <v>4472</v>
      </c>
      <c r="K1169" s="168" t="s">
        <v>4397</v>
      </c>
    </row>
    <row r="1170" spans="1:11" ht="26.4" x14ac:dyDescent="0.25">
      <c r="A1170" s="164" t="s">
        <v>2649</v>
      </c>
      <c r="B1170" s="165" t="s">
        <v>76</v>
      </c>
      <c r="C1170" s="165" t="s">
        <v>30</v>
      </c>
      <c r="D1170" s="166">
        <v>85.5</v>
      </c>
      <c r="E1170" s="166">
        <v>204</v>
      </c>
      <c r="F1170" s="140"/>
      <c r="G1170" s="141">
        <f t="shared" si="58"/>
        <v>0</v>
      </c>
      <c r="I1170" s="127">
        <f t="shared" si="59"/>
        <v>0</v>
      </c>
      <c r="J1170" s="167" t="s">
        <v>4473</v>
      </c>
      <c r="K1170" s="168" t="s">
        <v>4397</v>
      </c>
    </row>
    <row r="1171" spans="1:11" ht="26.4" x14ac:dyDescent="0.25">
      <c r="A1171" s="164" t="s">
        <v>2650</v>
      </c>
      <c r="B1171" s="165" t="s">
        <v>77</v>
      </c>
      <c r="C1171" s="165" t="s">
        <v>30</v>
      </c>
      <c r="D1171" s="166">
        <v>85.5</v>
      </c>
      <c r="E1171" s="166">
        <v>129</v>
      </c>
      <c r="F1171" s="140"/>
      <c r="G1171" s="141">
        <f t="shared" si="58"/>
        <v>0</v>
      </c>
      <c r="I1171" s="127">
        <f t="shared" si="59"/>
        <v>0</v>
      </c>
      <c r="J1171" s="167" t="s">
        <v>4474</v>
      </c>
      <c r="K1171" s="168" t="s">
        <v>4397</v>
      </c>
    </row>
    <row r="1172" spans="1:11" ht="26.4" x14ac:dyDescent="0.25">
      <c r="A1172" s="164" t="s">
        <v>2651</v>
      </c>
      <c r="B1172" s="165" t="s">
        <v>78</v>
      </c>
      <c r="C1172" s="165" t="s">
        <v>30</v>
      </c>
      <c r="D1172" s="166">
        <v>85.5</v>
      </c>
      <c r="E1172" s="166">
        <v>167</v>
      </c>
      <c r="F1172" s="140"/>
      <c r="G1172" s="141">
        <f t="shared" si="58"/>
        <v>0</v>
      </c>
      <c r="I1172" s="127">
        <f t="shared" si="59"/>
        <v>0</v>
      </c>
      <c r="J1172" s="167" t="s">
        <v>4475</v>
      </c>
      <c r="K1172" s="168" t="s">
        <v>4397</v>
      </c>
    </row>
    <row r="1173" spans="1:11" ht="26.4" x14ac:dyDescent="0.25">
      <c r="A1173" s="164" t="s">
        <v>2652</v>
      </c>
      <c r="B1173" s="165" t="s">
        <v>79</v>
      </c>
      <c r="C1173" s="165" t="s">
        <v>30</v>
      </c>
      <c r="D1173" s="166">
        <v>85.5</v>
      </c>
      <c r="E1173" s="166">
        <v>322</v>
      </c>
      <c r="F1173" s="140"/>
      <c r="G1173" s="141">
        <f t="shared" si="58"/>
        <v>0</v>
      </c>
      <c r="I1173" s="127">
        <f t="shared" si="59"/>
        <v>0</v>
      </c>
      <c r="J1173" s="167" t="s">
        <v>4476</v>
      </c>
      <c r="K1173" s="168" t="s">
        <v>4397</v>
      </c>
    </row>
    <row r="1174" spans="1:11" x14ac:dyDescent="0.25">
      <c r="A1174" s="157" t="s">
        <v>2653</v>
      </c>
      <c r="B1174" s="158" t="s">
        <v>2654</v>
      </c>
      <c r="C1174" s="158" t="s">
        <v>30</v>
      </c>
      <c r="D1174" s="159">
        <v>1869.6</v>
      </c>
      <c r="E1174" s="159">
        <v>229</v>
      </c>
      <c r="F1174" s="140"/>
      <c r="G1174" s="141">
        <f t="shared" si="58"/>
        <v>0</v>
      </c>
      <c r="I1174" s="127">
        <f t="shared" si="59"/>
        <v>0</v>
      </c>
      <c r="J1174" s="160" t="s">
        <v>4477</v>
      </c>
      <c r="K1174" s="161" t="s">
        <v>4333</v>
      </c>
    </row>
    <row r="1175" spans="1:11" ht="26.4" x14ac:dyDescent="0.25">
      <c r="A1175" s="164" t="s">
        <v>2655</v>
      </c>
      <c r="B1175" s="165" t="s">
        <v>80</v>
      </c>
      <c r="C1175" s="165" t="s">
        <v>30</v>
      </c>
      <c r="D1175" s="166">
        <v>85.5</v>
      </c>
      <c r="E1175" s="166">
        <v>259</v>
      </c>
      <c r="F1175" s="140"/>
      <c r="G1175" s="141">
        <f t="shared" si="58"/>
        <v>0</v>
      </c>
      <c r="I1175" s="127">
        <f t="shared" si="59"/>
        <v>0</v>
      </c>
      <c r="J1175" s="167" t="s">
        <v>4478</v>
      </c>
      <c r="K1175" s="168" t="s">
        <v>4397</v>
      </c>
    </row>
    <row r="1176" spans="1:11" ht="26.4" x14ac:dyDescent="0.25">
      <c r="A1176" s="164" t="s">
        <v>2656</v>
      </c>
      <c r="B1176" s="165" t="s">
        <v>81</v>
      </c>
      <c r="C1176" s="165" t="s">
        <v>30</v>
      </c>
      <c r="D1176" s="166">
        <v>2188.8000000000002</v>
      </c>
      <c r="E1176" s="166">
        <v>336</v>
      </c>
      <c r="F1176" s="140"/>
      <c r="G1176" s="141">
        <f t="shared" si="58"/>
        <v>0</v>
      </c>
      <c r="I1176" s="127">
        <f t="shared" si="59"/>
        <v>0</v>
      </c>
      <c r="J1176" s="167" t="s">
        <v>4479</v>
      </c>
      <c r="K1176" s="168" t="s">
        <v>4397</v>
      </c>
    </row>
    <row r="1177" spans="1:11" ht="26.4" x14ac:dyDescent="0.25">
      <c r="A1177" s="164" t="s">
        <v>2657</v>
      </c>
      <c r="B1177" s="165" t="s">
        <v>82</v>
      </c>
      <c r="C1177" s="165" t="s">
        <v>30</v>
      </c>
      <c r="D1177" s="166">
        <v>524.4</v>
      </c>
      <c r="E1177" s="166">
        <v>272</v>
      </c>
      <c r="F1177" s="140"/>
      <c r="G1177" s="141">
        <f t="shared" si="58"/>
        <v>0</v>
      </c>
      <c r="I1177" s="127">
        <f t="shared" si="59"/>
        <v>0</v>
      </c>
      <c r="J1177" s="167" t="s">
        <v>4480</v>
      </c>
      <c r="K1177" s="168" t="s">
        <v>4397</v>
      </c>
    </row>
    <row r="1178" spans="1:11" ht="26.4" x14ac:dyDescent="0.25">
      <c r="A1178" s="164" t="s">
        <v>2658</v>
      </c>
      <c r="B1178" s="165" t="s">
        <v>83</v>
      </c>
      <c r="C1178" s="165" t="s">
        <v>30</v>
      </c>
      <c r="D1178" s="166">
        <v>524.4</v>
      </c>
      <c r="E1178" s="166">
        <v>184</v>
      </c>
      <c r="F1178" s="140"/>
      <c r="G1178" s="141">
        <f t="shared" si="58"/>
        <v>0</v>
      </c>
      <c r="I1178" s="127">
        <f t="shared" si="59"/>
        <v>0</v>
      </c>
      <c r="J1178" s="167" t="s">
        <v>4481</v>
      </c>
      <c r="K1178" s="168" t="s">
        <v>4397</v>
      </c>
    </row>
    <row r="1179" spans="1:11" ht="26.4" x14ac:dyDescent="0.25">
      <c r="A1179" s="164" t="s">
        <v>2659</v>
      </c>
      <c r="B1179" s="165" t="s">
        <v>84</v>
      </c>
      <c r="C1179" s="165" t="s">
        <v>30</v>
      </c>
      <c r="D1179" s="166">
        <v>524.4</v>
      </c>
      <c r="E1179" s="166">
        <v>201</v>
      </c>
      <c r="F1179" s="140"/>
      <c r="G1179" s="141">
        <f t="shared" si="58"/>
        <v>0</v>
      </c>
      <c r="I1179" s="127">
        <f t="shared" si="59"/>
        <v>0</v>
      </c>
      <c r="J1179" s="167" t="s">
        <v>4482</v>
      </c>
      <c r="K1179" s="168" t="s">
        <v>4397</v>
      </c>
    </row>
    <row r="1180" spans="1:11" x14ac:dyDescent="0.25">
      <c r="A1180" s="164" t="s">
        <v>2660</v>
      </c>
      <c r="B1180" s="165" t="s">
        <v>85</v>
      </c>
      <c r="C1180" s="165" t="s">
        <v>28</v>
      </c>
      <c r="D1180" s="166">
        <v>775.2</v>
      </c>
      <c r="E1180" s="166">
        <v>628</v>
      </c>
      <c r="F1180" s="140"/>
      <c r="G1180" s="141">
        <f t="shared" si="58"/>
        <v>0</v>
      </c>
      <c r="I1180" s="127">
        <f t="shared" si="59"/>
        <v>0</v>
      </c>
      <c r="J1180" s="167" t="s">
        <v>4483</v>
      </c>
      <c r="K1180" s="168" t="s">
        <v>4397</v>
      </c>
    </row>
    <row r="1181" spans="1:11" ht="26.4" x14ac:dyDescent="0.25">
      <c r="A1181" s="164" t="s">
        <v>2661</v>
      </c>
      <c r="B1181" s="165" t="s">
        <v>86</v>
      </c>
      <c r="C1181" s="165" t="s">
        <v>28</v>
      </c>
      <c r="D1181" s="166">
        <v>171</v>
      </c>
      <c r="E1181" s="166">
        <v>640</v>
      </c>
      <c r="F1181" s="140"/>
      <c r="G1181" s="141">
        <f t="shared" si="58"/>
        <v>0</v>
      </c>
      <c r="I1181" s="127">
        <f t="shared" si="59"/>
        <v>0</v>
      </c>
      <c r="J1181" s="167" t="s">
        <v>4484</v>
      </c>
      <c r="K1181" s="168" t="s">
        <v>4397</v>
      </c>
    </row>
    <row r="1182" spans="1:11" x14ac:dyDescent="0.25">
      <c r="A1182" s="157" t="s">
        <v>2662</v>
      </c>
      <c r="B1182" s="158" t="s">
        <v>2663</v>
      </c>
      <c r="C1182" s="158" t="s">
        <v>28</v>
      </c>
      <c r="D1182" s="159">
        <v>262.2</v>
      </c>
      <c r="E1182" s="159">
        <v>843</v>
      </c>
      <c r="F1182" s="140"/>
      <c r="G1182" s="141">
        <f t="shared" si="58"/>
        <v>0</v>
      </c>
      <c r="I1182" s="127">
        <f t="shared" si="59"/>
        <v>0</v>
      </c>
      <c r="J1182" s="160" t="s">
        <v>4485</v>
      </c>
      <c r="K1182" s="161" t="s">
        <v>4333</v>
      </c>
    </row>
    <row r="1183" spans="1:11" ht="26.4" x14ac:dyDescent="0.25">
      <c r="A1183" s="164" t="s">
        <v>2664</v>
      </c>
      <c r="B1183" s="165" t="s">
        <v>87</v>
      </c>
      <c r="C1183" s="165" t="s">
        <v>28</v>
      </c>
      <c r="D1183" s="166">
        <v>262.2</v>
      </c>
      <c r="E1183" s="166">
        <v>722</v>
      </c>
      <c r="F1183" s="140"/>
      <c r="G1183" s="141">
        <f t="shared" si="58"/>
        <v>0</v>
      </c>
      <c r="I1183" s="127">
        <f t="shared" si="59"/>
        <v>0</v>
      </c>
      <c r="J1183" s="167" t="s">
        <v>4486</v>
      </c>
      <c r="K1183" s="168" t="s">
        <v>4397</v>
      </c>
    </row>
    <row r="1184" spans="1:11" ht="26.4" x14ac:dyDescent="0.25">
      <c r="A1184" s="164" t="s">
        <v>2665</v>
      </c>
      <c r="B1184" s="165" t="s">
        <v>88</v>
      </c>
      <c r="C1184" s="165" t="s">
        <v>28</v>
      </c>
      <c r="D1184" s="166">
        <v>3192</v>
      </c>
      <c r="E1184" s="166">
        <v>700</v>
      </c>
      <c r="F1184" s="140"/>
      <c r="G1184" s="141">
        <f t="shared" si="58"/>
        <v>0</v>
      </c>
      <c r="I1184" s="127">
        <f t="shared" si="59"/>
        <v>0</v>
      </c>
      <c r="J1184" s="167" t="s">
        <v>4487</v>
      </c>
      <c r="K1184" s="168" t="s">
        <v>4397</v>
      </c>
    </row>
    <row r="1185" spans="1:11" x14ac:dyDescent="0.25">
      <c r="A1185" s="157" t="s">
        <v>2666</v>
      </c>
      <c r="B1185" s="158" t="s">
        <v>2667</v>
      </c>
      <c r="C1185" s="158" t="s">
        <v>28</v>
      </c>
      <c r="D1185" s="159">
        <v>79.8</v>
      </c>
      <c r="E1185" s="159">
        <v>522</v>
      </c>
      <c r="F1185" s="140"/>
      <c r="G1185" s="141">
        <f t="shared" si="58"/>
        <v>0</v>
      </c>
      <c r="I1185" s="127">
        <f t="shared" si="59"/>
        <v>0</v>
      </c>
      <c r="J1185" s="160" t="s">
        <v>4488</v>
      </c>
      <c r="K1185" s="161" t="s">
        <v>4333</v>
      </c>
    </row>
    <row r="1186" spans="1:11" x14ac:dyDescent="0.25">
      <c r="A1186" s="157" t="s">
        <v>2668</v>
      </c>
      <c r="B1186" s="158" t="s">
        <v>2669</v>
      </c>
      <c r="C1186" s="158" t="s">
        <v>28</v>
      </c>
      <c r="D1186" s="159">
        <v>79.8</v>
      </c>
      <c r="E1186" s="159">
        <v>523</v>
      </c>
      <c r="F1186" s="140"/>
      <c r="G1186" s="141">
        <f t="shared" si="58"/>
        <v>0</v>
      </c>
      <c r="I1186" s="127">
        <f t="shared" si="59"/>
        <v>0</v>
      </c>
      <c r="J1186" s="160" t="s">
        <v>4489</v>
      </c>
      <c r="K1186" s="161" t="s">
        <v>4333</v>
      </c>
    </row>
    <row r="1187" spans="1:11" x14ac:dyDescent="0.25">
      <c r="A1187" s="157" t="s">
        <v>2670</v>
      </c>
      <c r="B1187" s="158" t="s">
        <v>2671</v>
      </c>
      <c r="C1187" s="158" t="s">
        <v>28</v>
      </c>
      <c r="D1187" s="159">
        <v>79.8</v>
      </c>
      <c r="E1187" s="159">
        <v>1840</v>
      </c>
      <c r="F1187" s="140"/>
      <c r="G1187" s="141">
        <f t="shared" si="58"/>
        <v>0</v>
      </c>
      <c r="I1187" s="127">
        <f t="shared" si="59"/>
        <v>0</v>
      </c>
      <c r="J1187" s="160" t="s">
        <v>4490</v>
      </c>
      <c r="K1187" s="161" t="s">
        <v>4333</v>
      </c>
    </row>
    <row r="1188" spans="1:11" ht="26.4" x14ac:dyDescent="0.25">
      <c r="A1188" s="164" t="s">
        <v>2672</v>
      </c>
      <c r="B1188" s="165" t="s">
        <v>94</v>
      </c>
      <c r="C1188" s="165" t="s">
        <v>28</v>
      </c>
      <c r="D1188" s="166">
        <v>524.4</v>
      </c>
      <c r="E1188" s="166">
        <v>858</v>
      </c>
      <c r="F1188" s="140"/>
      <c r="G1188" s="141">
        <f t="shared" si="58"/>
        <v>0</v>
      </c>
      <c r="I1188" s="127">
        <f t="shared" si="59"/>
        <v>0</v>
      </c>
      <c r="J1188" s="167" t="s">
        <v>4491</v>
      </c>
      <c r="K1188" s="168" t="s">
        <v>4397</v>
      </c>
    </row>
    <row r="1189" spans="1:11" ht="26.4" x14ac:dyDescent="0.25">
      <c r="A1189" s="164" t="s">
        <v>2673</v>
      </c>
      <c r="B1189" s="165" t="s">
        <v>95</v>
      </c>
      <c r="C1189" s="165" t="s">
        <v>28</v>
      </c>
      <c r="D1189" s="166">
        <v>524.4</v>
      </c>
      <c r="E1189" s="166">
        <v>922</v>
      </c>
      <c r="F1189" s="140"/>
      <c r="G1189" s="141">
        <f t="shared" si="58"/>
        <v>0</v>
      </c>
      <c r="I1189" s="127">
        <f t="shared" si="59"/>
        <v>0</v>
      </c>
      <c r="J1189" s="167" t="s">
        <v>4492</v>
      </c>
      <c r="K1189" s="168" t="s">
        <v>4397</v>
      </c>
    </row>
    <row r="1190" spans="1:11" ht="26.4" x14ac:dyDescent="0.25">
      <c r="A1190" s="164" t="s">
        <v>2674</v>
      </c>
      <c r="B1190" s="165" t="s">
        <v>96</v>
      </c>
      <c r="C1190" s="165" t="s">
        <v>28</v>
      </c>
      <c r="D1190" s="166">
        <v>524.4</v>
      </c>
      <c r="E1190" s="166">
        <v>1110</v>
      </c>
      <c r="F1190" s="140"/>
      <c r="G1190" s="141">
        <f t="shared" si="58"/>
        <v>0</v>
      </c>
      <c r="I1190" s="127">
        <f t="shared" si="59"/>
        <v>0</v>
      </c>
      <c r="J1190" s="167" t="s">
        <v>4493</v>
      </c>
      <c r="K1190" s="168" t="s">
        <v>4397</v>
      </c>
    </row>
    <row r="1191" spans="1:11" ht="26.4" x14ac:dyDescent="0.25">
      <c r="A1191" s="164" t="s">
        <v>2675</v>
      </c>
      <c r="B1191" s="165" t="s">
        <v>2676</v>
      </c>
      <c r="C1191" s="165" t="s">
        <v>28</v>
      </c>
      <c r="D1191" s="166">
        <v>524.4</v>
      </c>
      <c r="E1191" s="166">
        <v>393</v>
      </c>
      <c r="F1191" s="140"/>
      <c r="G1191" s="141">
        <f t="shared" si="58"/>
        <v>0</v>
      </c>
      <c r="I1191" s="127">
        <f t="shared" si="59"/>
        <v>0</v>
      </c>
      <c r="J1191" s="167" t="s">
        <v>4494</v>
      </c>
      <c r="K1191" s="168" t="s">
        <v>4397</v>
      </c>
    </row>
    <row r="1192" spans="1:11" x14ac:dyDescent="0.25">
      <c r="A1192" s="157" t="s">
        <v>2677</v>
      </c>
      <c r="B1192" s="158" t="s">
        <v>2678</v>
      </c>
      <c r="C1192" s="158" t="s">
        <v>28</v>
      </c>
      <c r="D1192" s="159">
        <v>136.80000000000001</v>
      </c>
      <c r="E1192" s="159">
        <v>383</v>
      </c>
      <c r="F1192" s="140"/>
      <c r="G1192" s="141">
        <f t="shared" si="58"/>
        <v>0</v>
      </c>
      <c r="I1192" s="127">
        <f t="shared" si="59"/>
        <v>0</v>
      </c>
      <c r="J1192" s="160" t="s">
        <v>4495</v>
      </c>
      <c r="K1192" s="161" t="s">
        <v>4333</v>
      </c>
    </row>
    <row r="1193" spans="1:11" x14ac:dyDescent="0.25">
      <c r="A1193" s="157" t="s">
        <v>2679</v>
      </c>
      <c r="B1193" s="158" t="s">
        <v>2680</v>
      </c>
      <c r="C1193" s="158" t="s">
        <v>28</v>
      </c>
      <c r="D1193" s="159">
        <v>136.80000000000001</v>
      </c>
      <c r="E1193" s="159">
        <v>425</v>
      </c>
      <c r="F1193" s="140"/>
      <c r="G1193" s="141">
        <f t="shared" si="58"/>
        <v>0</v>
      </c>
      <c r="I1193" s="127">
        <f t="shared" si="59"/>
        <v>0</v>
      </c>
      <c r="J1193" s="160" t="s">
        <v>4496</v>
      </c>
      <c r="K1193" s="161" t="s">
        <v>4333</v>
      </c>
    </row>
    <row r="1194" spans="1:11" x14ac:dyDescent="0.25">
      <c r="A1194" s="157" t="s">
        <v>2681</v>
      </c>
      <c r="B1194" s="158" t="s">
        <v>2682</v>
      </c>
      <c r="C1194" s="158" t="s">
        <v>28</v>
      </c>
      <c r="D1194" s="159">
        <v>136.80000000000001</v>
      </c>
      <c r="E1194" s="159">
        <v>466</v>
      </c>
      <c r="F1194" s="140"/>
      <c r="G1194" s="141">
        <f t="shared" si="58"/>
        <v>0</v>
      </c>
      <c r="I1194" s="127">
        <f t="shared" si="59"/>
        <v>0</v>
      </c>
      <c r="J1194" s="160" t="s">
        <v>4497</v>
      </c>
      <c r="K1194" s="161" t="s">
        <v>4333</v>
      </c>
    </row>
    <row r="1195" spans="1:11" ht="26.4" x14ac:dyDescent="0.25">
      <c r="A1195" s="164" t="s">
        <v>2683</v>
      </c>
      <c r="B1195" s="165" t="s">
        <v>2684</v>
      </c>
      <c r="C1195" s="165" t="s">
        <v>28</v>
      </c>
      <c r="D1195" s="166">
        <v>273.60000000000002</v>
      </c>
      <c r="E1195" s="166">
        <v>30.6</v>
      </c>
      <c r="F1195" s="140"/>
      <c r="G1195" s="141">
        <f t="shared" si="58"/>
        <v>0</v>
      </c>
      <c r="I1195" s="127">
        <f t="shared" si="59"/>
        <v>0</v>
      </c>
      <c r="J1195" s="167" t="s">
        <v>4498</v>
      </c>
      <c r="K1195" s="168" t="s">
        <v>4397</v>
      </c>
    </row>
    <row r="1196" spans="1:11" ht="26.4" x14ac:dyDescent="0.25">
      <c r="A1196" s="164" t="s">
        <v>2685</v>
      </c>
      <c r="B1196" s="165" t="s">
        <v>2686</v>
      </c>
      <c r="C1196" s="165" t="s">
        <v>28</v>
      </c>
      <c r="D1196" s="166">
        <v>171</v>
      </c>
      <c r="E1196" s="166">
        <v>427</v>
      </c>
      <c r="F1196" s="140"/>
      <c r="G1196" s="141">
        <f t="shared" si="58"/>
        <v>0</v>
      </c>
      <c r="I1196" s="127">
        <f t="shared" si="59"/>
        <v>0</v>
      </c>
      <c r="J1196" s="167" t="s">
        <v>4499</v>
      </c>
      <c r="K1196" s="168" t="s">
        <v>4397</v>
      </c>
    </row>
    <row r="1197" spans="1:11" ht="26.4" x14ac:dyDescent="0.25">
      <c r="A1197" s="164" t="s">
        <v>2687</v>
      </c>
      <c r="B1197" s="165" t="s">
        <v>2688</v>
      </c>
      <c r="C1197" s="165" t="s">
        <v>28</v>
      </c>
      <c r="D1197" s="166">
        <v>171</v>
      </c>
      <c r="E1197" s="166">
        <v>32.700000000000003</v>
      </c>
      <c r="F1197" s="140"/>
      <c r="G1197" s="141">
        <f t="shared" si="58"/>
        <v>0</v>
      </c>
      <c r="I1197" s="127">
        <f t="shared" si="59"/>
        <v>0</v>
      </c>
      <c r="J1197" s="167" t="s">
        <v>4500</v>
      </c>
      <c r="K1197" s="168" t="s">
        <v>4397</v>
      </c>
    </row>
    <row r="1198" spans="1:11" ht="26.4" x14ac:dyDescent="0.25">
      <c r="A1198" s="164" t="s">
        <v>2689</v>
      </c>
      <c r="B1198" s="165" t="s">
        <v>2690</v>
      </c>
      <c r="C1198" s="165" t="s">
        <v>28</v>
      </c>
      <c r="D1198" s="166">
        <v>171</v>
      </c>
      <c r="E1198" s="166">
        <v>446</v>
      </c>
      <c r="F1198" s="140"/>
      <c r="G1198" s="141">
        <f t="shared" si="58"/>
        <v>0</v>
      </c>
      <c r="I1198" s="127">
        <f t="shared" si="59"/>
        <v>0</v>
      </c>
      <c r="J1198" s="167" t="s">
        <v>4501</v>
      </c>
      <c r="K1198" s="168" t="s">
        <v>4397</v>
      </c>
    </row>
    <row r="1199" spans="1:11" ht="26.4" x14ac:dyDescent="0.25">
      <c r="A1199" s="164" t="s">
        <v>2691</v>
      </c>
      <c r="B1199" s="165" t="s">
        <v>2692</v>
      </c>
      <c r="C1199" s="165" t="s">
        <v>28</v>
      </c>
      <c r="D1199" s="166">
        <v>171</v>
      </c>
      <c r="E1199" s="166">
        <v>34.9</v>
      </c>
      <c r="F1199" s="140"/>
      <c r="G1199" s="141">
        <f t="shared" si="58"/>
        <v>0</v>
      </c>
      <c r="I1199" s="127">
        <f t="shared" si="59"/>
        <v>0</v>
      </c>
      <c r="J1199" s="167" t="s">
        <v>4502</v>
      </c>
      <c r="K1199" s="168" t="s">
        <v>4397</v>
      </c>
    </row>
    <row r="1200" spans="1:11" ht="26.4" x14ac:dyDescent="0.25">
      <c r="A1200" s="164" t="s">
        <v>2693</v>
      </c>
      <c r="B1200" s="165" t="s">
        <v>2694</v>
      </c>
      <c r="C1200" s="165" t="s">
        <v>28</v>
      </c>
      <c r="D1200" s="166">
        <v>342</v>
      </c>
      <c r="E1200" s="166">
        <v>427</v>
      </c>
      <c r="F1200" s="140"/>
      <c r="G1200" s="141">
        <f t="shared" si="58"/>
        <v>0</v>
      </c>
      <c r="I1200" s="127">
        <f t="shared" si="59"/>
        <v>0</v>
      </c>
      <c r="J1200" s="167" t="s">
        <v>4503</v>
      </c>
      <c r="K1200" s="168" t="s">
        <v>4397</v>
      </c>
    </row>
    <row r="1201" spans="1:11" x14ac:dyDescent="0.25">
      <c r="A1201" s="157" t="s">
        <v>2695</v>
      </c>
      <c r="B1201" s="158" t="s">
        <v>2696</v>
      </c>
      <c r="C1201" s="158" t="s">
        <v>28</v>
      </c>
      <c r="D1201" s="159">
        <v>34.200000000000003</v>
      </c>
      <c r="E1201" s="159">
        <v>477</v>
      </c>
      <c r="F1201" s="140"/>
      <c r="G1201" s="141">
        <f t="shared" si="58"/>
        <v>0</v>
      </c>
      <c r="I1201" s="127">
        <f t="shared" si="59"/>
        <v>0</v>
      </c>
      <c r="J1201" s="160" t="s">
        <v>4504</v>
      </c>
      <c r="K1201" s="161" t="s">
        <v>4333</v>
      </c>
    </row>
    <row r="1202" spans="1:11" ht="26.4" x14ac:dyDescent="0.25">
      <c r="A1202" s="164" t="s">
        <v>2697</v>
      </c>
      <c r="B1202" s="165" t="s">
        <v>2698</v>
      </c>
      <c r="C1202" s="165" t="s">
        <v>28</v>
      </c>
      <c r="D1202" s="166">
        <v>171</v>
      </c>
      <c r="E1202" s="166">
        <v>356</v>
      </c>
      <c r="F1202" s="140"/>
      <c r="G1202" s="141">
        <f t="shared" si="58"/>
        <v>0</v>
      </c>
      <c r="I1202" s="127">
        <f t="shared" si="59"/>
        <v>0</v>
      </c>
      <c r="J1202" s="167" t="s">
        <v>4505</v>
      </c>
      <c r="K1202" s="168" t="s">
        <v>4397</v>
      </c>
    </row>
    <row r="1203" spans="1:11" ht="26.4" x14ac:dyDescent="0.25">
      <c r="A1203" s="164" t="s">
        <v>2699</v>
      </c>
      <c r="B1203" s="165" t="s">
        <v>2700</v>
      </c>
      <c r="C1203" s="165" t="s">
        <v>28</v>
      </c>
      <c r="D1203" s="166">
        <v>171</v>
      </c>
      <c r="E1203" s="166">
        <v>30.6</v>
      </c>
      <c r="F1203" s="140"/>
      <c r="G1203" s="141">
        <f t="shared" si="58"/>
        <v>0</v>
      </c>
      <c r="I1203" s="127">
        <f t="shared" si="59"/>
        <v>0</v>
      </c>
      <c r="J1203" s="167" t="s">
        <v>4506</v>
      </c>
      <c r="K1203" s="168" t="s">
        <v>4397</v>
      </c>
    </row>
    <row r="1204" spans="1:11" ht="26.4" x14ac:dyDescent="0.25">
      <c r="A1204" s="164" t="s">
        <v>2701</v>
      </c>
      <c r="B1204" s="165" t="s">
        <v>2702</v>
      </c>
      <c r="C1204" s="165" t="s">
        <v>28</v>
      </c>
      <c r="D1204" s="166">
        <v>171</v>
      </c>
      <c r="E1204" s="166">
        <v>443</v>
      </c>
      <c r="F1204" s="140"/>
      <c r="G1204" s="141">
        <f t="shared" si="58"/>
        <v>0</v>
      </c>
      <c r="I1204" s="127">
        <f t="shared" si="59"/>
        <v>0</v>
      </c>
      <c r="J1204" s="167" t="s">
        <v>4507</v>
      </c>
      <c r="K1204" s="168" t="s">
        <v>4397</v>
      </c>
    </row>
    <row r="1205" spans="1:11" ht="26.4" x14ac:dyDescent="0.25">
      <c r="A1205" s="164" t="s">
        <v>2703</v>
      </c>
      <c r="B1205" s="165" t="s">
        <v>2704</v>
      </c>
      <c r="C1205" s="165" t="s">
        <v>28</v>
      </c>
      <c r="D1205" s="166">
        <v>171</v>
      </c>
      <c r="E1205" s="166">
        <v>34.9</v>
      </c>
      <c r="F1205" s="140"/>
      <c r="G1205" s="141">
        <f t="shared" si="58"/>
        <v>0</v>
      </c>
      <c r="I1205" s="127">
        <f t="shared" si="59"/>
        <v>0</v>
      </c>
      <c r="J1205" s="167" t="s">
        <v>4508</v>
      </c>
      <c r="K1205" s="168" t="s">
        <v>4397</v>
      </c>
    </row>
    <row r="1206" spans="1:11" ht="26.4" x14ac:dyDescent="0.25">
      <c r="A1206" s="164" t="s">
        <v>2705</v>
      </c>
      <c r="B1206" s="165" t="s">
        <v>2706</v>
      </c>
      <c r="C1206" s="165" t="s">
        <v>28</v>
      </c>
      <c r="D1206" s="166">
        <v>171</v>
      </c>
      <c r="E1206" s="166">
        <v>464</v>
      </c>
      <c r="F1206" s="140"/>
      <c r="G1206" s="141">
        <f t="shared" si="58"/>
        <v>0</v>
      </c>
      <c r="I1206" s="127">
        <f t="shared" si="59"/>
        <v>0</v>
      </c>
      <c r="J1206" s="167" t="s">
        <v>4509</v>
      </c>
      <c r="K1206" s="168" t="s">
        <v>4397</v>
      </c>
    </row>
    <row r="1207" spans="1:11" ht="26.4" x14ac:dyDescent="0.25">
      <c r="A1207" s="164" t="s">
        <v>2707</v>
      </c>
      <c r="B1207" s="165" t="s">
        <v>2708</v>
      </c>
      <c r="C1207" s="165" t="s">
        <v>28</v>
      </c>
      <c r="D1207" s="166">
        <v>171</v>
      </c>
      <c r="E1207" s="166">
        <v>34.9</v>
      </c>
      <c r="F1207" s="140"/>
      <c r="G1207" s="141">
        <f t="shared" si="58"/>
        <v>0</v>
      </c>
      <c r="I1207" s="127">
        <f t="shared" si="59"/>
        <v>0</v>
      </c>
      <c r="J1207" s="167" t="s">
        <v>4510</v>
      </c>
      <c r="K1207" s="168" t="s">
        <v>4397</v>
      </c>
    </row>
    <row r="1208" spans="1:11" ht="26.4" x14ac:dyDescent="0.25">
      <c r="A1208" s="164" t="s">
        <v>2709</v>
      </c>
      <c r="B1208" s="165" t="s">
        <v>97</v>
      </c>
      <c r="C1208" s="165" t="s">
        <v>28</v>
      </c>
      <c r="D1208" s="166">
        <v>171</v>
      </c>
      <c r="E1208" s="166">
        <v>319</v>
      </c>
      <c r="F1208" s="140"/>
      <c r="G1208" s="141">
        <f t="shared" si="58"/>
        <v>0</v>
      </c>
      <c r="I1208" s="127">
        <f t="shared" si="59"/>
        <v>0</v>
      </c>
      <c r="J1208" s="167" t="s">
        <v>4511</v>
      </c>
      <c r="K1208" s="168" t="s">
        <v>4397</v>
      </c>
    </row>
    <row r="1209" spans="1:11" ht="26.4" x14ac:dyDescent="0.25">
      <c r="A1209" s="164" t="s">
        <v>2710</v>
      </c>
      <c r="B1209" s="165" t="s">
        <v>2711</v>
      </c>
      <c r="C1209" s="165" t="s">
        <v>28</v>
      </c>
      <c r="D1209" s="166">
        <v>171</v>
      </c>
      <c r="E1209" s="166">
        <v>288</v>
      </c>
      <c r="F1209" s="140"/>
      <c r="G1209" s="141">
        <f t="shared" si="58"/>
        <v>0</v>
      </c>
      <c r="I1209" s="127">
        <f t="shared" si="59"/>
        <v>0</v>
      </c>
      <c r="J1209" s="167" t="s">
        <v>4512</v>
      </c>
      <c r="K1209" s="168" t="s">
        <v>4397</v>
      </c>
    </row>
    <row r="1210" spans="1:11" ht="26.4" x14ac:dyDescent="0.25">
      <c r="A1210" s="164" t="s">
        <v>2712</v>
      </c>
      <c r="B1210" s="165" t="s">
        <v>2713</v>
      </c>
      <c r="C1210" s="165" t="s">
        <v>30</v>
      </c>
      <c r="D1210" s="166">
        <v>1117.2</v>
      </c>
      <c r="E1210" s="166">
        <v>184</v>
      </c>
      <c r="F1210" s="140"/>
      <c r="G1210" s="141">
        <f t="shared" si="58"/>
        <v>0</v>
      </c>
      <c r="I1210" s="127">
        <f t="shared" si="59"/>
        <v>0</v>
      </c>
      <c r="J1210" s="167" t="s">
        <v>4513</v>
      </c>
      <c r="K1210" s="168" t="s">
        <v>4397</v>
      </c>
    </row>
    <row r="1211" spans="1:11" x14ac:dyDescent="0.25">
      <c r="A1211" s="157" t="s">
        <v>2714</v>
      </c>
      <c r="B1211" s="158" t="s">
        <v>2715</v>
      </c>
      <c r="C1211" s="158" t="s">
        <v>28</v>
      </c>
      <c r="D1211" s="159">
        <v>136.80000000000001</v>
      </c>
      <c r="E1211" s="159">
        <v>474</v>
      </c>
      <c r="F1211" s="140"/>
      <c r="G1211" s="141">
        <f t="shared" si="58"/>
        <v>0</v>
      </c>
      <c r="I1211" s="127">
        <f t="shared" si="59"/>
        <v>0</v>
      </c>
      <c r="J1211" s="160" t="s">
        <v>4514</v>
      </c>
      <c r="K1211" s="161" t="s">
        <v>4333</v>
      </c>
    </row>
    <row r="1212" spans="1:11" x14ac:dyDescent="0.25">
      <c r="A1212" s="157" t="s">
        <v>2716</v>
      </c>
      <c r="B1212" s="158" t="s">
        <v>2717</v>
      </c>
      <c r="C1212" s="158" t="s">
        <v>28</v>
      </c>
      <c r="D1212" s="159">
        <v>136.80000000000001</v>
      </c>
      <c r="E1212" s="159">
        <v>480</v>
      </c>
      <c r="F1212" s="140"/>
      <c r="G1212" s="141">
        <f t="shared" si="58"/>
        <v>0</v>
      </c>
      <c r="I1212" s="127">
        <f t="shared" si="59"/>
        <v>0</v>
      </c>
      <c r="J1212" s="160" t="s">
        <v>4515</v>
      </c>
      <c r="K1212" s="161" t="s">
        <v>4333</v>
      </c>
    </row>
    <row r="1213" spans="1:11" x14ac:dyDescent="0.25">
      <c r="A1213" s="157" t="s">
        <v>2718</v>
      </c>
      <c r="B1213" s="158" t="s">
        <v>2719</v>
      </c>
      <c r="C1213" s="158" t="s">
        <v>28</v>
      </c>
      <c r="D1213" s="159">
        <v>136.80000000000001</v>
      </c>
      <c r="E1213" s="159">
        <v>572</v>
      </c>
      <c r="F1213" s="140"/>
      <c r="G1213" s="141">
        <f t="shared" si="58"/>
        <v>0</v>
      </c>
      <c r="I1213" s="127">
        <f t="shared" si="59"/>
        <v>0</v>
      </c>
      <c r="J1213" s="160" t="s">
        <v>4516</v>
      </c>
      <c r="K1213" s="161" t="s">
        <v>4333</v>
      </c>
    </row>
    <row r="1214" spans="1:11" x14ac:dyDescent="0.25">
      <c r="A1214" s="157" t="s">
        <v>2720</v>
      </c>
      <c r="B1214" s="158" t="s">
        <v>2721</v>
      </c>
      <c r="C1214" s="158" t="s">
        <v>30</v>
      </c>
      <c r="D1214" s="159">
        <v>85.5</v>
      </c>
      <c r="E1214" s="159">
        <v>194</v>
      </c>
      <c r="F1214" s="140"/>
      <c r="G1214" s="141">
        <f t="shared" si="58"/>
        <v>0</v>
      </c>
      <c r="I1214" s="127">
        <f t="shared" si="59"/>
        <v>0</v>
      </c>
      <c r="J1214" s="160" t="s">
        <v>4517</v>
      </c>
      <c r="K1214" s="161" t="s">
        <v>4333</v>
      </c>
    </row>
    <row r="1215" spans="1:11" x14ac:dyDescent="0.25">
      <c r="A1215" s="157" t="s">
        <v>98</v>
      </c>
      <c r="B1215" s="158" t="s">
        <v>2722</v>
      </c>
      <c r="C1215" s="158" t="s">
        <v>30</v>
      </c>
      <c r="D1215" s="159">
        <v>85.5</v>
      </c>
      <c r="E1215" s="159">
        <v>2630</v>
      </c>
      <c r="F1215" s="140"/>
      <c r="G1215" s="141">
        <f t="shared" si="58"/>
        <v>0</v>
      </c>
      <c r="I1215" s="127">
        <f t="shared" si="59"/>
        <v>0</v>
      </c>
      <c r="J1215" s="160" t="s">
        <v>4518</v>
      </c>
      <c r="K1215" s="161" t="s">
        <v>4333</v>
      </c>
    </row>
    <row r="1216" spans="1:11" x14ac:dyDescent="0.25">
      <c r="A1216" s="157" t="s">
        <v>99</v>
      </c>
      <c r="B1216" s="158" t="s">
        <v>2723</v>
      </c>
      <c r="C1216" s="158" t="s">
        <v>30</v>
      </c>
      <c r="D1216" s="159">
        <v>85.5</v>
      </c>
      <c r="E1216" s="159">
        <v>1870</v>
      </c>
      <c r="F1216" s="140"/>
      <c r="G1216" s="141">
        <f t="shared" si="58"/>
        <v>0</v>
      </c>
      <c r="I1216" s="127">
        <f t="shared" si="59"/>
        <v>0</v>
      </c>
      <c r="J1216" s="160" t="s">
        <v>4519</v>
      </c>
      <c r="K1216" s="161" t="s">
        <v>4333</v>
      </c>
    </row>
    <row r="1217" spans="1:11" x14ac:dyDescent="0.25">
      <c r="A1217" s="157" t="s">
        <v>2724</v>
      </c>
      <c r="B1217" s="158" t="s">
        <v>2725</v>
      </c>
      <c r="C1217" s="158" t="s">
        <v>30</v>
      </c>
      <c r="D1217" s="159">
        <v>524.4</v>
      </c>
      <c r="E1217" s="159">
        <v>117</v>
      </c>
      <c r="F1217" s="140"/>
      <c r="G1217" s="141">
        <f t="shared" si="58"/>
        <v>0</v>
      </c>
      <c r="I1217" s="127">
        <f t="shared" si="59"/>
        <v>0</v>
      </c>
      <c r="J1217" s="160" t="s">
        <v>4520</v>
      </c>
      <c r="K1217" s="161" t="s">
        <v>4333</v>
      </c>
    </row>
    <row r="1218" spans="1:11" ht="26.4" x14ac:dyDescent="0.25">
      <c r="A1218" s="164" t="s">
        <v>2726</v>
      </c>
      <c r="B1218" s="165" t="s">
        <v>2727</v>
      </c>
      <c r="C1218" s="165" t="s">
        <v>28</v>
      </c>
      <c r="D1218" s="166">
        <v>108.3</v>
      </c>
      <c r="E1218" s="166">
        <v>141</v>
      </c>
      <c r="F1218" s="140"/>
      <c r="G1218" s="141">
        <f t="shared" si="58"/>
        <v>0</v>
      </c>
      <c r="I1218" s="127">
        <f t="shared" si="59"/>
        <v>0</v>
      </c>
      <c r="J1218" s="167" t="s">
        <v>4521</v>
      </c>
      <c r="K1218" s="168" t="s">
        <v>4397</v>
      </c>
    </row>
    <row r="1219" spans="1:11" ht="26.4" x14ac:dyDescent="0.25">
      <c r="A1219" s="164" t="s">
        <v>2728</v>
      </c>
      <c r="B1219" s="165" t="s">
        <v>2729</v>
      </c>
      <c r="C1219" s="165" t="s">
        <v>28</v>
      </c>
      <c r="D1219" s="166">
        <v>108.3</v>
      </c>
      <c r="E1219" s="166">
        <v>150</v>
      </c>
      <c r="F1219" s="140"/>
      <c r="G1219" s="141">
        <f t="shared" si="58"/>
        <v>0</v>
      </c>
      <c r="I1219" s="127">
        <f t="shared" si="59"/>
        <v>0</v>
      </c>
      <c r="J1219" s="167" t="s">
        <v>4522</v>
      </c>
      <c r="K1219" s="168" t="s">
        <v>4397</v>
      </c>
    </row>
    <row r="1220" spans="1:11" ht="26.4" x14ac:dyDescent="0.25">
      <c r="A1220" s="157" t="s">
        <v>2730</v>
      </c>
      <c r="B1220" s="158" t="s">
        <v>2731</v>
      </c>
      <c r="C1220" s="158" t="s">
        <v>29</v>
      </c>
      <c r="D1220" s="159">
        <v>79.8</v>
      </c>
      <c r="E1220" s="159">
        <v>294</v>
      </c>
      <c r="F1220" s="140"/>
      <c r="G1220" s="141">
        <f t="shared" si="58"/>
        <v>0</v>
      </c>
      <c r="I1220" s="127">
        <f t="shared" si="59"/>
        <v>0</v>
      </c>
      <c r="J1220" s="160" t="s">
        <v>4523</v>
      </c>
      <c r="K1220" s="161" t="s">
        <v>4333</v>
      </c>
    </row>
    <row r="1221" spans="1:11" ht="26.4" x14ac:dyDescent="0.25">
      <c r="A1221" s="164" t="s">
        <v>2732</v>
      </c>
      <c r="B1221" s="165" t="s">
        <v>2733</v>
      </c>
      <c r="C1221" s="165" t="s">
        <v>28</v>
      </c>
      <c r="D1221" s="166">
        <v>108.3</v>
      </c>
      <c r="E1221" s="166">
        <v>144</v>
      </c>
      <c r="F1221" s="140"/>
      <c r="G1221" s="141">
        <f t="shared" si="58"/>
        <v>0</v>
      </c>
      <c r="I1221" s="127">
        <f t="shared" si="59"/>
        <v>0</v>
      </c>
      <c r="J1221" s="167" t="s">
        <v>4524</v>
      </c>
      <c r="K1221" s="168" t="s">
        <v>4397</v>
      </c>
    </row>
    <row r="1222" spans="1:11" ht="26.4" x14ac:dyDescent="0.25">
      <c r="A1222" s="157" t="s">
        <v>2734</v>
      </c>
      <c r="B1222" s="158" t="s">
        <v>2735</v>
      </c>
      <c r="C1222" s="158" t="s">
        <v>28</v>
      </c>
      <c r="D1222" s="159">
        <v>79.8</v>
      </c>
      <c r="E1222" s="159">
        <v>432</v>
      </c>
      <c r="F1222" s="140"/>
      <c r="G1222" s="141">
        <f t="shared" si="58"/>
        <v>0</v>
      </c>
      <c r="I1222" s="127">
        <f t="shared" si="59"/>
        <v>0</v>
      </c>
      <c r="J1222" s="160" t="s">
        <v>4525</v>
      </c>
      <c r="K1222" s="161" t="s">
        <v>4333</v>
      </c>
    </row>
    <row r="1223" spans="1:11" ht="26.4" x14ac:dyDescent="0.25">
      <c r="A1223" s="157" t="s">
        <v>2736</v>
      </c>
      <c r="B1223" s="158" t="s">
        <v>2737</v>
      </c>
      <c r="C1223" s="158" t="s">
        <v>28</v>
      </c>
      <c r="D1223" s="159">
        <v>79.8</v>
      </c>
      <c r="E1223" s="159">
        <v>547</v>
      </c>
      <c r="F1223" s="140"/>
      <c r="G1223" s="141">
        <f t="shared" ref="G1223:G1286" si="60">ROUND(E1223*ROUND(F1223,2),2)</f>
        <v>0</v>
      </c>
      <c r="I1223" s="127">
        <f t="shared" si="59"/>
        <v>0</v>
      </c>
      <c r="J1223" s="160" t="s">
        <v>4526</v>
      </c>
      <c r="K1223" s="161" t="s">
        <v>4333</v>
      </c>
    </row>
    <row r="1224" spans="1:11" ht="26.4" x14ac:dyDescent="0.25">
      <c r="A1224" s="157" t="s">
        <v>2738</v>
      </c>
      <c r="B1224" s="158" t="s">
        <v>2739</v>
      </c>
      <c r="C1224" s="158" t="s">
        <v>28</v>
      </c>
      <c r="D1224" s="159">
        <v>79.8</v>
      </c>
      <c r="E1224" s="159">
        <v>338</v>
      </c>
      <c r="F1224" s="140"/>
      <c r="G1224" s="141">
        <f t="shared" si="60"/>
        <v>0</v>
      </c>
      <c r="I1224" s="127">
        <f t="shared" si="59"/>
        <v>0</v>
      </c>
      <c r="J1224" s="160" t="s">
        <v>4527</v>
      </c>
      <c r="K1224" s="161" t="s">
        <v>4333</v>
      </c>
    </row>
    <row r="1225" spans="1:11" ht="26.4" x14ac:dyDescent="0.25">
      <c r="A1225" s="157" t="s">
        <v>2740</v>
      </c>
      <c r="B1225" s="158" t="s">
        <v>2741</v>
      </c>
      <c r="C1225" s="158" t="s">
        <v>28</v>
      </c>
      <c r="D1225" s="159">
        <v>79.8</v>
      </c>
      <c r="E1225" s="159">
        <v>323</v>
      </c>
      <c r="F1225" s="140"/>
      <c r="G1225" s="141">
        <f t="shared" si="60"/>
        <v>0</v>
      </c>
      <c r="I1225" s="127">
        <f t="shared" si="59"/>
        <v>0</v>
      </c>
      <c r="J1225" s="160" t="s">
        <v>4528</v>
      </c>
      <c r="K1225" s="161" t="s">
        <v>4333</v>
      </c>
    </row>
    <row r="1226" spans="1:11" ht="26.4" x14ac:dyDescent="0.25">
      <c r="A1226" s="157" t="s">
        <v>2742</v>
      </c>
      <c r="B1226" s="158" t="s">
        <v>2743</v>
      </c>
      <c r="C1226" s="158" t="s">
        <v>28</v>
      </c>
      <c r="D1226" s="159">
        <v>79.8</v>
      </c>
      <c r="E1226" s="159">
        <v>2887</v>
      </c>
      <c r="F1226" s="140"/>
      <c r="G1226" s="141">
        <f t="shared" si="60"/>
        <v>0</v>
      </c>
      <c r="I1226" s="127">
        <f t="shared" si="59"/>
        <v>0</v>
      </c>
      <c r="J1226" s="160" t="s">
        <v>4529</v>
      </c>
      <c r="K1226" s="161" t="s">
        <v>4333</v>
      </c>
    </row>
    <row r="1227" spans="1:11" ht="26.4" x14ac:dyDescent="0.25">
      <c r="A1227" s="157" t="s">
        <v>2744</v>
      </c>
      <c r="B1227" s="158" t="s">
        <v>2745</v>
      </c>
      <c r="C1227" s="158" t="s">
        <v>28</v>
      </c>
      <c r="D1227" s="159">
        <v>79.8</v>
      </c>
      <c r="E1227" s="159">
        <v>4150</v>
      </c>
      <c r="F1227" s="140"/>
      <c r="G1227" s="141">
        <f t="shared" si="60"/>
        <v>0</v>
      </c>
      <c r="I1227" s="127">
        <f t="shared" ref="I1227:I1290" si="61">ROUND(D1227*G1227,2)</f>
        <v>0</v>
      </c>
      <c r="J1227" s="160" t="s">
        <v>4530</v>
      </c>
      <c r="K1227" s="161" t="s">
        <v>4333</v>
      </c>
    </row>
    <row r="1228" spans="1:11" x14ac:dyDescent="0.25">
      <c r="A1228" s="157" t="s">
        <v>2746</v>
      </c>
      <c r="B1228" s="158" t="s">
        <v>2747</v>
      </c>
      <c r="C1228" s="158" t="s">
        <v>28</v>
      </c>
      <c r="D1228" s="159">
        <v>79.8</v>
      </c>
      <c r="E1228" s="159">
        <v>5906</v>
      </c>
      <c r="F1228" s="140"/>
      <c r="G1228" s="141">
        <f t="shared" si="60"/>
        <v>0</v>
      </c>
      <c r="I1228" s="127">
        <f t="shared" si="61"/>
        <v>0</v>
      </c>
      <c r="J1228" s="160" t="s">
        <v>4531</v>
      </c>
      <c r="K1228" s="161" t="s">
        <v>4333</v>
      </c>
    </row>
    <row r="1229" spans="1:11" ht="26.4" x14ac:dyDescent="0.25">
      <c r="A1229" s="164" t="s">
        <v>2748</v>
      </c>
      <c r="B1229" s="165" t="s">
        <v>2749</v>
      </c>
      <c r="C1229" s="165" t="s">
        <v>24</v>
      </c>
      <c r="D1229" s="166">
        <v>47.5</v>
      </c>
      <c r="E1229" s="166">
        <v>2711.7</v>
      </c>
      <c r="F1229" s="140"/>
      <c r="G1229" s="141">
        <f t="shared" si="60"/>
        <v>0</v>
      </c>
      <c r="I1229" s="127">
        <f t="shared" si="61"/>
        <v>0</v>
      </c>
      <c r="J1229" s="167" t="s">
        <v>4532</v>
      </c>
      <c r="K1229" s="168" t="s">
        <v>4397</v>
      </c>
    </row>
    <row r="1230" spans="1:11" ht="26.4" x14ac:dyDescent="0.25">
      <c r="A1230" s="164" t="s">
        <v>2750</v>
      </c>
      <c r="B1230" s="165" t="s">
        <v>2751</v>
      </c>
      <c r="C1230" s="165" t="s">
        <v>28</v>
      </c>
      <c r="D1230" s="166">
        <v>79.8</v>
      </c>
      <c r="E1230" s="166">
        <v>617</v>
      </c>
      <c r="F1230" s="140"/>
      <c r="G1230" s="141">
        <f t="shared" si="60"/>
        <v>0</v>
      </c>
      <c r="I1230" s="127">
        <f t="shared" si="61"/>
        <v>0</v>
      </c>
      <c r="J1230" s="167" t="s">
        <v>4533</v>
      </c>
      <c r="K1230" s="168" t="s">
        <v>4397</v>
      </c>
    </row>
    <row r="1231" spans="1:11" ht="26.4" x14ac:dyDescent="0.25">
      <c r="A1231" s="164" t="s">
        <v>2752</v>
      </c>
      <c r="B1231" s="165" t="s">
        <v>100</v>
      </c>
      <c r="C1231" s="165" t="s">
        <v>30</v>
      </c>
      <c r="D1231" s="166">
        <v>1128.5999999999999</v>
      </c>
      <c r="E1231" s="166">
        <v>81.5</v>
      </c>
      <c r="F1231" s="140"/>
      <c r="G1231" s="141">
        <f t="shared" si="60"/>
        <v>0</v>
      </c>
      <c r="I1231" s="127">
        <f t="shared" si="61"/>
        <v>0</v>
      </c>
      <c r="J1231" s="167" t="s">
        <v>4534</v>
      </c>
      <c r="K1231" s="168" t="s">
        <v>4397</v>
      </c>
    </row>
    <row r="1232" spans="1:11" ht="26.4" x14ac:dyDescent="0.25">
      <c r="A1232" s="164" t="s">
        <v>2753</v>
      </c>
      <c r="B1232" s="165" t="s">
        <v>101</v>
      </c>
      <c r="C1232" s="165" t="s">
        <v>30</v>
      </c>
      <c r="D1232" s="166">
        <v>1128.5999999999999</v>
      </c>
      <c r="E1232" s="166">
        <v>169</v>
      </c>
      <c r="F1232" s="140"/>
      <c r="G1232" s="141">
        <f t="shared" si="60"/>
        <v>0</v>
      </c>
      <c r="I1232" s="127">
        <f t="shared" si="61"/>
        <v>0</v>
      </c>
      <c r="J1232" s="167" t="s">
        <v>4535</v>
      </c>
      <c r="K1232" s="168" t="s">
        <v>4397</v>
      </c>
    </row>
    <row r="1233" spans="1:11" ht="26.4" x14ac:dyDescent="0.25">
      <c r="A1233" s="164" t="s">
        <v>2754</v>
      </c>
      <c r="B1233" s="165" t="s">
        <v>102</v>
      </c>
      <c r="C1233" s="165" t="s">
        <v>30</v>
      </c>
      <c r="D1233" s="166">
        <v>1071.5999999999999</v>
      </c>
      <c r="E1233" s="166">
        <v>79.7</v>
      </c>
      <c r="F1233" s="140"/>
      <c r="G1233" s="141">
        <f t="shared" si="60"/>
        <v>0</v>
      </c>
      <c r="I1233" s="127">
        <f t="shared" si="61"/>
        <v>0</v>
      </c>
      <c r="J1233" s="167" t="s">
        <v>4536</v>
      </c>
      <c r="K1233" s="168" t="s">
        <v>4397</v>
      </c>
    </row>
    <row r="1234" spans="1:11" ht="26.4" x14ac:dyDescent="0.25">
      <c r="A1234" s="164" t="s">
        <v>2755</v>
      </c>
      <c r="B1234" s="165" t="s">
        <v>103</v>
      </c>
      <c r="C1234" s="165" t="s">
        <v>30</v>
      </c>
      <c r="D1234" s="166">
        <v>51.3</v>
      </c>
      <c r="E1234" s="166">
        <v>220</v>
      </c>
      <c r="F1234" s="140"/>
      <c r="G1234" s="141">
        <f t="shared" si="60"/>
        <v>0</v>
      </c>
      <c r="I1234" s="127">
        <f t="shared" si="61"/>
        <v>0</v>
      </c>
      <c r="J1234" s="167" t="s">
        <v>4537</v>
      </c>
      <c r="K1234" s="168" t="s">
        <v>4397</v>
      </c>
    </row>
    <row r="1235" spans="1:11" x14ac:dyDescent="0.25">
      <c r="A1235" s="164" t="s">
        <v>2756</v>
      </c>
      <c r="B1235" s="165" t="s">
        <v>104</v>
      </c>
      <c r="C1235" s="165" t="s">
        <v>30</v>
      </c>
      <c r="D1235" s="166">
        <v>125.4</v>
      </c>
      <c r="E1235" s="166">
        <v>77.599999999999994</v>
      </c>
      <c r="F1235" s="140"/>
      <c r="G1235" s="141">
        <f t="shared" si="60"/>
        <v>0</v>
      </c>
      <c r="I1235" s="127">
        <f t="shared" si="61"/>
        <v>0</v>
      </c>
      <c r="J1235" s="167" t="s">
        <v>4538</v>
      </c>
      <c r="K1235" s="168" t="s">
        <v>4397</v>
      </c>
    </row>
    <row r="1236" spans="1:11" x14ac:dyDescent="0.25">
      <c r="A1236" s="164" t="s">
        <v>2757</v>
      </c>
      <c r="B1236" s="165" t="s">
        <v>2758</v>
      </c>
      <c r="C1236" s="165" t="s">
        <v>30</v>
      </c>
      <c r="D1236" s="166">
        <v>433.2</v>
      </c>
      <c r="E1236" s="166">
        <v>97.8</v>
      </c>
      <c r="F1236" s="140"/>
      <c r="G1236" s="141">
        <f t="shared" si="60"/>
        <v>0</v>
      </c>
      <c r="I1236" s="127">
        <f t="shared" si="61"/>
        <v>0</v>
      </c>
      <c r="J1236" s="167" t="s">
        <v>4539</v>
      </c>
      <c r="K1236" s="168" t="s">
        <v>4397</v>
      </c>
    </row>
    <row r="1237" spans="1:11" x14ac:dyDescent="0.25">
      <c r="A1237" s="164" t="s">
        <v>2759</v>
      </c>
      <c r="B1237" s="165" t="s">
        <v>2760</v>
      </c>
      <c r="C1237" s="165" t="s">
        <v>30</v>
      </c>
      <c r="D1237" s="166">
        <v>285</v>
      </c>
      <c r="E1237" s="166">
        <v>151</v>
      </c>
      <c r="F1237" s="140"/>
      <c r="G1237" s="141">
        <f t="shared" si="60"/>
        <v>0</v>
      </c>
      <c r="I1237" s="127">
        <f t="shared" si="61"/>
        <v>0</v>
      </c>
      <c r="J1237" s="167" t="s">
        <v>4540</v>
      </c>
      <c r="K1237" s="168" t="s">
        <v>4397</v>
      </c>
    </row>
    <row r="1238" spans="1:11" x14ac:dyDescent="0.25">
      <c r="A1238" s="164" t="s">
        <v>2761</v>
      </c>
      <c r="B1238" s="165" t="s">
        <v>2762</v>
      </c>
      <c r="C1238" s="165" t="s">
        <v>30</v>
      </c>
      <c r="D1238" s="166">
        <v>319.2</v>
      </c>
      <c r="E1238" s="166">
        <v>199</v>
      </c>
      <c r="F1238" s="140"/>
      <c r="G1238" s="141">
        <f t="shared" si="60"/>
        <v>0</v>
      </c>
      <c r="I1238" s="127">
        <f t="shared" si="61"/>
        <v>0</v>
      </c>
      <c r="J1238" s="167" t="s">
        <v>4541</v>
      </c>
      <c r="K1238" s="168" t="s">
        <v>4397</v>
      </c>
    </row>
    <row r="1239" spans="1:11" x14ac:dyDescent="0.25">
      <c r="A1239" s="164" t="s">
        <v>2763</v>
      </c>
      <c r="B1239" s="165" t="s">
        <v>2764</v>
      </c>
      <c r="C1239" s="165" t="s">
        <v>30</v>
      </c>
      <c r="D1239" s="166">
        <v>79.8</v>
      </c>
      <c r="E1239" s="166">
        <v>273</v>
      </c>
      <c r="F1239" s="140"/>
      <c r="G1239" s="141">
        <f t="shared" si="60"/>
        <v>0</v>
      </c>
      <c r="I1239" s="127">
        <f t="shared" si="61"/>
        <v>0</v>
      </c>
      <c r="J1239" s="167" t="s">
        <v>4542</v>
      </c>
      <c r="K1239" s="168" t="s">
        <v>4397</v>
      </c>
    </row>
    <row r="1240" spans="1:11" x14ac:dyDescent="0.25">
      <c r="A1240" s="164" t="s">
        <v>2765</v>
      </c>
      <c r="B1240" s="165" t="s">
        <v>2766</v>
      </c>
      <c r="C1240" s="165" t="s">
        <v>30</v>
      </c>
      <c r="D1240" s="166">
        <v>119.7</v>
      </c>
      <c r="E1240" s="166">
        <v>352</v>
      </c>
      <c r="F1240" s="140"/>
      <c r="G1240" s="141">
        <f t="shared" si="60"/>
        <v>0</v>
      </c>
      <c r="I1240" s="127">
        <f t="shared" si="61"/>
        <v>0</v>
      </c>
      <c r="J1240" s="167" t="s">
        <v>4543</v>
      </c>
      <c r="K1240" s="168" t="s">
        <v>4397</v>
      </c>
    </row>
    <row r="1241" spans="1:11" x14ac:dyDescent="0.25">
      <c r="A1241" s="164" t="s">
        <v>2767</v>
      </c>
      <c r="B1241" s="165" t="s">
        <v>2768</v>
      </c>
      <c r="C1241" s="165" t="s">
        <v>30</v>
      </c>
      <c r="D1241" s="166">
        <v>119.7</v>
      </c>
      <c r="E1241" s="166">
        <v>210</v>
      </c>
      <c r="F1241" s="140"/>
      <c r="G1241" s="141">
        <f t="shared" si="60"/>
        <v>0</v>
      </c>
      <c r="I1241" s="127">
        <f t="shared" si="61"/>
        <v>0</v>
      </c>
      <c r="J1241" s="167" t="s">
        <v>4544</v>
      </c>
      <c r="K1241" s="168" t="s">
        <v>4397</v>
      </c>
    </row>
    <row r="1242" spans="1:11" x14ac:dyDescent="0.25">
      <c r="A1242" s="164" t="s">
        <v>2769</v>
      </c>
      <c r="B1242" s="165" t="s">
        <v>2770</v>
      </c>
      <c r="C1242" s="165" t="s">
        <v>30</v>
      </c>
      <c r="D1242" s="166">
        <v>410.4</v>
      </c>
      <c r="E1242" s="166">
        <v>293</v>
      </c>
      <c r="F1242" s="140"/>
      <c r="G1242" s="141">
        <f t="shared" si="60"/>
        <v>0</v>
      </c>
      <c r="I1242" s="127">
        <f t="shared" si="61"/>
        <v>0</v>
      </c>
      <c r="J1242" s="167" t="s">
        <v>4545</v>
      </c>
      <c r="K1242" s="168" t="s">
        <v>4397</v>
      </c>
    </row>
    <row r="1243" spans="1:11" x14ac:dyDescent="0.25">
      <c r="A1243" s="164" t="s">
        <v>2771</v>
      </c>
      <c r="B1243" s="165" t="s">
        <v>2772</v>
      </c>
      <c r="C1243" s="165" t="s">
        <v>30</v>
      </c>
      <c r="D1243" s="166">
        <v>285</v>
      </c>
      <c r="E1243" s="166">
        <v>390</v>
      </c>
      <c r="F1243" s="140"/>
      <c r="G1243" s="141">
        <f t="shared" si="60"/>
        <v>0</v>
      </c>
      <c r="I1243" s="127">
        <f t="shared" si="61"/>
        <v>0</v>
      </c>
      <c r="J1243" s="167" t="s">
        <v>4546</v>
      </c>
      <c r="K1243" s="168" t="s">
        <v>4397</v>
      </c>
    </row>
    <row r="1244" spans="1:11" x14ac:dyDescent="0.25">
      <c r="A1244" s="164" t="s">
        <v>2773</v>
      </c>
      <c r="B1244" s="165" t="s">
        <v>2774</v>
      </c>
      <c r="C1244" s="165" t="s">
        <v>30</v>
      </c>
      <c r="D1244" s="166">
        <v>319.2</v>
      </c>
      <c r="E1244" s="166">
        <v>536</v>
      </c>
      <c r="F1244" s="140"/>
      <c r="G1244" s="141">
        <f t="shared" si="60"/>
        <v>0</v>
      </c>
      <c r="I1244" s="127">
        <f t="shared" si="61"/>
        <v>0</v>
      </c>
      <c r="J1244" s="167" t="s">
        <v>4547</v>
      </c>
      <c r="K1244" s="168" t="s">
        <v>4397</v>
      </c>
    </row>
    <row r="1245" spans="1:11" x14ac:dyDescent="0.25">
      <c r="A1245" s="164" t="s">
        <v>2775</v>
      </c>
      <c r="B1245" s="165" t="s">
        <v>2776</v>
      </c>
      <c r="C1245" s="165" t="s">
        <v>30</v>
      </c>
      <c r="D1245" s="166">
        <v>91.2</v>
      </c>
      <c r="E1245" s="166">
        <v>698</v>
      </c>
      <c r="F1245" s="140"/>
      <c r="G1245" s="141">
        <f t="shared" si="60"/>
        <v>0</v>
      </c>
      <c r="I1245" s="127">
        <f t="shared" si="61"/>
        <v>0</v>
      </c>
      <c r="J1245" s="167" t="s">
        <v>4548</v>
      </c>
      <c r="K1245" s="168" t="s">
        <v>4397</v>
      </c>
    </row>
    <row r="1246" spans="1:11" ht="26.4" x14ac:dyDescent="0.25">
      <c r="A1246" s="164" t="s">
        <v>2777</v>
      </c>
      <c r="B1246" s="165" t="s">
        <v>105</v>
      </c>
      <c r="C1246" s="165" t="s">
        <v>30</v>
      </c>
      <c r="D1246" s="166">
        <v>547.20000000000005</v>
      </c>
      <c r="E1246" s="166">
        <v>46</v>
      </c>
      <c r="F1246" s="140"/>
      <c r="G1246" s="141">
        <f t="shared" si="60"/>
        <v>0</v>
      </c>
      <c r="I1246" s="127">
        <f t="shared" si="61"/>
        <v>0</v>
      </c>
      <c r="J1246" s="167" t="s">
        <v>4549</v>
      </c>
      <c r="K1246" s="168" t="s">
        <v>4397</v>
      </c>
    </row>
    <row r="1247" spans="1:11" ht="26.4" x14ac:dyDescent="0.25">
      <c r="A1247" s="164" t="s">
        <v>2778</v>
      </c>
      <c r="B1247" s="165" t="s">
        <v>106</v>
      </c>
      <c r="C1247" s="165" t="s">
        <v>30</v>
      </c>
      <c r="D1247" s="166">
        <v>182.4</v>
      </c>
      <c r="E1247" s="166">
        <v>53.5</v>
      </c>
      <c r="F1247" s="140"/>
      <c r="G1247" s="141">
        <f t="shared" si="60"/>
        <v>0</v>
      </c>
      <c r="I1247" s="127">
        <f t="shared" si="61"/>
        <v>0</v>
      </c>
      <c r="J1247" s="167" t="s">
        <v>4550</v>
      </c>
      <c r="K1247" s="168" t="s">
        <v>4397</v>
      </c>
    </row>
    <row r="1248" spans="1:11" ht="26.4" x14ac:dyDescent="0.25">
      <c r="A1248" s="164" t="s">
        <v>2779</v>
      </c>
      <c r="B1248" s="165" t="s">
        <v>107</v>
      </c>
      <c r="C1248" s="165" t="s">
        <v>30</v>
      </c>
      <c r="D1248" s="166">
        <v>96.9</v>
      </c>
      <c r="E1248" s="166">
        <v>63.4</v>
      </c>
      <c r="F1248" s="140"/>
      <c r="G1248" s="141">
        <f t="shared" si="60"/>
        <v>0</v>
      </c>
      <c r="I1248" s="127">
        <f t="shared" si="61"/>
        <v>0</v>
      </c>
      <c r="J1248" s="167" t="s">
        <v>4551</v>
      </c>
      <c r="K1248" s="168" t="s">
        <v>4397</v>
      </c>
    </row>
    <row r="1249" spans="1:11" x14ac:dyDescent="0.25">
      <c r="A1249" s="164" t="s">
        <v>2780</v>
      </c>
      <c r="B1249" s="165" t="s">
        <v>108</v>
      </c>
      <c r="C1249" s="165" t="s">
        <v>30</v>
      </c>
      <c r="D1249" s="166">
        <v>51.3</v>
      </c>
      <c r="E1249" s="166">
        <v>30.7</v>
      </c>
      <c r="F1249" s="140"/>
      <c r="G1249" s="141">
        <f t="shared" si="60"/>
        <v>0</v>
      </c>
      <c r="I1249" s="127">
        <f t="shared" si="61"/>
        <v>0</v>
      </c>
      <c r="J1249" s="167" t="s">
        <v>4552</v>
      </c>
      <c r="K1249" s="168" t="s">
        <v>4397</v>
      </c>
    </row>
    <row r="1250" spans="1:11" x14ac:dyDescent="0.25">
      <c r="A1250" s="164" t="s">
        <v>2781</v>
      </c>
      <c r="B1250" s="165" t="s">
        <v>109</v>
      </c>
      <c r="C1250" s="165" t="s">
        <v>30</v>
      </c>
      <c r="D1250" s="166">
        <v>51.3</v>
      </c>
      <c r="E1250" s="166">
        <v>35.799999999999997</v>
      </c>
      <c r="F1250" s="140"/>
      <c r="G1250" s="141">
        <f t="shared" si="60"/>
        <v>0</v>
      </c>
      <c r="I1250" s="127">
        <f t="shared" si="61"/>
        <v>0</v>
      </c>
      <c r="J1250" s="167" t="s">
        <v>4553</v>
      </c>
      <c r="K1250" s="168" t="s">
        <v>4397</v>
      </c>
    </row>
    <row r="1251" spans="1:11" x14ac:dyDescent="0.25">
      <c r="A1251" s="164" t="s">
        <v>2782</v>
      </c>
      <c r="B1251" s="165" t="s">
        <v>110</v>
      </c>
      <c r="C1251" s="165" t="s">
        <v>30</v>
      </c>
      <c r="D1251" s="166">
        <v>51.3</v>
      </c>
      <c r="E1251" s="166">
        <v>42.2</v>
      </c>
      <c r="F1251" s="140"/>
      <c r="G1251" s="141">
        <f t="shared" si="60"/>
        <v>0</v>
      </c>
      <c r="I1251" s="127">
        <f t="shared" si="61"/>
        <v>0</v>
      </c>
      <c r="J1251" s="167" t="s">
        <v>4554</v>
      </c>
      <c r="K1251" s="168" t="s">
        <v>4397</v>
      </c>
    </row>
    <row r="1252" spans="1:11" ht="26.4" x14ac:dyDescent="0.25">
      <c r="A1252" s="164" t="s">
        <v>2783</v>
      </c>
      <c r="B1252" s="165" t="s">
        <v>111</v>
      </c>
      <c r="C1252" s="165" t="s">
        <v>28</v>
      </c>
      <c r="D1252" s="166">
        <v>51.3</v>
      </c>
      <c r="E1252" s="166">
        <v>113</v>
      </c>
      <c r="F1252" s="140"/>
      <c r="G1252" s="141">
        <f t="shared" si="60"/>
        <v>0</v>
      </c>
      <c r="I1252" s="127">
        <f t="shared" si="61"/>
        <v>0</v>
      </c>
      <c r="J1252" s="167" t="s">
        <v>4555</v>
      </c>
      <c r="K1252" s="168" t="s">
        <v>4397</v>
      </c>
    </row>
    <row r="1253" spans="1:11" ht="26.4" x14ac:dyDescent="0.25">
      <c r="A1253" s="164" t="s">
        <v>2784</v>
      </c>
      <c r="B1253" s="165" t="s">
        <v>112</v>
      </c>
      <c r="C1253" s="165" t="s">
        <v>28</v>
      </c>
      <c r="D1253" s="166">
        <v>51.3</v>
      </c>
      <c r="E1253" s="166">
        <v>120</v>
      </c>
      <c r="F1253" s="140"/>
      <c r="G1253" s="141">
        <f t="shared" si="60"/>
        <v>0</v>
      </c>
      <c r="I1253" s="127">
        <f t="shared" si="61"/>
        <v>0</v>
      </c>
      <c r="J1253" s="167" t="s">
        <v>4556</v>
      </c>
      <c r="K1253" s="168" t="s">
        <v>4397</v>
      </c>
    </row>
    <row r="1254" spans="1:11" ht="26.4" x14ac:dyDescent="0.25">
      <c r="A1254" s="164" t="s">
        <v>2785</v>
      </c>
      <c r="B1254" s="165" t="s">
        <v>113</v>
      </c>
      <c r="C1254" s="165" t="s">
        <v>28</v>
      </c>
      <c r="D1254" s="166">
        <v>51.3</v>
      </c>
      <c r="E1254" s="166">
        <v>112</v>
      </c>
      <c r="F1254" s="140"/>
      <c r="G1254" s="141">
        <f t="shared" si="60"/>
        <v>0</v>
      </c>
      <c r="I1254" s="127">
        <f t="shared" si="61"/>
        <v>0</v>
      </c>
      <c r="J1254" s="167" t="s">
        <v>4557</v>
      </c>
      <c r="K1254" s="168" t="s">
        <v>4397</v>
      </c>
    </row>
    <row r="1255" spans="1:11" ht="26.4" x14ac:dyDescent="0.25">
      <c r="A1255" s="164" t="s">
        <v>2786</v>
      </c>
      <c r="B1255" s="165" t="s">
        <v>114</v>
      </c>
      <c r="C1255" s="165" t="s">
        <v>28</v>
      </c>
      <c r="D1255" s="166">
        <v>51.3</v>
      </c>
      <c r="E1255" s="166">
        <v>39.200000000000003</v>
      </c>
      <c r="F1255" s="140"/>
      <c r="G1255" s="141">
        <f t="shared" si="60"/>
        <v>0</v>
      </c>
      <c r="I1255" s="127">
        <f t="shared" si="61"/>
        <v>0</v>
      </c>
      <c r="J1255" s="167" t="s">
        <v>4558</v>
      </c>
      <c r="K1255" s="168" t="s">
        <v>4397</v>
      </c>
    </row>
    <row r="1256" spans="1:11" ht="26.4" x14ac:dyDescent="0.25">
      <c r="A1256" s="164" t="s">
        <v>2787</v>
      </c>
      <c r="B1256" s="165" t="s">
        <v>115</v>
      </c>
      <c r="C1256" s="165" t="s">
        <v>28</v>
      </c>
      <c r="D1256" s="166">
        <v>51.3</v>
      </c>
      <c r="E1256" s="166">
        <v>80.400000000000006</v>
      </c>
      <c r="F1256" s="140"/>
      <c r="G1256" s="141">
        <f t="shared" si="60"/>
        <v>0</v>
      </c>
      <c r="I1256" s="127">
        <f t="shared" si="61"/>
        <v>0</v>
      </c>
      <c r="J1256" s="167" t="s">
        <v>4559</v>
      </c>
      <c r="K1256" s="168" t="s">
        <v>4397</v>
      </c>
    </row>
    <row r="1257" spans="1:11" ht="26.4" x14ac:dyDescent="0.25">
      <c r="A1257" s="164" t="s">
        <v>2788</v>
      </c>
      <c r="B1257" s="165" t="s">
        <v>116</v>
      </c>
      <c r="C1257" s="165" t="s">
        <v>28</v>
      </c>
      <c r="D1257" s="166">
        <v>2097.6</v>
      </c>
      <c r="E1257" s="166">
        <v>74.900000000000006</v>
      </c>
      <c r="F1257" s="140"/>
      <c r="G1257" s="141">
        <f t="shared" si="60"/>
        <v>0</v>
      </c>
      <c r="I1257" s="127">
        <f t="shared" si="61"/>
        <v>0</v>
      </c>
      <c r="J1257" s="167" t="s">
        <v>4560</v>
      </c>
      <c r="K1257" s="168" t="s">
        <v>4397</v>
      </c>
    </row>
    <row r="1258" spans="1:11" ht="26.4" x14ac:dyDescent="0.25">
      <c r="A1258" s="164" t="s">
        <v>2789</v>
      </c>
      <c r="B1258" s="165" t="s">
        <v>2790</v>
      </c>
      <c r="C1258" s="165" t="s">
        <v>28</v>
      </c>
      <c r="D1258" s="166">
        <v>900.6</v>
      </c>
      <c r="E1258" s="166">
        <v>46</v>
      </c>
      <c r="F1258" s="140"/>
      <c r="G1258" s="141">
        <f t="shared" si="60"/>
        <v>0</v>
      </c>
      <c r="I1258" s="127">
        <f t="shared" si="61"/>
        <v>0</v>
      </c>
      <c r="J1258" s="167" t="s">
        <v>4561</v>
      </c>
      <c r="K1258" s="168" t="s">
        <v>4397</v>
      </c>
    </row>
    <row r="1259" spans="1:11" ht="26.4" x14ac:dyDescent="0.25">
      <c r="A1259" s="164" t="s">
        <v>2791</v>
      </c>
      <c r="B1259" s="165" t="s">
        <v>2792</v>
      </c>
      <c r="C1259" s="165" t="s">
        <v>28</v>
      </c>
      <c r="D1259" s="166">
        <v>51.3</v>
      </c>
      <c r="E1259" s="166">
        <v>112</v>
      </c>
      <c r="F1259" s="140"/>
      <c r="G1259" s="141">
        <f t="shared" si="60"/>
        <v>0</v>
      </c>
      <c r="I1259" s="127">
        <f t="shared" si="61"/>
        <v>0</v>
      </c>
      <c r="J1259" s="167" t="s">
        <v>4562</v>
      </c>
      <c r="K1259" s="168" t="s">
        <v>4397</v>
      </c>
    </row>
    <row r="1260" spans="1:11" ht="39.6" x14ac:dyDescent="0.25">
      <c r="A1260" s="164" t="s">
        <v>2793</v>
      </c>
      <c r="B1260" s="165" t="s">
        <v>2794</v>
      </c>
      <c r="C1260" s="165" t="s">
        <v>28</v>
      </c>
      <c r="D1260" s="166">
        <v>330.6</v>
      </c>
      <c r="E1260" s="166">
        <v>50.7</v>
      </c>
      <c r="F1260" s="140"/>
      <c r="G1260" s="141">
        <f t="shared" si="60"/>
        <v>0</v>
      </c>
      <c r="I1260" s="127">
        <f t="shared" si="61"/>
        <v>0</v>
      </c>
      <c r="J1260" s="167" t="s">
        <v>4563</v>
      </c>
      <c r="K1260" s="168" t="s">
        <v>4397</v>
      </c>
    </row>
    <row r="1261" spans="1:11" ht="26.4" x14ac:dyDescent="0.25">
      <c r="A1261" s="164" t="s">
        <v>2795</v>
      </c>
      <c r="B1261" s="165" t="s">
        <v>2796</v>
      </c>
      <c r="C1261" s="165" t="s">
        <v>28</v>
      </c>
      <c r="D1261" s="166">
        <v>51.3</v>
      </c>
      <c r="E1261" s="166">
        <v>127</v>
      </c>
      <c r="F1261" s="140"/>
      <c r="G1261" s="141">
        <f t="shared" si="60"/>
        <v>0</v>
      </c>
      <c r="I1261" s="127">
        <f t="shared" si="61"/>
        <v>0</v>
      </c>
      <c r="J1261" s="167" t="s">
        <v>4564</v>
      </c>
      <c r="K1261" s="168" t="s">
        <v>4397</v>
      </c>
    </row>
    <row r="1262" spans="1:11" ht="26.4" x14ac:dyDescent="0.25">
      <c r="A1262" s="164" t="s">
        <v>2797</v>
      </c>
      <c r="B1262" s="165" t="s">
        <v>2798</v>
      </c>
      <c r="C1262" s="165" t="s">
        <v>28</v>
      </c>
      <c r="D1262" s="166">
        <v>3249</v>
      </c>
      <c r="E1262" s="166">
        <v>158</v>
      </c>
      <c r="F1262" s="140"/>
      <c r="G1262" s="141">
        <f t="shared" si="60"/>
        <v>0</v>
      </c>
      <c r="I1262" s="127">
        <f t="shared" si="61"/>
        <v>0</v>
      </c>
      <c r="J1262" s="167" t="s">
        <v>4565</v>
      </c>
      <c r="K1262" s="168" t="s">
        <v>4397</v>
      </c>
    </row>
    <row r="1263" spans="1:11" ht="26.4" x14ac:dyDescent="0.25">
      <c r="A1263" s="164" t="s">
        <v>2799</v>
      </c>
      <c r="B1263" s="165" t="s">
        <v>117</v>
      </c>
      <c r="C1263" s="165" t="s">
        <v>28</v>
      </c>
      <c r="D1263" s="166">
        <v>615.6</v>
      </c>
      <c r="E1263" s="166">
        <v>30.7</v>
      </c>
      <c r="F1263" s="140"/>
      <c r="G1263" s="141">
        <f t="shared" si="60"/>
        <v>0</v>
      </c>
      <c r="I1263" s="127">
        <f t="shared" si="61"/>
        <v>0</v>
      </c>
      <c r="J1263" s="167" t="s">
        <v>4566</v>
      </c>
      <c r="K1263" s="168" t="s">
        <v>4397</v>
      </c>
    </row>
    <row r="1264" spans="1:11" ht="26.4" x14ac:dyDescent="0.25">
      <c r="A1264" s="164" t="s">
        <v>2800</v>
      </c>
      <c r="B1264" s="165" t="s">
        <v>118</v>
      </c>
      <c r="C1264" s="165" t="s">
        <v>28</v>
      </c>
      <c r="D1264" s="166">
        <v>51.3</v>
      </c>
      <c r="E1264" s="166">
        <v>74.900000000000006</v>
      </c>
      <c r="F1264" s="140"/>
      <c r="G1264" s="141">
        <f t="shared" si="60"/>
        <v>0</v>
      </c>
      <c r="I1264" s="127">
        <f t="shared" si="61"/>
        <v>0</v>
      </c>
      <c r="J1264" s="167" t="s">
        <v>4567</v>
      </c>
      <c r="K1264" s="168" t="s">
        <v>4397</v>
      </c>
    </row>
    <row r="1265" spans="1:11" ht="26.4" x14ac:dyDescent="0.25">
      <c r="A1265" s="164" t="s">
        <v>2801</v>
      </c>
      <c r="B1265" s="165" t="s">
        <v>119</v>
      </c>
      <c r="C1265" s="165" t="s">
        <v>28</v>
      </c>
      <c r="D1265" s="166">
        <v>326.04000000000002</v>
      </c>
      <c r="E1265" s="166">
        <v>34.1</v>
      </c>
      <c r="F1265" s="140"/>
      <c r="G1265" s="141">
        <f t="shared" si="60"/>
        <v>0</v>
      </c>
      <c r="I1265" s="127">
        <f t="shared" si="61"/>
        <v>0</v>
      </c>
      <c r="J1265" s="167" t="s">
        <v>4568</v>
      </c>
      <c r="K1265" s="168" t="s">
        <v>4397</v>
      </c>
    </row>
    <row r="1266" spans="1:11" ht="26.4" x14ac:dyDescent="0.25">
      <c r="A1266" s="164" t="s">
        <v>2802</v>
      </c>
      <c r="B1266" s="165" t="s">
        <v>120</v>
      </c>
      <c r="C1266" s="165" t="s">
        <v>28</v>
      </c>
      <c r="D1266" s="166">
        <v>51.3</v>
      </c>
      <c r="E1266" s="166">
        <v>85.1</v>
      </c>
      <c r="F1266" s="140"/>
      <c r="G1266" s="141">
        <f t="shared" si="60"/>
        <v>0</v>
      </c>
      <c r="I1266" s="127">
        <f t="shared" si="61"/>
        <v>0</v>
      </c>
      <c r="J1266" s="167" t="s">
        <v>4569</v>
      </c>
      <c r="K1266" s="168" t="s">
        <v>4397</v>
      </c>
    </row>
    <row r="1267" spans="1:11" ht="26.4" x14ac:dyDescent="0.25">
      <c r="A1267" s="164" t="s">
        <v>2803</v>
      </c>
      <c r="B1267" s="165" t="s">
        <v>121</v>
      </c>
      <c r="C1267" s="165" t="s">
        <v>28</v>
      </c>
      <c r="D1267" s="166">
        <v>262.2</v>
      </c>
      <c r="E1267" s="166">
        <v>106</v>
      </c>
      <c r="F1267" s="140"/>
      <c r="G1267" s="141">
        <f t="shared" si="60"/>
        <v>0</v>
      </c>
      <c r="I1267" s="127">
        <f t="shared" si="61"/>
        <v>0</v>
      </c>
      <c r="J1267" s="167" t="s">
        <v>4570</v>
      </c>
      <c r="K1267" s="168" t="s">
        <v>4397</v>
      </c>
    </row>
    <row r="1268" spans="1:11" ht="26.4" x14ac:dyDescent="0.25">
      <c r="A1268" s="164" t="s">
        <v>2804</v>
      </c>
      <c r="B1268" s="165" t="s">
        <v>122</v>
      </c>
      <c r="C1268" s="165" t="s">
        <v>28</v>
      </c>
      <c r="D1268" s="166">
        <v>205.2</v>
      </c>
      <c r="E1268" s="166">
        <v>89.3</v>
      </c>
      <c r="F1268" s="140"/>
      <c r="G1268" s="141">
        <f t="shared" si="60"/>
        <v>0</v>
      </c>
      <c r="I1268" s="127">
        <f t="shared" si="61"/>
        <v>0</v>
      </c>
      <c r="J1268" s="167" t="s">
        <v>4571</v>
      </c>
      <c r="K1268" s="168" t="s">
        <v>4397</v>
      </c>
    </row>
    <row r="1269" spans="1:11" ht="26.4" x14ac:dyDescent="0.25">
      <c r="A1269" s="164" t="s">
        <v>2805</v>
      </c>
      <c r="B1269" s="165" t="s">
        <v>123</v>
      </c>
      <c r="C1269" s="165" t="s">
        <v>28</v>
      </c>
      <c r="D1269" s="166">
        <v>205.2</v>
      </c>
      <c r="E1269" s="166">
        <v>56.3</v>
      </c>
      <c r="F1269" s="140"/>
      <c r="G1269" s="141">
        <f t="shared" si="60"/>
        <v>0</v>
      </c>
      <c r="I1269" s="127">
        <f t="shared" si="61"/>
        <v>0</v>
      </c>
      <c r="J1269" s="167" t="s">
        <v>4572</v>
      </c>
      <c r="K1269" s="168" t="s">
        <v>4397</v>
      </c>
    </row>
    <row r="1270" spans="1:11" ht="26.4" x14ac:dyDescent="0.25">
      <c r="A1270" s="164" t="s">
        <v>2806</v>
      </c>
      <c r="B1270" s="165" t="s">
        <v>2807</v>
      </c>
      <c r="C1270" s="165" t="s">
        <v>29</v>
      </c>
      <c r="D1270" s="166">
        <v>9.5</v>
      </c>
      <c r="E1270" s="166">
        <v>251</v>
      </c>
      <c r="F1270" s="140"/>
      <c r="G1270" s="141">
        <f t="shared" si="60"/>
        <v>0</v>
      </c>
      <c r="I1270" s="127">
        <f t="shared" si="61"/>
        <v>0</v>
      </c>
      <c r="J1270" s="167" t="s">
        <v>4573</v>
      </c>
      <c r="K1270" s="168" t="s">
        <v>4397</v>
      </c>
    </row>
    <row r="1271" spans="1:11" ht="26.4" x14ac:dyDescent="0.25">
      <c r="A1271" s="164" t="s">
        <v>2808</v>
      </c>
      <c r="B1271" s="165" t="s">
        <v>2809</v>
      </c>
      <c r="C1271" s="165" t="s">
        <v>29</v>
      </c>
      <c r="D1271" s="166">
        <v>9.5</v>
      </c>
      <c r="E1271" s="166">
        <v>706</v>
      </c>
      <c r="F1271" s="140"/>
      <c r="G1271" s="141">
        <f t="shared" si="60"/>
        <v>0</v>
      </c>
      <c r="I1271" s="127">
        <f t="shared" si="61"/>
        <v>0</v>
      </c>
      <c r="J1271" s="167" t="s">
        <v>4574</v>
      </c>
      <c r="K1271" s="168" t="s">
        <v>4397</v>
      </c>
    </row>
    <row r="1272" spans="1:11" ht="26.4" x14ac:dyDescent="0.25">
      <c r="A1272" s="164" t="s">
        <v>2810</v>
      </c>
      <c r="B1272" s="165" t="s">
        <v>2811</v>
      </c>
      <c r="C1272" s="165" t="s">
        <v>29</v>
      </c>
      <c r="D1272" s="166">
        <v>9.5</v>
      </c>
      <c r="E1272" s="166">
        <v>268</v>
      </c>
      <c r="F1272" s="140"/>
      <c r="G1272" s="141">
        <f t="shared" si="60"/>
        <v>0</v>
      </c>
      <c r="I1272" s="127">
        <f t="shared" si="61"/>
        <v>0</v>
      </c>
      <c r="J1272" s="167" t="s">
        <v>4575</v>
      </c>
      <c r="K1272" s="168" t="s">
        <v>4397</v>
      </c>
    </row>
    <row r="1273" spans="1:11" ht="26.4" x14ac:dyDescent="0.25">
      <c r="A1273" s="164" t="s">
        <v>2812</v>
      </c>
      <c r="B1273" s="165" t="s">
        <v>2813</v>
      </c>
      <c r="C1273" s="165" t="s">
        <v>29</v>
      </c>
      <c r="D1273" s="166">
        <v>9.5</v>
      </c>
      <c r="E1273" s="166">
        <v>996</v>
      </c>
      <c r="F1273" s="140"/>
      <c r="G1273" s="141">
        <f t="shared" si="60"/>
        <v>0</v>
      </c>
      <c r="I1273" s="127">
        <f t="shared" si="61"/>
        <v>0</v>
      </c>
      <c r="J1273" s="167" t="s">
        <v>4576</v>
      </c>
      <c r="K1273" s="168" t="s">
        <v>4397</v>
      </c>
    </row>
    <row r="1274" spans="1:11" x14ac:dyDescent="0.25">
      <c r="A1274" s="164" t="s">
        <v>2814</v>
      </c>
      <c r="B1274" s="165" t="s">
        <v>124</v>
      </c>
      <c r="C1274" s="165" t="s">
        <v>33</v>
      </c>
      <c r="D1274" s="166">
        <v>10456.08</v>
      </c>
      <c r="E1274" s="166">
        <v>229</v>
      </c>
      <c r="F1274" s="140"/>
      <c r="G1274" s="141">
        <f t="shared" si="60"/>
        <v>0</v>
      </c>
      <c r="I1274" s="127">
        <f t="shared" si="61"/>
        <v>0</v>
      </c>
      <c r="J1274" s="167" t="s">
        <v>4577</v>
      </c>
      <c r="K1274" s="168" t="s">
        <v>4397</v>
      </c>
    </row>
    <row r="1275" spans="1:11" ht="26.4" x14ac:dyDescent="0.25">
      <c r="A1275" s="164" t="s">
        <v>2815</v>
      </c>
      <c r="B1275" s="165" t="s">
        <v>125</v>
      </c>
      <c r="C1275" s="165" t="s">
        <v>33</v>
      </c>
      <c r="D1275" s="166">
        <v>1.1399999999999999</v>
      </c>
      <c r="E1275" s="166">
        <v>9.7200000000000006</v>
      </c>
      <c r="F1275" s="140"/>
      <c r="G1275" s="141">
        <f t="shared" si="60"/>
        <v>0</v>
      </c>
      <c r="I1275" s="127">
        <f t="shared" si="61"/>
        <v>0</v>
      </c>
      <c r="J1275" s="167" t="s">
        <v>4578</v>
      </c>
      <c r="K1275" s="168" t="s">
        <v>4397</v>
      </c>
    </row>
    <row r="1276" spans="1:11" ht="26.4" x14ac:dyDescent="0.25">
      <c r="A1276" s="164" t="s">
        <v>2816</v>
      </c>
      <c r="B1276" s="165" t="s">
        <v>126</v>
      </c>
      <c r="C1276" s="165" t="s">
        <v>33</v>
      </c>
      <c r="D1276" s="166">
        <v>10456.08</v>
      </c>
      <c r="E1276" s="166">
        <v>36.799999999999997</v>
      </c>
      <c r="F1276" s="140"/>
      <c r="G1276" s="141">
        <f t="shared" si="60"/>
        <v>0</v>
      </c>
      <c r="I1276" s="127">
        <f t="shared" si="61"/>
        <v>0</v>
      </c>
      <c r="J1276" s="167" t="s">
        <v>4579</v>
      </c>
      <c r="K1276" s="168" t="s">
        <v>4397</v>
      </c>
    </row>
    <row r="1277" spans="1:11" ht="26.4" x14ac:dyDescent="0.25">
      <c r="A1277" s="164" t="s">
        <v>2817</v>
      </c>
      <c r="B1277" s="165" t="s">
        <v>127</v>
      </c>
      <c r="C1277" s="165" t="s">
        <v>33</v>
      </c>
      <c r="D1277" s="166">
        <v>29088.240000000002</v>
      </c>
      <c r="E1277" s="166">
        <v>31.1</v>
      </c>
      <c r="F1277" s="140"/>
      <c r="G1277" s="141">
        <f t="shared" si="60"/>
        <v>0</v>
      </c>
      <c r="I1277" s="127">
        <f t="shared" si="61"/>
        <v>0</v>
      </c>
      <c r="J1277" s="167" t="s">
        <v>4580</v>
      </c>
      <c r="K1277" s="168" t="s">
        <v>4397</v>
      </c>
    </row>
    <row r="1278" spans="1:11" ht="26.4" x14ac:dyDescent="0.25">
      <c r="A1278" s="164" t="s">
        <v>2818</v>
      </c>
      <c r="B1278" s="165" t="s">
        <v>128</v>
      </c>
      <c r="C1278" s="165" t="s">
        <v>33</v>
      </c>
      <c r="D1278" s="166">
        <v>22877.52</v>
      </c>
      <c r="E1278" s="166">
        <v>76.7</v>
      </c>
      <c r="F1278" s="140"/>
      <c r="G1278" s="141">
        <f t="shared" si="60"/>
        <v>0</v>
      </c>
      <c r="I1278" s="127">
        <f t="shared" si="61"/>
        <v>0</v>
      </c>
      <c r="J1278" s="167" t="s">
        <v>4581</v>
      </c>
      <c r="K1278" s="168" t="s">
        <v>4397</v>
      </c>
    </row>
    <row r="1279" spans="1:11" ht="26.4" x14ac:dyDescent="0.25">
      <c r="A1279" s="164" t="s">
        <v>2819</v>
      </c>
      <c r="B1279" s="165" t="s">
        <v>129</v>
      </c>
      <c r="C1279" s="165" t="s">
        <v>33</v>
      </c>
      <c r="D1279" s="166">
        <v>1.1399999999999999</v>
      </c>
      <c r="E1279" s="166">
        <v>10.3</v>
      </c>
      <c r="F1279" s="140"/>
      <c r="G1279" s="141">
        <f t="shared" si="60"/>
        <v>0</v>
      </c>
      <c r="I1279" s="127">
        <f t="shared" si="61"/>
        <v>0</v>
      </c>
      <c r="J1279" s="167" t="s">
        <v>4582</v>
      </c>
      <c r="K1279" s="168" t="s">
        <v>4397</v>
      </c>
    </row>
    <row r="1280" spans="1:11" ht="26.4" x14ac:dyDescent="0.25">
      <c r="A1280" s="164" t="s">
        <v>2820</v>
      </c>
      <c r="B1280" s="165" t="s">
        <v>130</v>
      </c>
      <c r="C1280" s="165" t="s">
        <v>33</v>
      </c>
      <c r="D1280" s="166">
        <v>22877.52</v>
      </c>
      <c r="E1280" s="166">
        <v>41.8</v>
      </c>
      <c r="F1280" s="140"/>
      <c r="G1280" s="141">
        <f t="shared" si="60"/>
        <v>0</v>
      </c>
      <c r="I1280" s="127">
        <f t="shared" si="61"/>
        <v>0</v>
      </c>
      <c r="J1280" s="167" t="s">
        <v>4583</v>
      </c>
      <c r="K1280" s="168" t="s">
        <v>4397</v>
      </c>
    </row>
    <row r="1281" spans="1:11" ht="26.4" x14ac:dyDescent="0.25">
      <c r="A1281" s="164" t="s">
        <v>2821</v>
      </c>
      <c r="B1281" s="165" t="s">
        <v>131</v>
      </c>
      <c r="C1281" s="165" t="s">
        <v>33</v>
      </c>
      <c r="D1281" s="166">
        <v>66832.5</v>
      </c>
      <c r="E1281" s="166">
        <v>40.1</v>
      </c>
      <c r="F1281" s="140"/>
      <c r="G1281" s="141">
        <f t="shared" si="60"/>
        <v>0</v>
      </c>
      <c r="I1281" s="127">
        <f t="shared" si="61"/>
        <v>0</v>
      </c>
      <c r="J1281" s="167" t="s">
        <v>4584</v>
      </c>
      <c r="K1281" s="168" t="s">
        <v>4397</v>
      </c>
    </row>
    <row r="1282" spans="1:11" ht="26.4" x14ac:dyDescent="0.25">
      <c r="A1282" s="164" t="s">
        <v>2822</v>
      </c>
      <c r="B1282" s="165" t="s">
        <v>132</v>
      </c>
      <c r="C1282" s="165" t="s">
        <v>33</v>
      </c>
      <c r="D1282" s="166">
        <v>6.84</v>
      </c>
      <c r="E1282" s="166">
        <v>928</v>
      </c>
      <c r="F1282" s="140"/>
      <c r="G1282" s="141">
        <f t="shared" si="60"/>
        <v>0</v>
      </c>
      <c r="I1282" s="127">
        <f t="shared" si="61"/>
        <v>0</v>
      </c>
      <c r="J1282" s="167" t="s">
        <v>4585</v>
      </c>
      <c r="K1282" s="168" t="s">
        <v>4397</v>
      </c>
    </row>
    <row r="1283" spans="1:11" ht="26.4" x14ac:dyDescent="0.25">
      <c r="A1283" s="164" t="s">
        <v>2823</v>
      </c>
      <c r="B1283" s="165" t="s">
        <v>133</v>
      </c>
      <c r="C1283" s="165" t="s">
        <v>33</v>
      </c>
      <c r="D1283" s="166">
        <v>6.84</v>
      </c>
      <c r="E1283" s="166">
        <v>122</v>
      </c>
      <c r="F1283" s="140"/>
      <c r="G1283" s="141">
        <f t="shared" si="60"/>
        <v>0</v>
      </c>
      <c r="I1283" s="127">
        <f t="shared" si="61"/>
        <v>0</v>
      </c>
      <c r="J1283" s="167" t="s">
        <v>4586</v>
      </c>
      <c r="K1283" s="168" t="s">
        <v>4397</v>
      </c>
    </row>
    <row r="1284" spans="1:11" x14ac:dyDescent="0.25">
      <c r="A1284" s="164" t="s">
        <v>2824</v>
      </c>
      <c r="B1284" s="165" t="s">
        <v>134</v>
      </c>
      <c r="C1284" s="165" t="s">
        <v>33</v>
      </c>
      <c r="D1284" s="166">
        <v>1915.2</v>
      </c>
      <c r="E1284" s="166">
        <v>52.5</v>
      </c>
      <c r="F1284" s="140"/>
      <c r="G1284" s="141">
        <f t="shared" si="60"/>
        <v>0</v>
      </c>
      <c r="I1284" s="127">
        <f t="shared" si="61"/>
        <v>0</v>
      </c>
      <c r="J1284" s="167" t="s">
        <v>4587</v>
      </c>
      <c r="K1284" s="168" t="s">
        <v>4397</v>
      </c>
    </row>
    <row r="1285" spans="1:11" ht="26.4" x14ac:dyDescent="0.25">
      <c r="A1285" s="164" t="s">
        <v>2825</v>
      </c>
      <c r="B1285" s="165" t="s">
        <v>135</v>
      </c>
      <c r="C1285" s="165" t="s">
        <v>33</v>
      </c>
      <c r="D1285" s="166">
        <v>287280</v>
      </c>
      <c r="E1285" s="166">
        <v>13.3</v>
      </c>
      <c r="F1285" s="140"/>
      <c r="G1285" s="141">
        <f t="shared" si="60"/>
        <v>0</v>
      </c>
      <c r="I1285" s="127">
        <f t="shared" si="61"/>
        <v>0</v>
      </c>
      <c r="J1285" s="167" t="s">
        <v>4588</v>
      </c>
      <c r="K1285" s="168" t="s">
        <v>4397</v>
      </c>
    </row>
    <row r="1286" spans="1:11" x14ac:dyDescent="0.25">
      <c r="A1286" s="164" t="s">
        <v>2826</v>
      </c>
      <c r="B1286" s="165" t="s">
        <v>136</v>
      </c>
      <c r="C1286" s="165" t="s">
        <v>33</v>
      </c>
      <c r="D1286" s="166">
        <v>6.84</v>
      </c>
      <c r="E1286" s="166">
        <v>59.2</v>
      </c>
      <c r="F1286" s="140"/>
      <c r="G1286" s="141">
        <f t="shared" si="60"/>
        <v>0</v>
      </c>
      <c r="I1286" s="127">
        <f t="shared" si="61"/>
        <v>0</v>
      </c>
      <c r="J1286" s="167" t="s">
        <v>4589</v>
      </c>
      <c r="K1286" s="168" t="s">
        <v>4397</v>
      </c>
    </row>
    <row r="1287" spans="1:11" ht="26.4" x14ac:dyDescent="0.25">
      <c r="A1287" s="164" t="s">
        <v>2827</v>
      </c>
      <c r="B1287" s="165" t="s">
        <v>137</v>
      </c>
      <c r="C1287" s="165" t="s">
        <v>33</v>
      </c>
      <c r="D1287" s="166">
        <v>63.84</v>
      </c>
      <c r="E1287" s="166">
        <v>17</v>
      </c>
      <c r="F1287" s="140"/>
      <c r="G1287" s="141">
        <f t="shared" ref="G1287:G1294" si="62">ROUND(E1287*ROUND(F1287,2),2)</f>
        <v>0</v>
      </c>
      <c r="I1287" s="127">
        <f t="shared" si="61"/>
        <v>0</v>
      </c>
      <c r="J1287" s="167" t="s">
        <v>4590</v>
      </c>
      <c r="K1287" s="168" t="s">
        <v>4397</v>
      </c>
    </row>
    <row r="1288" spans="1:11" x14ac:dyDescent="0.25">
      <c r="A1288" s="164" t="s">
        <v>2828</v>
      </c>
      <c r="B1288" s="165" t="s">
        <v>138</v>
      </c>
      <c r="C1288" s="165" t="s">
        <v>33</v>
      </c>
      <c r="D1288" s="166">
        <v>6.84</v>
      </c>
      <c r="E1288" s="166">
        <v>717</v>
      </c>
      <c r="F1288" s="140"/>
      <c r="G1288" s="141">
        <f t="shared" si="62"/>
        <v>0</v>
      </c>
      <c r="I1288" s="127">
        <f t="shared" si="61"/>
        <v>0</v>
      </c>
      <c r="J1288" s="167" t="s">
        <v>4591</v>
      </c>
      <c r="K1288" s="168" t="s">
        <v>4397</v>
      </c>
    </row>
    <row r="1289" spans="1:11" x14ac:dyDescent="0.25">
      <c r="A1289" s="164" t="s">
        <v>2829</v>
      </c>
      <c r="B1289" s="165" t="s">
        <v>139</v>
      </c>
      <c r="C1289" s="165" t="s">
        <v>33</v>
      </c>
      <c r="D1289" s="166">
        <v>63.84</v>
      </c>
      <c r="E1289" s="166">
        <v>22.7</v>
      </c>
      <c r="F1289" s="140"/>
      <c r="G1289" s="141">
        <f t="shared" si="62"/>
        <v>0</v>
      </c>
      <c r="I1289" s="127">
        <f t="shared" si="61"/>
        <v>0</v>
      </c>
      <c r="J1289" s="167" t="s">
        <v>4592</v>
      </c>
      <c r="K1289" s="168" t="s">
        <v>4397</v>
      </c>
    </row>
    <row r="1290" spans="1:11" ht="26.4" x14ac:dyDescent="0.25">
      <c r="A1290" s="164" t="s">
        <v>2830</v>
      </c>
      <c r="B1290" s="165" t="s">
        <v>140</v>
      </c>
      <c r="C1290" s="165" t="s">
        <v>33</v>
      </c>
      <c r="D1290" s="166">
        <v>6.84</v>
      </c>
      <c r="E1290" s="166">
        <v>209</v>
      </c>
      <c r="F1290" s="140"/>
      <c r="G1290" s="141">
        <f t="shared" si="62"/>
        <v>0</v>
      </c>
      <c r="I1290" s="127">
        <f t="shared" si="61"/>
        <v>0</v>
      </c>
      <c r="J1290" s="167" t="s">
        <v>4593</v>
      </c>
      <c r="K1290" s="168" t="s">
        <v>4397</v>
      </c>
    </row>
    <row r="1291" spans="1:11" ht="26.4" x14ac:dyDescent="0.25">
      <c r="A1291" s="164" t="s">
        <v>2831</v>
      </c>
      <c r="B1291" s="165" t="s">
        <v>141</v>
      </c>
      <c r="C1291" s="165" t="s">
        <v>33</v>
      </c>
      <c r="D1291" s="166">
        <v>6.84</v>
      </c>
      <c r="E1291" s="166">
        <v>634</v>
      </c>
      <c r="F1291" s="140"/>
      <c r="G1291" s="141">
        <f t="shared" si="62"/>
        <v>0</v>
      </c>
      <c r="I1291" s="127">
        <f t="shared" ref="I1291:I1354" si="63">ROUND(D1291*G1291,2)</f>
        <v>0</v>
      </c>
      <c r="J1291" s="167" t="s">
        <v>4594</v>
      </c>
      <c r="K1291" s="168" t="s">
        <v>4397</v>
      </c>
    </row>
    <row r="1292" spans="1:11" x14ac:dyDescent="0.25">
      <c r="A1292" s="164" t="s">
        <v>2832</v>
      </c>
      <c r="B1292" s="165" t="s">
        <v>142</v>
      </c>
      <c r="C1292" s="165" t="s">
        <v>33</v>
      </c>
      <c r="D1292" s="166">
        <v>6.84</v>
      </c>
      <c r="E1292" s="166">
        <v>1570</v>
      </c>
      <c r="F1292" s="140"/>
      <c r="G1292" s="141">
        <f t="shared" si="62"/>
        <v>0</v>
      </c>
      <c r="I1292" s="127">
        <f t="shared" si="63"/>
        <v>0</v>
      </c>
      <c r="J1292" s="167" t="s">
        <v>4595</v>
      </c>
      <c r="K1292" s="168" t="s">
        <v>4397</v>
      </c>
    </row>
    <row r="1293" spans="1:11" ht="26.4" x14ac:dyDescent="0.25">
      <c r="A1293" s="164" t="s">
        <v>2833</v>
      </c>
      <c r="B1293" s="165" t="s">
        <v>143</v>
      </c>
      <c r="C1293" s="165" t="s">
        <v>33</v>
      </c>
      <c r="D1293" s="166">
        <v>63.84</v>
      </c>
      <c r="E1293" s="166">
        <v>13.2</v>
      </c>
      <c r="F1293" s="140"/>
      <c r="G1293" s="141">
        <f t="shared" si="62"/>
        <v>0</v>
      </c>
      <c r="I1293" s="127">
        <f t="shared" si="63"/>
        <v>0</v>
      </c>
      <c r="J1293" s="167" t="s">
        <v>4596</v>
      </c>
      <c r="K1293" s="168" t="s">
        <v>4397</v>
      </c>
    </row>
    <row r="1294" spans="1:11" x14ac:dyDescent="0.25">
      <c r="A1294" s="164" t="s">
        <v>2834</v>
      </c>
      <c r="B1294" s="165" t="s">
        <v>144</v>
      </c>
      <c r="C1294" s="165" t="s">
        <v>33</v>
      </c>
      <c r="D1294" s="166">
        <v>15903</v>
      </c>
      <c r="E1294" s="166">
        <v>1430</v>
      </c>
      <c r="F1294" s="142"/>
      <c r="G1294" s="171">
        <f t="shared" si="62"/>
        <v>0</v>
      </c>
      <c r="I1294" s="127">
        <f t="shared" si="63"/>
        <v>0</v>
      </c>
      <c r="J1294" s="167" t="s">
        <v>4597</v>
      </c>
      <c r="K1294" s="168" t="s">
        <v>4397</v>
      </c>
    </row>
    <row r="1295" spans="1:11" x14ac:dyDescent="0.25">
      <c r="A1295" s="162"/>
      <c r="B1295" s="163" t="s">
        <v>436</v>
      </c>
      <c r="C1295" s="162"/>
      <c r="D1295" s="162"/>
      <c r="E1295" s="162"/>
      <c r="F1295" s="162"/>
      <c r="G1295" s="162"/>
      <c r="I1295" s="127">
        <f>SUM(I1031:I1294)</f>
        <v>0</v>
      </c>
    </row>
    <row r="1296" spans="1:11" ht="26.4" x14ac:dyDescent="0.25">
      <c r="A1296" s="164" t="s">
        <v>2835</v>
      </c>
      <c r="B1296" s="165" t="s">
        <v>2836</v>
      </c>
      <c r="C1296" s="165" t="s">
        <v>28</v>
      </c>
      <c r="D1296" s="166">
        <v>51.73</v>
      </c>
      <c r="E1296" s="166">
        <v>108</v>
      </c>
      <c r="F1296" s="138"/>
      <c r="G1296" s="145">
        <f t="shared" ref="G1296:G1359" si="64">ROUND(E1296*ROUND(F1296,2),2)</f>
        <v>0</v>
      </c>
      <c r="I1296" s="127">
        <f t="shared" si="63"/>
        <v>0</v>
      </c>
      <c r="J1296" s="167" t="s">
        <v>4332</v>
      </c>
      <c r="K1296" s="168" t="s">
        <v>4397</v>
      </c>
    </row>
    <row r="1297" spans="1:11" ht="39.6" x14ac:dyDescent="0.25">
      <c r="A1297" s="164" t="s">
        <v>2837</v>
      </c>
      <c r="B1297" s="165" t="s">
        <v>2838</v>
      </c>
      <c r="C1297" s="165" t="s">
        <v>28</v>
      </c>
      <c r="D1297" s="166">
        <v>51.73</v>
      </c>
      <c r="E1297" s="166">
        <v>54.7</v>
      </c>
      <c r="F1297" s="140"/>
      <c r="G1297" s="141">
        <f t="shared" si="64"/>
        <v>0</v>
      </c>
      <c r="I1297" s="127">
        <f t="shared" si="63"/>
        <v>0</v>
      </c>
      <c r="J1297" s="167" t="s">
        <v>4334</v>
      </c>
      <c r="K1297" s="168" t="s">
        <v>4397</v>
      </c>
    </row>
    <row r="1298" spans="1:11" ht="26.4" x14ac:dyDescent="0.25">
      <c r="A1298" s="164" t="s">
        <v>2839</v>
      </c>
      <c r="B1298" s="165" t="s">
        <v>2840</v>
      </c>
      <c r="C1298" s="165" t="s">
        <v>29</v>
      </c>
      <c r="D1298" s="166">
        <v>51.73</v>
      </c>
      <c r="E1298" s="166">
        <v>195</v>
      </c>
      <c r="F1298" s="140"/>
      <c r="G1298" s="141">
        <f t="shared" si="64"/>
        <v>0</v>
      </c>
      <c r="I1298" s="127">
        <f t="shared" si="63"/>
        <v>0</v>
      </c>
      <c r="J1298" s="167" t="s">
        <v>4335</v>
      </c>
      <c r="K1298" s="168" t="s">
        <v>4397</v>
      </c>
    </row>
    <row r="1299" spans="1:11" ht="26.4" x14ac:dyDescent="0.25">
      <c r="A1299" s="164" t="s">
        <v>2841</v>
      </c>
      <c r="B1299" s="165" t="s">
        <v>2842</v>
      </c>
      <c r="C1299" s="165" t="s">
        <v>29</v>
      </c>
      <c r="D1299" s="166">
        <v>51.73</v>
      </c>
      <c r="E1299" s="166">
        <v>111</v>
      </c>
      <c r="F1299" s="140"/>
      <c r="G1299" s="141">
        <f t="shared" si="64"/>
        <v>0</v>
      </c>
      <c r="I1299" s="127">
        <f t="shared" si="63"/>
        <v>0</v>
      </c>
      <c r="J1299" s="167" t="s">
        <v>4336</v>
      </c>
      <c r="K1299" s="168" t="s">
        <v>4397</v>
      </c>
    </row>
    <row r="1300" spans="1:11" ht="26.4" x14ac:dyDescent="0.25">
      <c r="A1300" s="164" t="s">
        <v>2843</v>
      </c>
      <c r="B1300" s="165" t="s">
        <v>2844</v>
      </c>
      <c r="C1300" s="165" t="s">
        <v>29</v>
      </c>
      <c r="D1300" s="166">
        <v>12.14</v>
      </c>
      <c r="E1300" s="166">
        <v>246</v>
      </c>
      <c r="F1300" s="140"/>
      <c r="G1300" s="141">
        <f t="shared" si="64"/>
        <v>0</v>
      </c>
      <c r="I1300" s="127">
        <f t="shared" si="63"/>
        <v>0</v>
      </c>
      <c r="J1300" s="167" t="s">
        <v>4337</v>
      </c>
      <c r="K1300" s="168" t="s">
        <v>4397</v>
      </c>
    </row>
    <row r="1301" spans="1:11" ht="26.4" x14ac:dyDescent="0.25">
      <c r="A1301" s="164" t="s">
        <v>2845</v>
      </c>
      <c r="B1301" s="165" t="s">
        <v>2846</v>
      </c>
      <c r="C1301" s="165" t="s">
        <v>29</v>
      </c>
      <c r="D1301" s="166">
        <v>12.14</v>
      </c>
      <c r="E1301" s="166">
        <v>354</v>
      </c>
      <c r="F1301" s="140"/>
      <c r="G1301" s="141">
        <f t="shared" si="64"/>
        <v>0</v>
      </c>
      <c r="I1301" s="127">
        <f t="shared" si="63"/>
        <v>0</v>
      </c>
      <c r="J1301" s="167" t="s">
        <v>4338</v>
      </c>
      <c r="K1301" s="168" t="s">
        <v>4397</v>
      </c>
    </row>
    <row r="1302" spans="1:11" ht="26.4" x14ac:dyDescent="0.25">
      <c r="A1302" s="164" t="s">
        <v>2847</v>
      </c>
      <c r="B1302" s="165" t="s">
        <v>2848</v>
      </c>
      <c r="C1302" s="165" t="s">
        <v>29</v>
      </c>
      <c r="D1302" s="166">
        <v>12.14</v>
      </c>
      <c r="E1302" s="166">
        <v>462</v>
      </c>
      <c r="F1302" s="140"/>
      <c r="G1302" s="141">
        <f t="shared" si="64"/>
        <v>0</v>
      </c>
      <c r="I1302" s="127">
        <f t="shared" si="63"/>
        <v>0</v>
      </c>
      <c r="J1302" s="167" t="s">
        <v>4339</v>
      </c>
      <c r="K1302" s="168" t="s">
        <v>4397</v>
      </c>
    </row>
    <row r="1303" spans="1:11" ht="26.4" x14ac:dyDescent="0.25">
      <c r="A1303" s="164" t="s">
        <v>2849</v>
      </c>
      <c r="B1303" s="165" t="s">
        <v>2850</v>
      </c>
      <c r="C1303" s="165" t="s">
        <v>29</v>
      </c>
      <c r="D1303" s="166">
        <v>12.14</v>
      </c>
      <c r="E1303" s="166">
        <v>679</v>
      </c>
      <c r="F1303" s="140"/>
      <c r="G1303" s="141">
        <f t="shared" si="64"/>
        <v>0</v>
      </c>
      <c r="I1303" s="127">
        <f t="shared" si="63"/>
        <v>0</v>
      </c>
      <c r="J1303" s="167" t="s">
        <v>4340</v>
      </c>
      <c r="K1303" s="168" t="s">
        <v>4397</v>
      </c>
    </row>
    <row r="1304" spans="1:11" x14ac:dyDescent="0.25">
      <c r="A1304" s="164" t="s">
        <v>2851</v>
      </c>
      <c r="B1304" s="165" t="s">
        <v>2852</v>
      </c>
      <c r="C1304" s="165" t="s">
        <v>28</v>
      </c>
      <c r="D1304" s="166">
        <v>3.4</v>
      </c>
      <c r="E1304" s="166">
        <v>23.5</v>
      </c>
      <c r="F1304" s="140"/>
      <c r="G1304" s="141">
        <f t="shared" si="64"/>
        <v>0</v>
      </c>
      <c r="I1304" s="127">
        <f t="shared" si="63"/>
        <v>0</v>
      </c>
      <c r="J1304" s="167" t="s">
        <v>4341</v>
      </c>
      <c r="K1304" s="168" t="s">
        <v>4397</v>
      </c>
    </row>
    <row r="1305" spans="1:11" x14ac:dyDescent="0.25">
      <c r="A1305" s="164" t="s">
        <v>2853</v>
      </c>
      <c r="B1305" s="165" t="s">
        <v>2854</v>
      </c>
      <c r="C1305" s="165" t="s">
        <v>28</v>
      </c>
      <c r="D1305" s="166">
        <v>3.4</v>
      </c>
      <c r="E1305" s="166">
        <v>31</v>
      </c>
      <c r="F1305" s="140"/>
      <c r="G1305" s="141">
        <f t="shared" si="64"/>
        <v>0</v>
      </c>
      <c r="I1305" s="127">
        <f t="shared" si="63"/>
        <v>0</v>
      </c>
      <c r="J1305" s="167" t="s">
        <v>4342</v>
      </c>
      <c r="K1305" s="168" t="s">
        <v>4397</v>
      </c>
    </row>
    <row r="1306" spans="1:11" ht="26.4" x14ac:dyDescent="0.25">
      <c r="A1306" s="164" t="s">
        <v>2855</v>
      </c>
      <c r="B1306" s="165" t="s">
        <v>2856</v>
      </c>
      <c r="C1306" s="165" t="s">
        <v>29</v>
      </c>
      <c r="D1306" s="166">
        <v>10.69</v>
      </c>
      <c r="E1306" s="166">
        <v>599</v>
      </c>
      <c r="F1306" s="140"/>
      <c r="G1306" s="141">
        <f t="shared" si="64"/>
        <v>0</v>
      </c>
      <c r="I1306" s="127">
        <f t="shared" si="63"/>
        <v>0</v>
      </c>
      <c r="J1306" s="167" t="s">
        <v>4343</v>
      </c>
      <c r="K1306" s="168" t="s">
        <v>4397</v>
      </c>
    </row>
    <row r="1307" spans="1:11" ht="26.4" x14ac:dyDescent="0.25">
      <c r="A1307" s="164" t="s">
        <v>2857</v>
      </c>
      <c r="B1307" s="165" t="s">
        <v>2858</v>
      </c>
      <c r="C1307" s="165" t="s">
        <v>29</v>
      </c>
      <c r="D1307" s="166">
        <v>10.69</v>
      </c>
      <c r="E1307" s="166">
        <v>1180</v>
      </c>
      <c r="F1307" s="140"/>
      <c r="G1307" s="141">
        <f t="shared" si="64"/>
        <v>0</v>
      </c>
      <c r="I1307" s="127">
        <f t="shared" si="63"/>
        <v>0</v>
      </c>
      <c r="J1307" s="167" t="s">
        <v>4344</v>
      </c>
      <c r="K1307" s="168" t="s">
        <v>4397</v>
      </c>
    </row>
    <row r="1308" spans="1:11" ht="26.4" x14ac:dyDescent="0.25">
      <c r="A1308" s="164" t="s">
        <v>2859</v>
      </c>
      <c r="B1308" s="165" t="s">
        <v>2860</v>
      </c>
      <c r="C1308" s="165" t="s">
        <v>29</v>
      </c>
      <c r="D1308" s="166">
        <v>10.69</v>
      </c>
      <c r="E1308" s="166">
        <v>834</v>
      </c>
      <c r="F1308" s="140"/>
      <c r="G1308" s="141">
        <f t="shared" si="64"/>
        <v>0</v>
      </c>
      <c r="I1308" s="127">
        <f t="shared" si="63"/>
        <v>0</v>
      </c>
      <c r="J1308" s="167" t="s">
        <v>4345</v>
      </c>
      <c r="K1308" s="168" t="s">
        <v>4397</v>
      </c>
    </row>
    <row r="1309" spans="1:11" ht="26.4" x14ac:dyDescent="0.25">
      <c r="A1309" s="164" t="s">
        <v>2861</v>
      </c>
      <c r="B1309" s="165" t="s">
        <v>2862</v>
      </c>
      <c r="C1309" s="165" t="s">
        <v>29</v>
      </c>
      <c r="D1309" s="166">
        <v>10.69</v>
      </c>
      <c r="E1309" s="166">
        <v>1630</v>
      </c>
      <c r="F1309" s="140"/>
      <c r="G1309" s="141">
        <f t="shared" si="64"/>
        <v>0</v>
      </c>
      <c r="I1309" s="127">
        <f t="shared" si="63"/>
        <v>0</v>
      </c>
      <c r="J1309" s="167" t="s">
        <v>4346</v>
      </c>
      <c r="K1309" s="168" t="s">
        <v>4397</v>
      </c>
    </row>
    <row r="1310" spans="1:11" ht="26.4" x14ac:dyDescent="0.25">
      <c r="A1310" s="164" t="s">
        <v>2863</v>
      </c>
      <c r="B1310" s="165" t="s">
        <v>145</v>
      </c>
      <c r="C1310" s="165" t="s">
        <v>28</v>
      </c>
      <c r="D1310" s="166">
        <v>1355.41</v>
      </c>
      <c r="E1310" s="166">
        <v>154</v>
      </c>
      <c r="F1310" s="140"/>
      <c r="G1310" s="141">
        <f t="shared" si="64"/>
        <v>0</v>
      </c>
      <c r="I1310" s="127">
        <f t="shared" si="63"/>
        <v>0</v>
      </c>
      <c r="J1310" s="167" t="s">
        <v>4347</v>
      </c>
      <c r="K1310" s="168" t="s">
        <v>4397</v>
      </c>
    </row>
    <row r="1311" spans="1:11" ht="26.4" x14ac:dyDescent="0.25">
      <c r="A1311" s="164" t="s">
        <v>2864</v>
      </c>
      <c r="B1311" s="165" t="s">
        <v>146</v>
      </c>
      <c r="C1311" s="165" t="s">
        <v>28</v>
      </c>
      <c r="D1311" s="166">
        <v>21.39</v>
      </c>
      <c r="E1311" s="166">
        <v>107</v>
      </c>
      <c r="F1311" s="140"/>
      <c r="G1311" s="141">
        <f t="shared" si="64"/>
        <v>0</v>
      </c>
      <c r="I1311" s="127">
        <f t="shared" si="63"/>
        <v>0</v>
      </c>
      <c r="J1311" s="167" t="s">
        <v>4348</v>
      </c>
      <c r="K1311" s="168" t="s">
        <v>4397</v>
      </c>
    </row>
    <row r="1312" spans="1:11" ht="26.4" x14ac:dyDescent="0.25">
      <c r="A1312" s="164" t="s">
        <v>2865</v>
      </c>
      <c r="B1312" s="165" t="s">
        <v>147</v>
      </c>
      <c r="C1312" s="165" t="s">
        <v>28</v>
      </c>
      <c r="D1312" s="166">
        <v>23.43</v>
      </c>
      <c r="E1312" s="166">
        <v>100</v>
      </c>
      <c r="F1312" s="140"/>
      <c r="G1312" s="141">
        <f t="shared" si="64"/>
        <v>0</v>
      </c>
      <c r="I1312" s="127">
        <f t="shared" si="63"/>
        <v>0</v>
      </c>
      <c r="J1312" s="167" t="s">
        <v>4349</v>
      </c>
      <c r="K1312" s="168" t="s">
        <v>4397</v>
      </c>
    </row>
    <row r="1313" spans="1:11" ht="26.4" x14ac:dyDescent="0.25">
      <c r="A1313" s="164" t="s">
        <v>2866</v>
      </c>
      <c r="B1313" s="165" t="s">
        <v>148</v>
      </c>
      <c r="C1313" s="165" t="s">
        <v>28</v>
      </c>
      <c r="D1313" s="166">
        <v>716.72</v>
      </c>
      <c r="E1313" s="166">
        <v>140</v>
      </c>
      <c r="F1313" s="140"/>
      <c r="G1313" s="141">
        <f t="shared" si="64"/>
        <v>0</v>
      </c>
      <c r="I1313" s="127">
        <f t="shared" si="63"/>
        <v>0</v>
      </c>
      <c r="J1313" s="167" t="s">
        <v>4350</v>
      </c>
      <c r="K1313" s="168" t="s">
        <v>4397</v>
      </c>
    </row>
    <row r="1314" spans="1:11" ht="26.4" x14ac:dyDescent="0.25">
      <c r="A1314" s="164" t="s">
        <v>2867</v>
      </c>
      <c r="B1314" s="165" t="s">
        <v>149</v>
      </c>
      <c r="C1314" s="165" t="s">
        <v>28</v>
      </c>
      <c r="D1314" s="166">
        <v>21.39</v>
      </c>
      <c r="E1314" s="166">
        <v>87.5</v>
      </c>
      <c r="F1314" s="140"/>
      <c r="G1314" s="141">
        <f t="shared" si="64"/>
        <v>0</v>
      </c>
      <c r="I1314" s="127">
        <f t="shared" si="63"/>
        <v>0</v>
      </c>
      <c r="J1314" s="167" t="s">
        <v>4351</v>
      </c>
      <c r="K1314" s="168" t="s">
        <v>4397</v>
      </c>
    </row>
    <row r="1315" spans="1:11" ht="26.4" x14ac:dyDescent="0.25">
      <c r="A1315" s="164" t="s">
        <v>2868</v>
      </c>
      <c r="B1315" s="165" t="s">
        <v>150</v>
      </c>
      <c r="C1315" s="165" t="s">
        <v>28</v>
      </c>
      <c r="D1315" s="166">
        <v>456.28</v>
      </c>
      <c r="E1315" s="166">
        <v>168</v>
      </c>
      <c r="F1315" s="140"/>
      <c r="G1315" s="141">
        <f t="shared" si="64"/>
        <v>0</v>
      </c>
      <c r="I1315" s="127">
        <f t="shared" si="63"/>
        <v>0</v>
      </c>
      <c r="J1315" s="167" t="s">
        <v>4352</v>
      </c>
      <c r="K1315" s="168" t="s">
        <v>4397</v>
      </c>
    </row>
    <row r="1316" spans="1:11" ht="26.4" x14ac:dyDescent="0.25">
      <c r="A1316" s="164" t="s">
        <v>2869</v>
      </c>
      <c r="B1316" s="165" t="s">
        <v>151</v>
      </c>
      <c r="C1316" s="165" t="s">
        <v>28</v>
      </c>
      <c r="D1316" s="166">
        <v>21.39</v>
      </c>
      <c r="E1316" s="166">
        <v>202</v>
      </c>
      <c r="F1316" s="140"/>
      <c r="G1316" s="141">
        <f t="shared" si="64"/>
        <v>0</v>
      </c>
      <c r="I1316" s="127">
        <f t="shared" si="63"/>
        <v>0</v>
      </c>
      <c r="J1316" s="167" t="s">
        <v>4353</v>
      </c>
      <c r="K1316" s="168" t="s">
        <v>4397</v>
      </c>
    </row>
    <row r="1317" spans="1:11" ht="26.4" x14ac:dyDescent="0.25">
      <c r="A1317" s="164" t="s">
        <v>2870</v>
      </c>
      <c r="B1317" s="165" t="s">
        <v>152</v>
      </c>
      <c r="C1317" s="165" t="s">
        <v>28</v>
      </c>
      <c r="D1317" s="166">
        <v>165.31</v>
      </c>
      <c r="E1317" s="166">
        <v>118</v>
      </c>
      <c r="F1317" s="140"/>
      <c r="G1317" s="141">
        <f t="shared" si="64"/>
        <v>0</v>
      </c>
      <c r="I1317" s="127">
        <f t="shared" si="63"/>
        <v>0</v>
      </c>
      <c r="J1317" s="167" t="s">
        <v>4354</v>
      </c>
      <c r="K1317" s="168" t="s">
        <v>4397</v>
      </c>
    </row>
    <row r="1318" spans="1:11" ht="26.4" x14ac:dyDescent="0.25">
      <c r="A1318" s="164" t="s">
        <v>2871</v>
      </c>
      <c r="B1318" s="165" t="s">
        <v>153</v>
      </c>
      <c r="C1318" s="165" t="s">
        <v>28</v>
      </c>
      <c r="D1318" s="166">
        <v>21.39</v>
      </c>
      <c r="E1318" s="166">
        <v>138</v>
      </c>
      <c r="F1318" s="140"/>
      <c r="G1318" s="141">
        <f t="shared" si="64"/>
        <v>0</v>
      </c>
      <c r="I1318" s="127">
        <f t="shared" si="63"/>
        <v>0</v>
      </c>
      <c r="J1318" s="167" t="s">
        <v>4355</v>
      </c>
      <c r="K1318" s="168" t="s">
        <v>4397</v>
      </c>
    </row>
    <row r="1319" spans="1:11" ht="26.4" x14ac:dyDescent="0.25">
      <c r="A1319" s="164" t="s">
        <v>2872</v>
      </c>
      <c r="B1319" s="165" t="s">
        <v>154</v>
      </c>
      <c r="C1319" s="165" t="s">
        <v>28</v>
      </c>
      <c r="D1319" s="166">
        <v>716.72</v>
      </c>
      <c r="E1319" s="166">
        <v>152</v>
      </c>
      <c r="F1319" s="140"/>
      <c r="G1319" s="141">
        <f t="shared" si="64"/>
        <v>0</v>
      </c>
      <c r="I1319" s="127">
        <f t="shared" si="63"/>
        <v>0</v>
      </c>
      <c r="J1319" s="167" t="s">
        <v>4356</v>
      </c>
      <c r="K1319" s="168" t="s">
        <v>4397</v>
      </c>
    </row>
    <row r="1320" spans="1:11" ht="26.4" x14ac:dyDescent="0.25">
      <c r="A1320" s="164" t="s">
        <v>2873</v>
      </c>
      <c r="B1320" s="165" t="s">
        <v>155</v>
      </c>
      <c r="C1320" s="165" t="s">
        <v>28</v>
      </c>
      <c r="D1320" s="166">
        <v>21.39</v>
      </c>
      <c r="E1320" s="166">
        <v>109</v>
      </c>
      <c r="F1320" s="140"/>
      <c r="G1320" s="141">
        <f t="shared" si="64"/>
        <v>0</v>
      </c>
      <c r="I1320" s="127">
        <f t="shared" si="63"/>
        <v>0</v>
      </c>
      <c r="J1320" s="167" t="s">
        <v>4357</v>
      </c>
      <c r="K1320" s="168" t="s">
        <v>4397</v>
      </c>
    </row>
    <row r="1321" spans="1:11" x14ac:dyDescent="0.25">
      <c r="A1321" s="164" t="s">
        <v>2874</v>
      </c>
      <c r="B1321" s="165" t="s">
        <v>156</v>
      </c>
      <c r="C1321" s="165" t="s">
        <v>28</v>
      </c>
      <c r="D1321" s="166">
        <v>46.24</v>
      </c>
      <c r="E1321" s="166">
        <v>102</v>
      </c>
      <c r="F1321" s="140"/>
      <c r="G1321" s="141">
        <f t="shared" si="64"/>
        <v>0</v>
      </c>
      <c r="I1321" s="127">
        <f t="shared" si="63"/>
        <v>0</v>
      </c>
      <c r="J1321" s="167" t="s">
        <v>4358</v>
      </c>
      <c r="K1321" s="168" t="s">
        <v>4397</v>
      </c>
    </row>
    <row r="1322" spans="1:11" ht="26.4" x14ac:dyDescent="0.25">
      <c r="A1322" s="164" t="s">
        <v>2875</v>
      </c>
      <c r="B1322" s="165" t="s">
        <v>157</v>
      </c>
      <c r="C1322" s="165" t="s">
        <v>28</v>
      </c>
      <c r="D1322" s="166">
        <v>46.24</v>
      </c>
      <c r="E1322" s="166">
        <v>70.8</v>
      </c>
      <c r="F1322" s="140"/>
      <c r="G1322" s="141">
        <f t="shared" si="64"/>
        <v>0</v>
      </c>
      <c r="I1322" s="127">
        <f t="shared" si="63"/>
        <v>0</v>
      </c>
      <c r="J1322" s="167" t="s">
        <v>4359</v>
      </c>
      <c r="K1322" s="168" t="s">
        <v>4397</v>
      </c>
    </row>
    <row r="1323" spans="1:11" ht="26.4" x14ac:dyDescent="0.25">
      <c r="A1323" s="164" t="s">
        <v>2876</v>
      </c>
      <c r="B1323" s="165" t="s">
        <v>158</v>
      </c>
      <c r="C1323" s="165" t="s">
        <v>28</v>
      </c>
      <c r="D1323" s="166">
        <v>46.24</v>
      </c>
      <c r="E1323" s="166">
        <v>74.2</v>
      </c>
      <c r="F1323" s="140"/>
      <c r="G1323" s="141">
        <f t="shared" si="64"/>
        <v>0</v>
      </c>
      <c r="I1323" s="127">
        <f t="shared" si="63"/>
        <v>0</v>
      </c>
      <c r="J1323" s="167" t="s">
        <v>4360</v>
      </c>
      <c r="K1323" s="168" t="s">
        <v>4397</v>
      </c>
    </row>
    <row r="1324" spans="1:11" ht="26.4" x14ac:dyDescent="0.25">
      <c r="A1324" s="164" t="s">
        <v>2877</v>
      </c>
      <c r="B1324" s="165" t="s">
        <v>159</v>
      </c>
      <c r="C1324" s="165" t="s">
        <v>28</v>
      </c>
      <c r="D1324" s="166">
        <v>46.24</v>
      </c>
      <c r="E1324" s="166">
        <v>92.6</v>
      </c>
      <c r="F1324" s="140"/>
      <c r="G1324" s="141">
        <f t="shared" si="64"/>
        <v>0</v>
      </c>
      <c r="I1324" s="127">
        <f t="shared" si="63"/>
        <v>0</v>
      </c>
      <c r="J1324" s="167" t="s">
        <v>4361</v>
      </c>
      <c r="K1324" s="168" t="s">
        <v>4397</v>
      </c>
    </row>
    <row r="1325" spans="1:11" ht="26.4" x14ac:dyDescent="0.25">
      <c r="A1325" s="164" t="s">
        <v>2878</v>
      </c>
      <c r="B1325" s="165" t="s">
        <v>2879</v>
      </c>
      <c r="C1325" s="165" t="s">
        <v>28</v>
      </c>
      <c r="D1325" s="166">
        <v>46.24</v>
      </c>
      <c r="E1325" s="166">
        <v>60.3</v>
      </c>
      <c r="F1325" s="140"/>
      <c r="G1325" s="141">
        <f t="shared" si="64"/>
        <v>0</v>
      </c>
      <c r="I1325" s="127">
        <f t="shared" si="63"/>
        <v>0</v>
      </c>
      <c r="J1325" s="167" t="s">
        <v>4362</v>
      </c>
      <c r="K1325" s="168" t="s">
        <v>4397</v>
      </c>
    </row>
    <row r="1326" spans="1:11" ht="26.4" x14ac:dyDescent="0.25">
      <c r="A1326" s="164" t="s">
        <v>2880</v>
      </c>
      <c r="B1326" s="165" t="s">
        <v>160</v>
      </c>
      <c r="C1326" s="165" t="s">
        <v>28</v>
      </c>
      <c r="D1326" s="166">
        <v>46.24</v>
      </c>
      <c r="E1326" s="166">
        <v>124</v>
      </c>
      <c r="F1326" s="140"/>
      <c r="G1326" s="141">
        <f t="shared" si="64"/>
        <v>0</v>
      </c>
      <c r="I1326" s="127">
        <f t="shared" si="63"/>
        <v>0</v>
      </c>
      <c r="J1326" s="167" t="s">
        <v>4363</v>
      </c>
      <c r="K1326" s="168" t="s">
        <v>4397</v>
      </c>
    </row>
    <row r="1327" spans="1:11" ht="26.4" x14ac:dyDescent="0.25">
      <c r="A1327" s="164" t="s">
        <v>2881</v>
      </c>
      <c r="B1327" s="165" t="s">
        <v>161</v>
      </c>
      <c r="C1327" s="165" t="s">
        <v>28</v>
      </c>
      <c r="D1327" s="166">
        <v>46.24</v>
      </c>
      <c r="E1327" s="166">
        <v>152</v>
      </c>
      <c r="F1327" s="140"/>
      <c r="G1327" s="141">
        <f t="shared" si="64"/>
        <v>0</v>
      </c>
      <c r="I1327" s="127">
        <f t="shared" si="63"/>
        <v>0</v>
      </c>
      <c r="J1327" s="167" t="s">
        <v>4364</v>
      </c>
      <c r="K1327" s="168" t="s">
        <v>4397</v>
      </c>
    </row>
    <row r="1328" spans="1:11" ht="26.4" x14ac:dyDescent="0.25">
      <c r="A1328" s="164" t="s">
        <v>2882</v>
      </c>
      <c r="B1328" s="165" t="s">
        <v>162</v>
      </c>
      <c r="C1328" s="165" t="s">
        <v>28</v>
      </c>
      <c r="D1328" s="166">
        <v>46.24</v>
      </c>
      <c r="E1328" s="166">
        <v>84.1</v>
      </c>
      <c r="F1328" s="140"/>
      <c r="G1328" s="141">
        <f t="shared" si="64"/>
        <v>0</v>
      </c>
      <c r="I1328" s="127">
        <f t="shared" si="63"/>
        <v>0</v>
      </c>
      <c r="J1328" s="167" t="s">
        <v>4365</v>
      </c>
      <c r="K1328" s="168" t="s">
        <v>4397</v>
      </c>
    </row>
    <row r="1329" spans="1:11" ht="26.4" x14ac:dyDescent="0.25">
      <c r="A1329" s="164" t="s">
        <v>2883</v>
      </c>
      <c r="B1329" s="165" t="s">
        <v>163</v>
      </c>
      <c r="C1329" s="165" t="s">
        <v>28</v>
      </c>
      <c r="D1329" s="166">
        <v>46.24</v>
      </c>
      <c r="E1329" s="166">
        <v>98.1</v>
      </c>
      <c r="F1329" s="140"/>
      <c r="G1329" s="141">
        <f t="shared" si="64"/>
        <v>0</v>
      </c>
      <c r="I1329" s="127">
        <f t="shared" si="63"/>
        <v>0</v>
      </c>
      <c r="J1329" s="167" t="s">
        <v>4366</v>
      </c>
      <c r="K1329" s="168" t="s">
        <v>4397</v>
      </c>
    </row>
    <row r="1330" spans="1:11" ht="26.4" x14ac:dyDescent="0.25">
      <c r="A1330" s="164" t="s">
        <v>2884</v>
      </c>
      <c r="B1330" s="165" t="s">
        <v>164</v>
      </c>
      <c r="C1330" s="165" t="s">
        <v>28</v>
      </c>
      <c r="D1330" s="166">
        <v>46.24</v>
      </c>
      <c r="E1330" s="166">
        <v>117</v>
      </c>
      <c r="F1330" s="140"/>
      <c r="G1330" s="141">
        <f t="shared" si="64"/>
        <v>0</v>
      </c>
      <c r="I1330" s="127">
        <f t="shared" si="63"/>
        <v>0</v>
      </c>
      <c r="J1330" s="167" t="s">
        <v>4367</v>
      </c>
      <c r="K1330" s="168" t="s">
        <v>4397</v>
      </c>
    </row>
    <row r="1331" spans="1:11" ht="26.4" x14ac:dyDescent="0.25">
      <c r="A1331" s="164" t="s">
        <v>2885</v>
      </c>
      <c r="B1331" s="165" t="s">
        <v>165</v>
      </c>
      <c r="C1331" s="165" t="s">
        <v>28</v>
      </c>
      <c r="D1331" s="166">
        <v>21.39</v>
      </c>
      <c r="E1331" s="166">
        <v>77.7</v>
      </c>
      <c r="F1331" s="140"/>
      <c r="G1331" s="141">
        <f t="shared" si="64"/>
        <v>0</v>
      </c>
      <c r="I1331" s="127">
        <f t="shared" si="63"/>
        <v>0</v>
      </c>
      <c r="J1331" s="167" t="s">
        <v>4368</v>
      </c>
      <c r="K1331" s="168" t="s">
        <v>4397</v>
      </c>
    </row>
    <row r="1332" spans="1:11" ht="26.4" x14ac:dyDescent="0.25">
      <c r="A1332" s="164" t="s">
        <v>2886</v>
      </c>
      <c r="B1332" s="165" t="s">
        <v>166</v>
      </c>
      <c r="C1332" s="165" t="s">
        <v>28</v>
      </c>
      <c r="D1332" s="166">
        <v>46.24</v>
      </c>
      <c r="E1332" s="166">
        <v>42.4</v>
      </c>
      <c r="F1332" s="140"/>
      <c r="G1332" s="141">
        <f t="shared" si="64"/>
        <v>0</v>
      </c>
      <c r="I1332" s="127">
        <f t="shared" si="63"/>
        <v>0</v>
      </c>
      <c r="J1332" s="167" t="s">
        <v>4369</v>
      </c>
      <c r="K1332" s="168" t="s">
        <v>4397</v>
      </c>
    </row>
    <row r="1333" spans="1:11" ht="26.4" x14ac:dyDescent="0.25">
      <c r="A1333" s="164" t="s">
        <v>2887</v>
      </c>
      <c r="B1333" s="165" t="s">
        <v>167</v>
      </c>
      <c r="C1333" s="165" t="s">
        <v>28</v>
      </c>
      <c r="D1333" s="166">
        <v>46.24</v>
      </c>
      <c r="E1333" s="166">
        <v>46.2</v>
      </c>
      <c r="F1333" s="140"/>
      <c r="G1333" s="141">
        <f t="shared" si="64"/>
        <v>0</v>
      </c>
      <c r="I1333" s="127">
        <f t="shared" si="63"/>
        <v>0</v>
      </c>
      <c r="J1333" s="167" t="s">
        <v>4370</v>
      </c>
      <c r="K1333" s="168" t="s">
        <v>4397</v>
      </c>
    </row>
    <row r="1334" spans="1:11" ht="26.4" x14ac:dyDescent="0.25">
      <c r="A1334" s="164" t="s">
        <v>2888</v>
      </c>
      <c r="B1334" s="165" t="s">
        <v>168</v>
      </c>
      <c r="C1334" s="165" t="s">
        <v>28</v>
      </c>
      <c r="D1334" s="166">
        <v>46.24</v>
      </c>
      <c r="E1334" s="166">
        <v>27.1</v>
      </c>
      <c r="F1334" s="140"/>
      <c r="G1334" s="141">
        <f t="shared" si="64"/>
        <v>0</v>
      </c>
      <c r="I1334" s="127">
        <f t="shared" si="63"/>
        <v>0</v>
      </c>
      <c r="J1334" s="167" t="s">
        <v>4371</v>
      </c>
      <c r="K1334" s="168" t="s">
        <v>4397</v>
      </c>
    </row>
    <row r="1335" spans="1:11" ht="26.4" x14ac:dyDescent="0.25">
      <c r="A1335" s="164" t="s">
        <v>2889</v>
      </c>
      <c r="B1335" s="165" t="s">
        <v>169</v>
      </c>
      <c r="C1335" s="165" t="s">
        <v>28</v>
      </c>
      <c r="D1335" s="166">
        <v>46.24</v>
      </c>
      <c r="E1335" s="166">
        <v>30.7</v>
      </c>
      <c r="F1335" s="140"/>
      <c r="G1335" s="141">
        <f t="shared" si="64"/>
        <v>0</v>
      </c>
      <c r="I1335" s="127">
        <f t="shared" si="63"/>
        <v>0</v>
      </c>
      <c r="J1335" s="167" t="s">
        <v>4372</v>
      </c>
      <c r="K1335" s="168" t="s">
        <v>4397</v>
      </c>
    </row>
    <row r="1336" spans="1:11" ht="26.4" x14ac:dyDescent="0.25">
      <c r="A1336" s="164" t="s">
        <v>2890</v>
      </c>
      <c r="B1336" s="165" t="s">
        <v>170</v>
      </c>
      <c r="C1336" s="165" t="s">
        <v>28</v>
      </c>
      <c r="D1336" s="166">
        <v>136.68</v>
      </c>
      <c r="E1336" s="166">
        <v>65</v>
      </c>
      <c r="F1336" s="140"/>
      <c r="G1336" s="141">
        <f t="shared" si="64"/>
        <v>0</v>
      </c>
      <c r="I1336" s="127">
        <f t="shared" si="63"/>
        <v>0</v>
      </c>
      <c r="J1336" s="167" t="s">
        <v>4373</v>
      </c>
      <c r="K1336" s="168" t="s">
        <v>4397</v>
      </c>
    </row>
    <row r="1337" spans="1:11" ht="26.4" x14ac:dyDescent="0.25">
      <c r="A1337" s="164" t="s">
        <v>2891</v>
      </c>
      <c r="B1337" s="165" t="s">
        <v>171</v>
      </c>
      <c r="C1337" s="165" t="s">
        <v>28</v>
      </c>
      <c r="D1337" s="166">
        <v>46.24</v>
      </c>
      <c r="E1337" s="166">
        <v>34.200000000000003</v>
      </c>
      <c r="F1337" s="140"/>
      <c r="G1337" s="141">
        <f t="shared" si="64"/>
        <v>0</v>
      </c>
      <c r="I1337" s="127">
        <f t="shared" si="63"/>
        <v>0</v>
      </c>
      <c r="J1337" s="167" t="s">
        <v>4374</v>
      </c>
      <c r="K1337" s="168" t="s">
        <v>4397</v>
      </c>
    </row>
    <row r="1338" spans="1:11" ht="26.4" x14ac:dyDescent="0.25">
      <c r="A1338" s="164" t="s">
        <v>2892</v>
      </c>
      <c r="B1338" s="165" t="s">
        <v>2893</v>
      </c>
      <c r="C1338" s="165" t="s">
        <v>28</v>
      </c>
      <c r="D1338" s="166">
        <v>21.39</v>
      </c>
      <c r="E1338" s="166">
        <v>23.8</v>
      </c>
      <c r="F1338" s="140"/>
      <c r="G1338" s="141">
        <f t="shared" si="64"/>
        <v>0</v>
      </c>
      <c r="I1338" s="127">
        <f t="shared" si="63"/>
        <v>0</v>
      </c>
      <c r="J1338" s="167" t="s">
        <v>4375</v>
      </c>
      <c r="K1338" s="168" t="s">
        <v>4397</v>
      </c>
    </row>
    <row r="1339" spans="1:11" ht="26.4" x14ac:dyDescent="0.25">
      <c r="A1339" s="164" t="s">
        <v>2894</v>
      </c>
      <c r="B1339" s="165" t="s">
        <v>172</v>
      </c>
      <c r="C1339" s="165" t="s">
        <v>28</v>
      </c>
      <c r="D1339" s="166">
        <v>136.68</v>
      </c>
      <c r="E1339" s="166">
        <v>25.9</v>
      </c>
      <c r="F1339" s="140"/>
      <c r="G1339" s="141">
        <f t="shared" si="64"/>
        <v>0</v>
      </c>
      <c r="I1339" s="127">
        <f t="shared" si="63"/>
        <v>0</v>
      </c>
      <c r="J1339" s="167" t="s">
        <v>4376</v>
      </c>
      <c r="K1339" s="168" t="s">
        <v>4397</v>
      </c>
    </row>
    <row r="1340" spans="1:11" ht="26.4" x14ac:dyDescent="0.25">
      <c r="A1340" s="164" t="s">
        <v>2895</v>
      </c>
      <c r="B1340" s="165" t="s">
        <v>2896</v>
      </c>
      <c r="C1340" s="165" t="s">
        <v>28</v>
      </c>
      <c r="D1340" s="166">
        <v>21.39</v>
      </c>
      <c r="E1340" s="166">
        <v>203</v>
      </c>
      <c r="F1340" s="140"/>
      <c r="G1340" s="141">
        <f t="shared" si="64"/>
        <v>0</v>
      </c>
      <c r="I1340" s="127">
        <f t="shared" si="63"/>
        <v>0</v>
      </c>
      <c r="J1340" s="167" t="s">
        <v>4377</v>
      </c>
      <c r="K1340" s="168" t="s">
        <v>4397</v>
      </c>
    </row>
    <row r="1341" spans="1:11" ht="26.4" x14ac:dyDescent="0.25">
      <c r="A1341" s="164" t="s">
        <v>2897</v>
      </c>
      <c r="B1341" s="165" t="s">
        <v>2898</v>
      </c>
      <c r="C1341" s="165" t="s">
        <v>28</v>
      </c>
      <c r="D1341" s="166">
        <v>21.39</v>
      </c>
      <c r="E1341" s="166">
        <v>295</v>
      </c>
      <c r="F1341" s="140"/>
      <c r="G1341" s="141">
        <f t="shared" si="64"/>
        <v>0</v>
      </c>
      <c r="I1341" s="127">
        <f t="shared" si="63"/>
        <v>0</v>
      </c>
      <c r="J1341" s="167" t="s">
        <v>4378</v>
      </c>
      <c r="K1341" s="168" t="s">
        <v>4397</v>
      </c>
    </row>
    <row r="1342" spans="1:11" ht="26.4" x14ac:dyDescent="0.25">
      <c r="A1342" s="164" t="s">
        <v>2899</v>
      </c>
      <c r="B1342" s="165" t="s">
        <v>2900</v>
      </c>
      <c r="C1342" s="165" t="s">
        <v>28</v>
      </c>
      <c r="D1342" s="166">
        <v>21.39</v>
      </c>
      <c r="E1342" s="166">
        <v>477</v>
      </c>
      <c r="F1342" s="140"/>
      <c r="G1342" s="141">
        <f t="shared" si="64"/>
        <v>0</v>
      </c>
      <c r="I1342" s="127">
        <f t="shared" si="63"/>
        <v>0</v>
      </c>
      <c r="J1342" s="167" t="s">
        <v>4379</v>
      </c>
      <c r="K1342" s="168" t="s">
        <v>4397</v>
      </c>
    </row>
    <row r="1343" spans="1:11" ht="26.4" x14ac:dyDescent="0.25">
      <c r="A1343" s="164" t="s">
        <v>2901</v>
      </c>
      <c r="B1343" s="165" t="s">
        <v>2902</v>
      </c>
      <c r="C1343" s="165" t="s">
        <v>28</v>
      </c>
      <c r="D1343" s="166">
        <v>21.39</v>
      </c>
      <c r="E1343" s="166">
        <v>44</v>
      </c>
      <c r="F1343" s="140"/>
      <c r="G1343" s="141">
        <f t="shared" si="64"/>
        <v>0</v>
      </c>
      <c r="I1343" s="127">
        <f t="shared" si="63"/>
        <v>0</v>
      </c>
      <c r="J1343" s="167" t="s">
        <v>4380</v>
      </c>
      <c r="K1343" s="168" t="s">
        <v>4397</v>
      </c>
    </row>
    <row r="1344" spans="1:11" ht="26.4" x14ac:dyDescent="0.25">
      <c r="A1344" s="164" t="s">
        <v>2903</v>
      </c>
      <c r="B1344" s="165" t="s">
        <v>2904</v>
      </c>
      <c r="C1344" s="165" t="s">
        <v>28</v>
      </c>
      <c r="D1344" s="166">
        <v>21.39</v>
      </c>
      <c r="E1344" s="166">
        <v>66.599999999999994</v>
      </c>
      <c r="F1344" s="140"/>
      <c r="G1344" s="141">
        <f t="shared" si="64"/>
        <v>0</v>
      </c>
      <c r="I1344" s="127">
        <f t="shared" si="63"/>
        <v>0</v>
      </c>
      <c r="J1344" s="167" t="s">
        <v>4381</v>
      </c>
      <c r="K1344" s="168" t="s">
        <v>4397</v>
      </c>
    </row>
    <row r="1345" spans="1:11" ht="26.4" x14ac:dyDescent="0.25">
      <c r="A1345" s="164" t="s">
        <v>2905</v>
      </c>
      <c r="B1345" s="165" t="s">
        <v>2906</v>
      </c>
      <c r="C1345" s="165" t="s">
        <v>28</v>
      </c>
      <c r="D1345" s="166">
        <v>21.39</v>
      </c>
      <c r="E1345" s="166">
        <v>108</v>
      </c>
      <c r="F1345" s="140"/>
      <c r="G1345" s="141">
        <f t="shared" si="64"/>
        <v>0</v>
      </c>
      <c r="I1345" s="127">
        <f t="shared" si="63"/>
        <v>0</v>
      </c>
      <c r="J1345" s="167" t="s">
        <v>4382</v>
      </c>
      <c r="K1345" s="168" t="s">
        <v>4397</v>
      </c>
    </row>
    <row r="1346" spans="1:11" ht="26.4" x14ac:dyDescent="0.25">
      <c r="A1346" s="164" t="s">
        <v>2907</v>
      </c>
      <c r="B1346" s="165" t="s">
        <v>2908</v>
      </c>
      <c r="C1346" s="165" t="s">
        <v>28</v>
      </c>
      <c r="D1346" s="166">
        <v>46.24</v>
      </c>
      <c r="E1346" s="166">
        <v>381</v>
      </c>
      <c r="F1346" s="140"/>
      <c r="G1346" s="141">
        <f t="shared" si="64"/>
        <v>0</v>
      </c>
      <c r="I1346" s="127">
        <f t="shared" si="63"/>
        <v>0</v>
      </c>
      <c r="J1346" s="167" t="s">
        <v>4383</v>
      </c>
      <c r="K1346" s="168" t="s">
        <v>4397</v>
      </c>
    </row>
    <row r="1347" spans="1:11" ht="26.4" x14ac:dyDescent="0.25">
      <c r="A1347" s="164" t="s">
        <v>2909</v>
      </c>
      <c r="B1347" s="165" t="s">
        <v>2910</v>
      </c>
      <c r="C1347" s="165" t="s">
        <v>28</v>
      </c>
      <c r="D1347" s="166">
        <v>46.24</v>
      </c>
      <c r="E1347" s="166">
        <v>581</v>
      </c>
      <c r="F1347" s="140"/>
      <c r="G1347" s="141">
        <f t="shared" si="64"/>
        <v>0</v>
      </c>
      <c r="I1347" s="127">
        <f t="shared" si="63"/>
        <v>0</v>
      </c>
      <c r="J1347" s="167" t="s">
        <v>4384</v>
      </c>
      <c r="K1347" s="168" t="s">
        <v>4397</v>
      </c>
    </row>
    <row r="1348" spans="1:11" ht="26.4" x14ac:dyDescent="0.25">
      <c r="A1348" s="164" t="s">
        <v>2911</v>
      </c>
      <c r="B1348" s="165" t="s">
        <v>2912</v>
      </c>
      <c r="C1348" s="165" t="s">
        <v>28</v>
      </c>
      <c r="D1348" s="166">
        <v>46.24</v>
      </c>
      <c r="E1348" s="166">
        <v>970</v>
      </c>
      <c r="F1348" s="140"/>
      <c r="G1348" s="141">
        <f t="shared" si="64"/>
        <v>0</v>
      </c>
      <c r="I1348" s="127">
        <f t="shared" si="63"/>
        <v>0</v>
      </c>
      <c r="J1348" s="167" t="s">
        <v>4385</v>
      </c>
      <c r="K1348" s="168" t="s">
        <v>4397</v>
      </c>
    </row>
    <row r="1349" spans="1:11" ht="26.4" x14ac:dyDescent="0.25">
      <c r="A1349" s="164" t="s">
        <v>2913</v>
      </c>
      <c r="B1349" s="165" t="s">
        <v>2914</v>
      </c>
      <c r="C1349" s="165" t="s">
        <v>28</v>
      </c>
      <c r="D1349" s="166">
        <v>46.24</v>
      </c>
      <c r="E1349" s="166">
        <v>1150</v>
      </c>
      <c r="F1349" s="140"/>
      <c r="G1349" s="141">
        <f t="shared" si="64"/>
        <v>0</v>
      </c>
      <c r="I1349" s="127">
        <f t="shared" si="63"/>
        <v>0</v>
      </c>
      <c r="J1349" s="167" t="s">
        <v>4386</v>
      </c>
      <c r="K1349" s="168" t="s">
        <v>4397</v>
      </c>
    </row>
    <row r="1350" spans="1:11" ht="26.4" x14ac:dyDescent="0.25">
      <c r="A1350" s="164" t="s">
        <v>2915</v>
      </c>
      <c r="B1350" s="165" t="s">
        <v>2916</v>
      </c>
      <c r="C1350" s="165" t="s">
        <v>28</v>
      </c>
      <c r="D1350" s="166">
        <v>46.24</v>
      </c>
      <c r="E1350" s="166">
        <v>1480</v>
      </c>
      <c r="F1350" s="140"/>
      <c r="G1350" s="141">
        <f t="shared" si="64"/>
        <v>0</v>
      </c>
      <c r="I1350" s="127">
        <f t="shared" si="63"/>
        <v>0</v>
      </c>
      <c r="J1350" s="167" t="s">
        <v>4387</v>
      </c>
      <c r="K1350" s="168" t="s">
        <v>4397</v>
      </c>
    </row>
    <row r="1351" spans="1:11" ht="26.4" x14ac:dyDescent="0.25">
      <c r="A1351" s="164" t="s">
        <v>2917</v>
      </c>
      <c r="B1351" s="165" t="s">
        <v>2918</v>
      </c>
      <c r="C1351" s="165" t="s">
        <v>28</v>
      </c>
      <c r="D1351" s="166">
        <v>46.24</v>
      </c>
      <c r="E1351" s="166">
        <v>76</v>
      </c>
      <c r="F1351" s="140"/>
      <c r="G1351" s="141">
        <f t="shared" si="64"/>
        <v>0</v>
      </c>
      <c r="I1351" s="127">
        <f t="shared" si="63"/>
        <v>0</v>
      </c>
      <c r="J1351" s="167" t="s">
        <v>4388</v>
      </c>
      <c r="K1351" s="168" t="s">
        <v>4397</v>
      </c>
    </row>
    <row r="1352" spans="1:11" ht="26.4" x14ac:dyDescent="0.25">
      <c r="A1352" s="164" t="s">
        <v>2919</v>
      </c>
      <c r="B1352" s="165" t="s">
        <v>2920</v>
      </c>
      <c r="C1352" s="165" t="s">
        <v>28</v>
      </c>
      <c r="D1352" s="166">
        <v>46.24</v>
      </c>
      <c r="E1352" s="166">
        <v>110</v>
      </c>
      <c r="F1352" s="140"/>
      <c r="G1352" s="141">
        <f t="shared" si="64"/>
        <v>0</v>
      </c>
      <c r="I1352" s="127">
        <f t="shared" si="63"/>
        <v>0</v>
      </c>
      <c r="J1352" s="167" t="s">
        <v>4389</v>
      </c>
      <c r="K1352" s="168" t="s">
        <v>4397</v>
      </c>
    </row>
    <row r="1353" spans="1:11" ht="26.4" x14ac:dyDescent="0.25">
      <c r="A1353" s="164" t="s">
        <v>2921</v>
      </c>
      <c r="B1353" s="165" t="s">
        <v>2922</v>
      </c>
      <c r="C1353" s="165" t="s">
        <v>28</v>
      </c>
      <c r="D1353" s="166">
        <v>46.24</v>
      </c>
      <c r="E1353" s="166">
        <v>163</v>
      </c>
      <c r="F1353" s="140"/>
      <c r="G1353" s="141">
        <f t="shared" si="64"/>
        <v>0</v>
      </c>
      <c r="I1353" s="127">
        <f t="shared" si="63"/>
        <v>0</v>
      </c>
      <c r="J1353" s="167" t="s">
        <v>4390</v>
      </c>
      <c r="K1353" s="168" t="s">
        <v>4397</v>
      </c>
    </row>
    <row r="1354" spans="1:11" ht="26.4" x14ac:dyDescent="0.25">
      <c r="A1354" s="164" t="s">
        <v>2923</v>
      </c>
      <c r="B1354" s="165" t="s">
        <v>2924</v>
      </c>
      <c r="C1354" s="165" t="s">
        <v>28</v>
      </c>
      <c r="D1354" s="166">
        <v>46.24</v>
      </c>
      <c r="E1354" s="166">
        <v>223</v>
      </c>
      <c r="F1354" s="140"/>
      <c r="G1354" s="141">
        <f t="shared" si="64"/>
        <v>0</v>
      </c>
      <c r="I1354" s="127">
        <f t="shared" si="63"/>
        <v>0</v>
      </c>
      <c r="J1354" s="167" t="s">
        <v>4391</v>
      </c>
      <c r="K1354" s="168" t="s">
        <v>4397</v>
      </c>
    </row>
    <row r="1355" spans="1:11" ht="26.4" x14ac:dyDescent="0.25">
      <c r="A1355" s="164" t="s">
        <v>2925</v>
      </c>
      <c r="B1355" s="165" t="s">
        <v>2926</v>
      </c>
      <c r="C1355" s="165" t="s">
        <v>28</v>
      </c>
      <c r="D1355" s="166">
        <v>46.24</v>
      </c>
      <c r="E1355" s="166">
        <v>282</v>
      </c>
      <c r="F1355" s="140"/>
      <c r="G1355" s="141">
        <f t="shared" si="64"/>
        <v>0</v>
      </c>
      <c r="I1355" s="127">
        <f t="shared" ref="I1355:I1418" si="65">ROUND(D1355*G1355,2)</f>
        <v>0</v>
      </c>
      <c r="J1355" s="167" t="s">
        <v>4392</v>
      </c>
      <c r="K1355" s="168" t="s">
        <v>4397</v>
      </c>
    </row>
    <row r="1356" spans="1:11" ht="26.4" x14ac:dyDescent="0.25">
      <c r="A1356" s="164" t="s">
        <v>2927</v>
      </c>
      <c r="B1356" s="165" t="s">
        <v>173</v>
      </c>
      <c r="C1356" s="165" t="s">
        <v>28</v>
      </c>
      <c r="D1356" s="166">
        <v>46.24</v>
      </c>
      <c r="E1356" s="166">
        <v>1150</v>
      </c>
      <c r="F1356" s="140"/>
      <c r="G1356" s="141">
        <f t="shared" si="64"/>
        <v>0</v>
      </c>
      <c r="I1356" s="127">
        <f t="shared" si="65"/>
        <v>0</v>
      </c>
      <c r="J1356" s="167" t="s">
        <v>4393</v>
      </c>
      <c r="K1356" s="168" t="s">
        <v>4397</v>
      </c>
    </row>
    <row r="1357" spans="1:11" ht="26.4" x14ac:dyDescent="0.25">
      <c r="A1357" s="164" t="s">
        <v>2928</v>
      </c>
      <c r="B1357" s="165" t="s">
        <v>2929</v>
      </c>
      <c r="C1357" s="165" t="s">
        <v>28</v>
      </c>
      <c r="D1357" s="166">
        <v>46.24</v>
      </c>
      <c r="E1357" s="166">
        <v>1030</v>
      </c>
      <c r="F1357" s="140"/>
      <c r="G1357" s="141">
        <f t="shared" si="64"/>
        <v>0</v>
      </c>
      <c r="I1357" s="127">
        <f t="shared" si="65"/>
        <v>0</v>
      </c>
      <c r="J1357" s="167" t="s">
        <v>4394</v>
      </c>
      <c r="K1357" s="168" t="s">
        <v>4397</v>
      </c>
    </row>
    <row r="1358" spans="1:11" ht="26.4" x14ac:dyDescent="0.25">
      <c r="A1358" s="164" t="s">
        <v>2930</v>
      </c>
      <c r="B1358" s="165" t="s">
        <v>2931</v>
      </c>
      <c r="C1358" s="165" t="s">
        <v>28</v>
      </c>
      <c r="D1358" s="166">
        <v>46.24</v>
      </c>
      <c r="E1358" s="166">
        <v>1130</v>
      </c>
      <c r="F1358" s="140"/>
      <c r="G1358" s="141">
        <f t="shared" si="64"/>
        <v>0</v>
      </c>
      <c r="I1358" s="127">
        <f t="shared" si="65"/>
        <v>0</v>
      </c>
      <c r="J1358" s="167" t="s">
        <v>4395</v>
      </c>
      <c r="K1358" s="168" t="s">
        <v>4397</v>
      </c>
    </row>
    <row r="1359" spans="1:11" ht="26.4" x14ac:dyDescent="0.25">
      <c r="A1359" s="164" t="s">
        <v>2932</v>
      </c>
      <c r="B1359" s="165" t="s">
        <v>2933</v>
      </c>
      <c r="C1359" s="165" t="s">
        <v>28</v>
      </c>
      <c r="D1359" s="166">
        <v>46.24</v>
      </c>
      <c r="E1359" s="166">
        <v>1910</v>
      </c>
      <c r="F1359" s="140"/>
      <c r="G1359" s="141">
        <f t="shared" si="64"/>
        <v>0</v>
      </c>
      <c r="I1359" s="127">
        <f t="shared" si="65"/>
        <v>0</v>
      </c>
      <c r="J1359" s="167" t="s">
        <v>4396</v>
      </c>
      <c r="K1359" s="168" t="s">
        <v>4397</v>
      </c>
    </row>
    <row r="1360" spans="1:11" ht="26.4" x14ac:dyDescent="0.25">
      <c r="A1360" s="164" t="s">
        <v>2934</v>
      </c>
      <c r="B1360" s="165" t="s">
        <v>2935</v>
      </c>
      <c r="C1360" s="165" t="s">
        <v>28</v>
      </c>
      <c r="D1360" s="166">
        <v>46.24</v>
      </c>
      <c r="E1360" s="166">
        <v>2290</v>
      </c>
      <c r="F1360" s="140"/>
      <c r="G1360" s="141">
        <f t="shared" ref="G1360:G1423" si="66">ROUND(E1360*ROUND(F1360,2),2)</f>
        <v>0</v>
      </c>
      <c r="I1360" s="127">
        <f t="shared" si="65"/>
        <v>0</v>
      </c>
      <c r="J1360" s="167" t="s">
        <v>4398</v>
      </c>
      <c r="K1360" s="168" t="s">
        <v>4397</v>
      </c>
    </row>
    <row r="1361" spans="1:11" ht="26.4" x14ac:dyDescent="0.25">
      <c r="A1361" s="164" t="s">
        <v>2936</v>
      </c>
      <c r="B1361" s="165" t="s">
        <v>2937</v>
      </c>
      <c r="C1361" s="165" t="s">
        <v>28</v>
      </c>
      <c r="D1361" s="166">
        <v>46.24</v>
      </c>
      <c r="E1361" s="166">
        <v>2980</v>
      </c>
      <c r="F1361" s="140"/>
      <c r="G1361" s="141">
        <f t="shared" si="66"/>
        <v>0</v>
      </c>
      <c r="I1361" s="127">
        <f t="shared" si="65"/>
        <v>0</v>
      </c>
      <c r="J1361" s="167" t="s">
        <v>4399</v>
      </c>
      <c r="K1361" s="168" t="s">
        <v>4397</v>
      </c>
    </row>
    <row r="1362" spans="1:11" ht="26.4" x14ac:dyDescent="0.25">
      <c r="A1362" s="164" t="s">
        <v>2938</v>
      </c>
      <c r="B1362" s="165" t="s">
        <v>2939</v>
      </c>
      <c r="C1362" s="165" t="s">
        <v>28</v>
      </c>
      <c r="D1362" s="166">
        <v>46.24</v>
      </c>
      <c r="E1362" s="166">
        <v>315</v>
      </c>
      <c r="F1362" s="140"/>
      <c r="G1362" s="141">
        <f t="shared" si="66"/>
        <v>0</v>
      </c>
      <c r="I1362" s="127">
        <f t="shared" si="65"/>
        <v>0</v>
      </c>
      <c r="J1362" s="167" t="s">
        <v>4400</v>
      </c>
      <c r="K1362" s="168" t="s">
        <v>4397</v>
      </c>
    </row>
    <row r="1363" spans="1:11" ht="26.4" x14ac:dyDescent="0.25">
      <c r="A1363" s="164" t="s">
        <v>2940</v>
      </c>
      <c r="B1363" s="165" t="s">
        <v>2941</v>
      </c>
      <c r="C1363" s="165" t="s">
        <v>28</v>
      </c>
      <c r="D1363" s="166">
        <v>46.24</v>
      </c>
      <c r="E1363" s="166">
        <v>376</v>
      </c>
      <c r="F1363" s="140"/>
      <c r="G1363" s="141">
        <f t="shared" si="66"/>
        <v>0</v>
      </c>
      <c r="I1363" s="127">
        <f t="shared" si="65"/>
        <v>0</v>
      </c>
      <c r="J1363" s="167" t="s">
        <v>4401</v>
      </c>
      <c r="K1363" s="168" t="s">
        <v>4397</v>
      </c>
    </row>
    <row r="1364" spans="1:11" ht="26.4" x14ac:dyDescent="0.25">
      <c r="A1364" s="164" t="s">
        <v>2942</v>
      </c>
      <c r="B1364" s="165" t="s">
        <v>2943</v>
      </c>
      <c r="C1364" s="165" t="s">
        <v>28</v>
      </c>
      <c r="D1364" s="166">
        <v>46.24</v>
      </c>
      <c r="E1364" s="166">
        <v>665</v>
      </c>
      <c r="F1364" s="140"/>
      <c r="G1364" s="141">
        <f t="shared" si="66"/>
        <v>0</v>
      </c>
      <c r="I1364" s="127">
        <f t="shared" si="65"/>
        <v>0</v>
      </c>
      <c r="J1364" s="167" t="s">
        <v>4402</v>
      </c>
      <c r="K1364" s="168" t="s">
        <v>4397</v>
      </c>
    </row>
    <row r="1365" spans="1:11" ht="26.4" x14ac:dyDescent="0.25">
      <c r="A1365" s="164" t="s">
        <v>2944</v>
      </c>
      <c r="B1365" s="165" t="s">
        <v>2945</v>
      </c>
      <c r="C1365" s="165" t="s">
        <v>28</v>
      </c>
      <c r="D1365" s="166">
        <v>46.24</v>
      </c>
      <c r="E1365" s="166">
        <v>809</v>
      </c>
      <c r="F1365" s="140"/>
      <c r="G1365" s="141">
        <f t="shared" si="66"/>
        <v>0</v>
      </c>
      <c r="I1365" s="127">
        <f t="shared" si="65"/>
        <v>0</v>
      </c>
      <c r="J1365" s="167" t="s">
        <v>4403</v>
      </c>
      <c r="K1365" s="168" t="s">
        <v>4397</v>
      </c>
    </row>
    <row r="1366" spans="1:11" ht="26.4" x14ac:dyDescent="0.25">
      <c r="A1366" s="164" t="s">
        <v>2946</v>
      </c>
      <c r="B1366" s="165" t="s">
        <v>2947</v>
      </c>
      <c r="C1366" s="165" t="s">
        <v>28</v>
      </c>
      <c r="D1366" s="166">
        <v>46.24</v>
      </c>
      <c r="E1366" s="166">
        <v>1050</v>
      </c>
      <c r="F1366" s="140"/>
      <c r="G1366" s="141">
        <f t="shared" si="66"/>
        <v>0</v>
      </c>
      <c r="I1366" s="127">
        <f t="shared" si="65"/>
        <v>0</v>
      </c>
      <c r="J1366" s="167" t="s">
        <v>4404</v>
      </c>
      <c r="K1366" s="168" t="s">
        <v>4397</v>
      </c>
    </row>
    <row r="1367" spans="1:11" ht="26.4" x14ac:dyDescent="0.25">
      <c r="A1367" s="164" t="s">
        <v>2948</v>
      </c>
      <c r="B1367" s="165" t="s">
        <v>2949</v>
      </c>
      <c r="C1367" s="165" t="s">
        <v>28</v>
      </c>
      <c r="D1367" s="166">
        <v>21.39</v>
      </c>
      <c r="E1367" s="166">
        <v>1180</v>
      </c>
      <c r="F1367" s="140"/>
      <c r="G1367" s="141">
        <f t="shared" si="66"/>
        <v>0</v>
      </c>
      <c r="I1367" s="127">
        <f t="shared" si="65"/>
        <v>0</v>
      </c>
      <c r="J1367" s="167" t="s">
        <v>4405</v>
      </c>
      <c r="K1367" s="168" t="s">
        <v>4397</v>
      </c>
    </row>
    <row r="1368" spans="1:11" ht="26.4" x14ac:dyDescent="0.25">
      <c r="A1368" s="164" t="s">
        <v>2950</v>
      </c>
      <c r="B1368" s="165" t="s">
        <v>2951</v>
      </c>
      <c r="C1368" s="165" t="s">
        <v>28</v>
      </c>
      <c r="D1368" s="166">
        <v>21.39</v>
      </c>
      <c r="E1368" s="166">
        <v>1410</v>
      </c>
      <c r="F1368" s="140"/>
      <c r="G1368" s="141">
        <f t="shared" si="66"/>
        <v>0</v>
      </c>
      <c r="I1368" s="127">
        <f t="shared" si="65"/>
        <v>0</v>
      </c>
      <c r="J1368" s="167" t="s">
        <v>4406</v>
      </c>
      <c r="K1368" s="168" t="s">
        <v>4397</v>
      </c>
    </row>
    <row r="1369" spans="1:11" ht="26.4" x14ac:dyDescent="0.25">
      <c r="A1369" s="164" t="s">
        <v>2952</v>
      </c>
      <c r="B1369" s="165" t="s">
        <v>2953</v>
      </c>
      <c r="C1369" s="165" t="s">
        <v>28</v>
      </c>
      <c r="D1369" s="166">
        <v>21.39</v>
      </c>
      <c r="E1369" s="166">
        <v>2190</v>
      </c>
      <c r="F1369" s="140"/>
      <c r="G1369" s="141">
        <f t="shared" si="66"/>
        <v>0</v>
      </c>
      <c r="I1369" s="127">
        <f t="shared" si="65"/>
        <v>0</v>
      </c>
      <c r="J1369" s="167" t="s">
        <v>4407</v>
      </c>
      <c r="K1369" s="168" t="s">
        <v>4397</v>
      </c>
    </row>
    <row r="1370" spans="1:11" ht="26.4" x14ac:dyDescent="0.25">
      <c r="A1370" s="164" t="s">
        <v>2954</v>
      </c>
      <c r="B1370" s="165" t="s">
        <v>2955</v>
      </c>
      <c r="C1370" s="165" t="s">
        <v>28</v>
      </c>
      <c r="D1370" s="166">
        <v>21.39</v>
      </c>
      <c r="E1370" s="166">
        <v>2630</v>
      </c>
      <c r="F1370" s="140"/>
      <c r="G1370" s="141">
        <f t="shared" si="66"/>
        <v>0</v>
      </c>
      <c r="I1370" s="127">
        <f t="shared" si="65"/>
        <v>0</v>
      </c>
      <c r="J1370" s="167" t="s">
        <v>4408</v>
      </c>
      <c r="K1370" s="168" t="s">
        <v>4397</v>
      </c>
    </row>
    <row r="1371" spans="1:11" ht="26.4" x14ac:dyDescent="0.25">
      <c r="A1371" s="164" t="s">
        <v>2956</v>
      </c>
      <c r="B1371" s="165" t="s">
        <v>2957</v>
      </c>
      <c r="C1371" s="165" t="s">
        <v>28</v>
      </c>
      <c r="D1371" s="166">
        <v>21.39</v>
      </c>
      <c r="E1371" s="166">
        <v>3420</v>
      </c>
      <c r="F1371" s="140"/>
      <c r="G1371" s="141">
        <f t="shared" si="66"/>
        <v>0</v>
      </c>
      <c r="I1371" s="127">
        <f t="shared" si="65"/>
        <v>0</v>
      </c>
      <c r="J1371" s="167" t="s">
        <v>4409</v>
      </c>
      <c r="K1371" s="168" t="s">
        <v>4397</v>
      </c>
    </row>
    <row r="1372" spans="1:11" ht="26.4" x14ac:dyDescent="0.25">
      <c r="A1372" s="164" t="s">
        <v>2958</v>
      </c>
      <c r="B1372" s="165" t="s">
        <v>2959</v>
      </c>
      <c r="C1372" s="165" t="s">
        <v>28</v>
      </c>
      <c r="D1372" s="166">
        <v>46.24</v>
      </c>
      <c r="E1372" s="166">
        <v>183</v>
      </c>
      <c r="F1372" s="140"/>
      <c r="G1372" s="141">
        <f t="shared" si="66"/>
        <v>0</v>
      </c>
      <c r="I1372" s="127">
        <f t="shared" si="65"/>
        <v>0</v>
      </c>
      <c r="J1372" s="167" t="s">
        <v>4410</v>
      </c>
      <c r="K1372" s="168" t="s">
        <v>4397</v>
      </c>
    </row>
    <row r="1373" spans="1:11" ht="26.4" x14ac:dyDescent="0.25">
      <c r="A1373" s="164" t="s">
        <v>2960</v>
      </c>
      <c r="B1373" s="165" t="s">
        <v>2961</v>
      </c>
      <c r="C1373" s="165" t="s">
        <v>28</v>
      </c>
      <c r="D1373" s="166">
        <v>46.24</v>
      </c>
      <c r="E1373" s="166">
        <v>344</v>
      </c>
      <c r="F1373" s="140"/>
      <c r="G1373" s="141">
        <f t="shared" si="66"/>
        <v>0</v>
      </c>
      <c r="I1373" s="127">
        <f t="shared" si="65"/>
        <v>0</v>
      </c>
      <c r="J1373" s="167" t="s">
        <v>4411</v>
      </c>
      <c r="K1373" s="168" t="s">
        <v>4397</v>
      </c>
    </row>
    <row r="1374" spans="1:11" ht="26.4" x14ac:dyDescent="0.25">
      <c r="A1374" s="164" t="s">
        <v>2962</v>
      </c>
      <c r="B1374" s="165" t="s">
        <v>2963</v>
      </c>
      <c r="C1374" s="165" t="s">
        <v>28</v>
      </c>
      <c r="D1374" s="166">
        <v>46.24</v>
      </c>
      <c r="E1374" s="166">
        <v>583</v>
      </c>
      <c r="F1374" s="140"/>
      <c r="G1374" s="141">
        <f t="shared" si="66"/>
        <v>0</v>
      </c>
      <c r="I1374" s="127">
        <f t="shared" si="65"/>
        <v>0</v>
      </c>
      <c r="J1374" s="167" t="s">
        <v>4412</v>
      </c>
      <c r="K1374" s="168" t="s">
        <v>4397</v>
      </c>
    </row>
    <row r="1375" spans="1:11" ht="26.4" x14ac:dyDescent="0.25">
      <c r="A1375" s="164" t="s">
        <v>2964</v>
      </c>
      <c r="B1375" s="165" t="s">
        <v>2965</v>
      </c>
      <c r="C1375" s="165" t="s">
        <v>28</v>
      </c>
      <c r="D1375" s="166">
        <v>46.24</v>
      </c>
      <c r="E1375" s="166">
        <v>817</v>
      </c>
      <c r="F1375" s="140"/>
      <c r="G1375" s="141">
        <f t="shared" si="66"/>
        <v>0</v>
      </c>
      <c r="I1375" s="127">
        <f t="shared" si="65"/>
        <v>0</v>
      </c>
      <c r="J1375" s="167" t="s">
        <v>4413</v>
      </c>
      <c r="K1375" s="168" t="s">
        <v>4397</v>
      </c>
    </row>
    <row r="1376" spans="1:11" ht="26.4" x14ac:dyDescent="0.25">
      <c r="A1376" s="164" t="s">
        <v>2966</v>
      </c>
      <c r="B1376" s="165" t="s">
        <v>2967</v>
      </c>
      <c r="C1376" s="165" t="s">
        <v>28</v>
      </c>
      <c r="D1376" s="166">
        <v>46.24</v>
      </c>
      <c r="E1376" s="166">
        <v>1030</v>
      </c>
      <c r="F1376" s="140"/>
      <c r="G1376" s="141">
        <f t="shared" si="66"/>
        <v>0</v>
      </c>
      <c r="I1376" s="127">
        <f t="shared" si="65"/>
        <v>0</v>
      </c>
      <c r="J1376" s="167" t="s">
        <v>4414</v>
      </c>
      <c r="K1376" s="168" t="s">
        <v>4397</v>
      </c>
    </row>
    <row r="1377" spans="1:11" ht="26.4" x14ac:dyDescent="0.25">
      <c r="A1377" s="164" t="s">
        <v>2968</v>
      </c>
      <c r="B1377" s="165" t="s">
        <v>2969</v>
      </c>
      <c r="C1377" s="165" t="s">
        <v>28</v>
      </c>
      <c r="D1377" s="166">
        <v>46.24</v>
      </c>
      <c r="E1377" s="166">
        <v>1260</v>
      </c>
      <c r="F1377" s="140"/>
      <c r="G1377" s="141">
        <f t="shared" si="66"/>
        <v>0</v>
      </c>
      <c r="I1377" s="127">
        <f t="shared" si="65"/>
        <v>0</v>
      </c>
      <c r="J1377" s="167" t="s">
        <v>4415</v>
      </c>
      <c r="K1377" s="168" t="s">
        <v>4397</v>
      </c>
    </row>
    <row r="1378" spans="1:11" ht="26.4" x14ac:dyDescent="0.25">
      <c r="A1378" s="164" t="s">
        <v>2970</v>
      </c>
      <c r="B1378" s="165" t="s">
        <v>2971</v>
      </c>
      <c r="C1378" s="165" t="s">
        <v>28</v>
      </c>
      <c r="D1378" s="166">
        <v>46.24</v>
      </c>
      <c r="E1378" s="166">
        <v>91.1</v>
      </c>
      <c r="F1378" s="140"/>
      <c r="G1378" s="141">
        <f t="shared" si="66"/>
        <v>0</v>
      </c>
      <c r="I1378" s="127">
        <f t="shared" si="65"/>
        <v>0</v>
      </c>
      <c r="J1378" s="167" t="s">
        <v>4416</v>
      </c>
      <c r="K1378" s="168" t="s">
        <v>4397</v>
      </c>
    </row>
    <row r="1379" spans="1:11" ht="26.4" x14ac:dyDescent="0.25">
      <c r="A1379" s="164" t="s">
        <v>2972</v>
      </c>
      <c r="B1379" s="165" t="s">
        <v>2973</v>
      </c>
      <c r="C1379" s="165" t="s">
        <v>28</v>
      </c>
      <c r="D1379" s="166">
        <v>46.24</v>
      </c>
      <c r="E1379" s="166">
        <v>131</v>
      </c>
      <c r="F1379" s="140"/>
      <c r="G1379" s="141">
        <f t="shared" si="66"/>
        <v>0</v>
      </c>
      <c r="I1379" s="127">
        <f t="shared" si="65"/>
        <v>0</v>
      </c>
      <c r="J1379" s="167" t="s">
        <v>4417</v>
      </c>
      <c r="K1379" s="168" t="s">
        <v>4397</v>
      </c>
    </row>
    <row r="1380" spans="1:11" ht="26.4" x14ac:dyDescent="0.25">
      <c r="A1380" s="164" t="s">
        <v>2974</v>
      </c>
      <c r="B1380" s="165" t="s">
        <v>2975</v>
      </c>
      <c r="C1380" s="165" t="s">
        <v>28</v>
      </c>
      <c r="D1380" s="166">
        <v>46.24</v>
      </c>
      <c r="E1380" s="166">
        <v>220</v>
      </c>
      <c r="F1380" s="140"/>
      <c r="G1380" s="141">
        <f t="shared" si="66"/>
        <v>0</v>
      </c>
      <c r="I1380" s="127">
        <f t="shared" si="65"/>
        <v>0</v>
      </c>
      <c r="J1380" s="167" t="s">
        <v>4418</v>
      </c>
      <c r="K1380" s="168" t="s">
        <v>4397</v>
      </c>
    </row>
    <row r="1381" spans="1:11" ht="26.4" x14ac:dyDescent="0.25">
      <c r="A1381" s="164" t="s">
        <v>2976</v>
      </c>
      <c r="B1381" s="165" t="s">
        <v>2977</v>
      </c>
      <c r="C1381" s="165" t="s">
        <v>28</v>
      </c>
      <c r="D1381" s="166">
        <v>46.24</v>
      </c>
      <c r="E1381" s="166">
        <v>304</v>
      </c>
      <c r="F1381" s="140"/>
      <c r="G1381" s="141">
        <f t="shared" si="66"/>
        <v>0</v>
      </c>
      <c r="I1381" s="127">
        <f t="shared" si="65"/>
        <v>0</v>
      </c>
      <c r="J1381" s="167" t="s">
        <v>4419</v>
      </c>
      <c r="K1381" s="168" t="s">
        <v>4397</v>
      </c>
    </row>
    <row r="1382" spans="1:11" ht="26.4" x14ac:dyDescent="0.25">
      <c r="A1382" s="164" t="s">
        <v>2978</v>
      </c>
      <c r="B1382" s="165" t="s">
        <v>2979</v>
      </c>
      <c r="C1382" s="165" t="s">
        <v>28</v>
      </c>
      <c r="D1382" s="166">
        <v>46.24</v>
      </c>
      <c r="E1382" s="166">
        <v>393</v>
      </c>
      <c r="F1382" s="140"/>
      <c r="G1382" s="141">
        <f t="shared" si="66"/>
        <v>0</v>
      </c>
      <c r="I1382" s="127">
        <f t="shared" si="65"/>
        <v>0</v>
      </c>
      <c r="J1382" s="167" t="s">
        <v>4420</v>
      </c>
      <c r="K1382" s="168" t="s">
        <v>4397</v>
      </c>
    </row>
    <row r="1383" spans="1:11" ht="26.4" x14ac:dyDescent="0.25">
      <c r="A1383" s="164" t="s">
        <v>2980</v>
      </c>
      <c r="B1383" s="165" t="s">
        <v>2981</v>
      </c>
      <c r="C1383" s="165" t="s">
        <v>28</v>
      </c>
      <c r="D1383" s="166">
        <v>46.24</v>
      </c>
      <c r="E1383" s="166">
        <v>465</v>
      </c>
      <c r="F1383" s="140"/>
      <c r="G1383" s="141">
        <f t="shared" si="66"/>
        <v>0</v>
      </c>
      <c r="I1383" s="127">
        <f t="shared" si="65"/>
        <v>0</v>
      </c>
      <c r="J1383" s="167" t="s">
        <v>4421</v>
      </c>
      <c r="K1383" s="168" t="s">
        <v>4397</v>
      </c>
    </row>
    <row r="1384" spans="1:11" ht="26.4" x14ac:dyDescent="0.25">
      <c r="A1384" s="164" t="s">
        <v>2982</v>
      </c>
      <c r="B1384" s="165" t="s">
        <v>2983</v>
      </c>
      <c r="C1384" s="165" t="s">
        <v>28</v>
      </c>
      <c r="D1384" s="166">
        <v>46.24</v>
      </c>
      <c r="E1384" s="166">
        <v>36.6</v>
      </c>
      <c r="F1384" s="140"/>
      <c r="G1384" s="141">
        <f t="shared" si="66"/>
        <v>0</v>
      </c>
      <c r="I1384" s="127">
        <f t="shared" si="65"/>
        <v>0</v>
      </c>
      <c r="J1384" s="167" t="s">
        <v>4422</v>
      </c>
      <c r="K1384" s="168" t="s">
        <v>4397</v>
      </c>
    </row>
    <row r="1385" spans="1:11" ht="26.4" x14ac:dyDescent="0.25">
      <c r="A1385" s="164" t="s">
        <v>2984</v>
      </c>
      <c r="B1385" s="165" t="s">
        <v>2985</v>
      </c>
      <c r="C1385" s="165" t="s">
        <v>28</v>
      </c>
      <c r="D1385" s="166">
        <v>46.24</v>
      </c>
      <c r="E1385" s="166">
        <v>55.6</v>
      </c>
      <c r="F1385" s="140"/>
      <c r="G1385" s="141">
        <f t="shared" si="66"/>
        <v>0</v>
      </c>
      <c r="I1385" s="127">
        <f t="shared" si="65"/>
        <v>0</v>
      </c>
      <c r="J1385" s="167" t="s">
        <v>4423</v>
      </c>
      <c r="K1385" s="168" t="s">
        <v>4397</v>
      </c>
    </row>
    <row r="1386" spans="1:11" ht="26.4" x14ac:dyDescent="0.25">
      <c r="A1386" s="164" t="s">
        <v>2986</v>
      </c>
      <c r="B1386" s="165" t="s">
        <v>2987</v>
      </c>
      <c r="C1386" s="165" t="s">
        <v>28</v>
      </c>
      <c r="D1386" s="166">
        <v>46.24</v>
      </c>
      <c r="E1386" s="166">
        <v>91.1</v>
      </c>
      <c r="F1386" s="140"/>
      <c r="G1386" s="141">
        <f t="shared" si="66"/>
        <v>0</v>
      </c>
      <c r="I1386" s="127">
        <f t="shared" si="65"/>
        <v>0</v>
      </c>
      <c r="J1386" s="167" t="s">
        <v>4424</v>
      </c>
      <c r="K1386" s="168" t="s">
        <v>4397</v>
      </c>
    </row>
    <row r="1387" spans="1:11" ht="26.4" x14ac:dyDescent="0.25">
      <c r="A1387" s="164" t="s">
        <v>2988</v>
      </c>
      <c r="B1387" s="165" t="s">
        <v>2989</v>
      </c>
      <c r="C1387" s="165" t="s">
        <v>28</v>
      </c>
      <c r="D1387" s="166">
        <v>46.24</v>
      </c>
      <c r="E1387" s="166">
        <v>63.7</v>
      </c>
      <c r="F1387" s="140"/>
      <c r="G1387" s="141">
        <f t="shared" si="66"/>
        <v>0</v>
      </c>
      <c r="I1387" s="127">
        <f t="shared" si="65"/>
        <v>0</v>
      </c>
      <c r="J1387" s="167" t="s">
        <v>4425</v>
      </c>
      <c r="K1387" s="168" t="s">
        <v>4397</v>
      </c>
    </row>
    <row r="1388" spans="1:11" ht="26.4" x14ac:dyDescent="0.25">
      <c r="A1388" s="164" t="s">
        <v>2990</v>
      </c>
      <c r="B1388" s="165" t="s">
        <v>2991</v>
      </c>
      <c r="C1388" s="165" t="s">
        <v>28</v>
      </c>
      <c r="D1388" s="166">
        <v>46.24</v>
      </c>
      <c r="E1388" s="166">
        <v>93.4</v>
      </c>
      <c r="F1388" s="140"/>
      <c r="G1388" s="141">
        <f t="shared" si="66"/>
        <v>0</v>
      </c>
      <c r="I1388" s="127">
        <f t="shared" si="65"/>
        <v>0</v>
      </c>
      <c r="J1388" s="167" t="s">
        <v>4426</v>
      </c>
      <c r="K1388" s="168" t="s">
        <v>4397</v>
      </c>
    </row>
    <row r="1389" spans="1:11" ht="26.4" x14ac:dyDescent="0.25">
      <c r="A1389" s="164" t="s">
        <v>2992</v>
      </c>
      <c r="B1389" s="165" t="s">
        <v>2993</v>
      </c>
      <c r="C1389" s="165" t="s">
        <v>28</v>
      </c>
      <c r="D1389" s="166">
        <v>46.24</v>
      </c>
      <c r="E1389" s="166">
        <v>136</v>
      </c>
      <c r="F1389" s="140"/>
      <c r="G1389" s="141">
        <f t="shared" si="66"/>
        <v>0</v>
      </c>
      <c r="I1389" s="127">
        <f t="shared" si="65"/>
        <v>0</v>
      </c>
      <c r="J1389" s="167" t="s">
        <v>4427</v>
      </c>
      <c r="K1389" s="168" t="s">
        <v>4397</v>
      </c>
    </row>
    <row r="1390" spans="1:11" ht="26.4" x14ac:dyDescent="0.25">
      <c r="A1390" s="164" t="s">
        <v>2994</v>
      </c>
      <c r="B1390" s="165" t="s">
        <v>2995</v>
      </c>
      <c r="C1390" s="165" t="s">
        <v>28</v>
      </c>
      <c r="D1390" s="166">
        <v>46.24</v>
      </c>
      <c r="E1390" s="166">
        <v>189</v>
      </c>
      <c r="F1390" s="140"/>
      <c r="G1390" s="141">
        <f t="shared" si="66"/>
        <v>0</v>
      </c>
      <c r="I1390" s="127">
        <f t="shared" si="65"/>
        <v>0</v>
      </c>
      <c r="J1390" s="167" t="s">
        <v>4428</v>
      </c>
      <c r="K1390" s="168" t="s">
        <v>4397</v>
      </c>
    </row>
    <row r="1391" spans="1:11" ht="26.4" x14ac:dyDescent="0.25">
      <c r="A1391" s="164" t="s">
        <v>2996</v>
      </c>
      <c r="B1391" s="165" t="s">
        <v>2997</v>
      </c>
      <c r="C1391" s="165" t="s">
        <v>28</v>
      </c>
      <c r="D1391" s="166">
        <v>46.24</v>
      </c>
      <c r="E1391" s="166">
        <v>237</v>
      </c>
      <c r="F1391" s="140"/>
      <c r="G1391" s="141">
        <f t="shared" si="66"/>
        <v>0</v>
      </c>
      <c r="I1391" s="127">
        <f t="shared" si="65"/>
        <v>0</v>
      </c>
      <c r="J1391" s="167" t="s">
        <v>4429</v>
      </c>
      <c r="K1391" s="168" t="s">
        <v>4397</v>
      </c>
    </row>
    <row r="1392" spans="1:11" ht="26.4" x14ac:dyDescent="0.25">
      <c r="A1392" s="164" t="s">
        <v>2998</v>
      </c>
      <c r="B1392" s="165" t="s">
        <v>2999</v>
      </c>
      <c r="C1392" s="165" t="s">
        <v>28</v>
      </c>
      <c r="D1392" s="166">
        <v>46.24</v>
      </c>
      <c r="E1392" s="166">
        <v>258</v>
      </c>
      <c r="F1392" s="140"/>
      <c r="G1392" s="141">
        <f t="shared" si="66"/>
        <v>0</v>
      </c>
      <c r="I1392" s="127">
        <f t="shared" si="65"/>
        <v>0</v>
      </c>
      <c r="J1392" s="167" t="s">
        <v>4430</v>
      </c>
      <c r="K1392" s="168" t="s">
        <v>4397</v>
      </c>
    </row>
    <row r="1393" spans="1:11" ht="26.4" x14ac:dyDescent="0.25">
      <c r="A1393" s="164" t="s">
        <v>3000</v>
      </c>
      <c r="B1393" s="165" t="s">
        <v>3001</v>
      </c>
      <c r="C1393" s="165" t="s">
        <v>28</v>
      </c>
      <c r="D1393" s="166">
        <v>46.24</v>
      </c>
      <c r="E1393" s="166">
        <v>315</v>
      </c>
      <c r="F1393" s="140"/>
      <c r="G1393" s="141">
        <f t="shared" si="66"/>
        <v>0</v>
      </c>
      <c r="I1393" s="127">
        <f t="shared" si="65"/>
        <v>0</v>
      </c>
      <c r="J1393" s="167" t="s">
        <v>4431</v>
      </c>
      <c r="K1393" s="168" t="s">
        <v>4397</v>
      </c>
    </row>
    <row r="1394" spans="1:11" ht="26.4" x14ac:dyDescent="0.25">
      <c r="A1394" s="164" t="s">
        <v>3002</v>
      </c>
      <c r="B1394" s="165" t="s">
        <v>3003</v>
      </c>
      <c r="C1394" s="165" t="s">
        <v>28</v>
      </c>
      <c r="D1394" s="166">
        <v>46.24</v>
      </c>
      <c r="E1394" s="166">
        <v>561</v>
      </c>
      <c r="F1394" s="140"/>
      <c r="G1394" s="141">
        <f t="shared" si="66"/>
        <v>0</v>
      </c>
      <c r="I1394" s="127">
        <f t="shared" si="65"/>
        <v>0</v>
      </c>
      <c r="J1394" s="167" t="s">
        <v>4432</v>
      </c>
      <c r="K1394" s="168" t="s">
        <v>4397</v>
      </c>
    </row>
    <row r="1395" spans="1:11" ht="26.4" x14ac:dyDescent="0.25">
      <c r="A1395" s="164" t="s">
        <v>3004</v>
      </c>
      <c r="B1395" s="165" t="s">
        <v>3005</v>
      </c>
      <c r="C1395" s="165" t="s">
        <v>28</v>
      </c>
      <c r="D1395" s="166">
        <v>46.24</v>
      </c>
      <c r="E1395" s="166">
        <v>679</v>
      </c>
      <c r="F1395" s="140"/>
      <c r="G1395" s="141">
        <f t="shared" si="66"/>
        <v>0</v>
      </c>
      <c r="I1395" s="127">
        <f t="shared" si="65"/>
        <v>0</v>
      </c>
      <c r="J1395" s="167" t="s">
        <v>4433</v>
      </c>
      <c r="K1395" s="168" t="s">
        <v>4397</v>
      </c>
    </row>
    <row r="1396" spans="1:11" ht="26.4" x14ac:dyDescent="0.25">
      <c r="A1396" s="164" t="s">
        <v>3006</v>
      </c>
      <c r="B1396" s="165" t="s">
        <v>3007</v>
      </c>
      <c r="C1396" s="165" t="s">
        <v>28</v>
      </c>
      <c r="D1396" s="166">
        <v>46.24</v>
      </c>
      <c r="E1396" s="166">
        <v>880</v>
      </c>
      <c r="F1396" s="140"/>
      <c r="G1396" s="141">
        <f t="shared" si="66"/>
        <v>0</v>
      </c>
      <c r="I1396" s="127">
        <f t="shared" si="65"/>
        <v>0</v>
      </c>
      <c r="J1396" s="167" t="s">
        <v>4434</v>
      </c>
      <c r="K1396" s="168" t="s">
        <v>4397</v>
      </c>
    </row>
    <row r="1397" spans="1:11" ht="26.4" x14ac:dyDescent="0.25">
      <c r="A1397" s="164" t="s">
        <v>3008</v>
      </c>
      <c r="B1397" s="165" t="s">
        <v>174</v>
      </c>
      <c r="C1397" s="165" t="s">
        <v>28</v>
      </c>
      <c r="D1397" s="166">
        <v>46.24</v>
      </c>
      <c r="E1397" s="166">
        <v>75.900000000000006</v>
      </c>
      <c r="F1397" s="140"/>
      <c r="G1397" s="141">
        <f t="shared" si="66"/>
        <v>0</v>
      </c>
      <c r="I1397" s="127">
        <f t="shared" si="65"/>
        <v>0</v>
      </c>
      <c r="J1397" s="167" t="s">
        <v>4435</v>
      </c>
      <c r="K1397" s="168" t="s">
        <v>4397</v>
      </c>
    </row>
    <row r="1398" spans="1:11" ht="26.4" x14ac:dyDescent="0.25">
      <c r="A1398" s="164" t="s">
        <v>3009</v>
      </c>
      <c r="B1398" s="165" t="s">
        <v>3010</v>
      </c>
      <c r="C1398" s="165" t="s">
        <v>28</v>
      </c>
      <c r="D1398" s="166">
        <v>46.24</v>
      </c>
      <c r="E1398" s="166">
        <v>108</v>
      </c>
      <c r="F1398" s="140"/>
      <c r="G1398" s="141">
        <f t="shared" si="66"/>
        <v>0</v>
      </c>
      <c r="I1398" s="127">
        <f t="shared" si="65"/>
        <v>0</v>
      </c>
      <c r="J1398" s="167" t="s">
        <v>4436</v>
      </c>
      <c r="K1398" s="168" t="s">
        <v>4397</v>
      </c>
    </row>
    <row r="1399" spans="1:11" ht="26.4" x14ac:dyDescent="0.25">
      <c r="A1399" s="164" t="s">
        <v>3011</v>
      </c>
      <c r="B1399" s="165" t="s">
        <v>3012</v>
      </c>
      <c r="C1399" s="165" t="s">
        <v>28</v>
      </c>
      <c r="D1399" s="166">
        <v>46.24</v>
      </c>
      <c r="E1399" s="166">
        <v>180</v>
      </c>
      <c r="F1399" s="140"/>
      <c r="G1399" s="141">
        <f t="shared" si="66"/>
        <v>0</v>
      </c>
      <c r="I1399" s="127">
        <f t="shared" si="65"/>
        <v>0</v>
      </c>
      <c r="J1399" s="167" t="s">
        <v>4437</v>
      </c>
      <c r="K1399" s="168" t="s">
        <v>4397</v>
      </c>
    </row>
    <row r="1400" spans="1:11" ht="26.4" x14ac:dyDescent="0.25">
      <c r="A1400" s="164" t="s">
        <v>3013</v>
      </c>
      <c r="B1400" s="165" t="s">
        <v>3014</v>
      </c>
      <c r="C1400" s="165" t="s">
        <v>28</v>
      </c>
      <c r="D1400" s="166">
        <v>46.24</v>
      </c>
      <c r="E1400" s="166">
        <v>256</v>
      </c>
      <c r="F1400" s="140"/>
      <c r="G1400" s="141">
        <f t="shared" si="66"/>
        <v>0</v>
      </c>
      <c r="I1400" s="127">
        <f t="shared" si="65"/>
        <v>0</v>
      </c>
      <c r="J1400" s="167" t="s">
        <v>4438</v>
      </c>
      <c r="K1400" s="168" t="s">
        <v>4397</v>
      </c>
    </row>
    <row r="1401" spans="1:11" ht="26.4" x14ac:dyDescent="0.25">
      <c r="A1401" s="164" t="s">
        <v>3015</v>
      </c>
      <c r="B1401" s="165" t="s">
        <v>3016</v>
      </c>
      <c r="C1401" s="165" t="s">
        <v>28</v>
      </c>
      <c r="D1401" s="166">
        <v>46.24</v>
      </c>
      <c r="E1401" s="166">
        <v>324</v>
      </c>
      <c r="F1401" s="140"/>
      <c r="G1401" s="141">
        <f t="shared" si="66"/>
        <v>0</v>
      </c>
      <c r="I1401" s="127">
        <f t="shared" si="65"/>
        <v>0</v>
      </c>
      <c r="J1401" s="167" t="s">
        <v>4439</v>
      </c>
      <c r="K1401" s="168" t="s">
        <v>4397</v>
      </c>
    </row>
    <row r="1402" spans="1:11" ht="26.4" x14ac:dyDescent="0.25">
      <c r="A1402" s="164" t="s">
        <v>3017</v>
      </c>
      <c r="B1402" s="165" t="s">
        <v>3018</v>
      </c>
      <c r="C1402" s="165" t="s">
        <v>28</v>
      </c>
      <c r="D1402" s="166">
        <v>46.24</v>
      </c>
      <c r="E1402" s="166">
        <v>391</v>
      </c>
      <c r="F1402" s="140"/>
      <c r="G1402" s="141">
        <f t="shared" si="66"/>
        <v>0</v>
      </c>
      <c r="I1402" s="127">
        <f t="shared" si="65"/>
        <v>0</v>
      </c>
      <c r="J1402" s="167" t="s">
        <v>4440</v>
      </c>
      <c r="K1402" s="168" t="s">
        <v>4397</v>
      </c>
    </row>
    <row r="1403" spans="1:11" ht="26.4" x14ac:dyDescent="0.25">
      <c r="A1403" s="164" t="s">
        <v>3019</v>
      </c>
      <c r="B1403" s="165" t="s">
        <v>3020</v>
      </c>
      <c r="C1403" s="165" t="s">
        <v>28</v>
      </c>
      <c r="D1403" s="166">
        <v>46.24</v>
      </c>
      <c r="E1403" s="166">
        <v>133</v>
      </c>
      <c r="F1403" s="140"/>
      <c r="G1403" s="141">
        <f t="shared" si="66"/>
        <v>0</v>
      </c>
      <c r="I1403" s="127">
        <f t="shared" si="65"/>
        <v>0</v>
      </c>
      <c r="J1403" s="167" t="s">
        <v>4441</v>
      </c>
      <c r="K1403" s="168" t="s">
        <v>4397</v>
      </c>
    </row>
    <row r="1404" spans="1:11" ht="26.4" x14ac:dyDescent="0.25">
      <c r="A1404" s="164" t="s">
        <v>3021</v>
      </c>
      <c r="B1404" s="165" t="s">
        <v>3022</v>
      </c>
      <c r="C1404" s="165" t="s">
        <v>28</v>
      </c>
      <c r="D1404" s="166">
        <v>46.24</v>
      </c>
      <c r="E1404" s="166">
        <v>193</v>
      </c>
      <c r="F1404" s="140"/>
      <c r="G1404" s="141">
        <f t="shared" si="66"/>
        <v>0</v>
      </c>
      <c r="I1404" s="127">
        <f t="shared" si="65"/>
        <v>0</v>
      </c>
      <c r="J1404" s="167" t="s">
        <v>4442</v>
      </c>
      <c r="K1404" s="168" t="s">
        <v>4397</v>
      </c>
    </row>
    <row r="1405" spans="1:11" ht="26.4" x14ac:dyDescent="0.25">
      <c r="A1405" s="164" t="s">
        <v>3023</v>
      </c>
      <c r="B1405" s="165" t="s">
        <v>3024</v>
      </c>
      <c r="C1405" s="165" t="s">
        <v>28</v>
      </c>
      <c r="D1405" s="166">
        <v>46.24</v>
      </c>
      <c r="E1405" s="166">
        <v>310</v>
      </c>
      <c r="F1405" s="140"/>
      <c r="G1405" s="141">
        <f t="shared" si="66"/>
        <v>0</v>
      </c>
      <c r="I1405" s="127">
        <f t="shared" si="65"/>
        <v>0</v>
      </c>
      <c r="J1405" s="167" t="s">
        <v>4443</v>
      </c>
      <c r="K1405" s="168" t="s">
        <v>4397</v>
      </c>
    </row>
    <row r="1406" spans="1:11" ht="26.4" x14ac:dyDescent="0.25">
      <c r="A1406" s="164" t="s">
        <v>3025</v>
      </c>
      <c r="B1406" s="165" t="s">
        <v>3026</v>
      </c>
      <c r="C1406" s="165" t="s">
        <v>28</v>
      </c>
      <c r="D1406" s="166">
        <v>46.24</v>
      </c>
      <c r="E1406" s="166">
        <v>249</v>
      </c>
      <c r="F1406" s="140"/>
      <c r="G1406" s="141">
        <f t="shared" si="66"/>
        <v>0</v>
      </c>
      <c r="I1406" s="127">
        <f t="shared" si="65"/>
        <v>0</v>
      </c>
      <c r="J1406" s="167" t="s">
        <v>4444</v>
      </c>
      <c r="K1406" s="168" t="s">
        <v>4397</v>
      </c>
    </row>
    <row r="1407" spans="1:11" ht="26.4" x14ac:dyDescent="0.25">
      <c r="A1407" s="164" t="s">
        <v>3027</v>
      </c>
      <c r="B1407" s="165" t="s">
        <v>3028</v>
      </c>
      <c r="C1407" s="165" t="s">
        <v>28</v>
      </c>
      <c r="D1407" s="166">
        <v>46.24</v>
      </c>
      <c r="E1407" s="166">
        <v>374</v>
      </c>
      <c r="F1407" s="140"/>
      <c r="G1407" s="141">
        <f t="shared" si="66"/>
        <v>0</v>
      </c>
      <c r="I1407" s="127">
        <f t="shared" si="65"/>
        <v>0</v>
      </c>
      <c r="J1407" s="167" t="s">
        <v>4445</v>
      </c>
      <c r="K1407" s="168" t="s">
        <v>4397</v>
      </c>
    </row>
    <row r="1408" spans="1:11" ht="26.4" x14ac:dyDescent="0.25">
      <c r="A1408" s="164" t="s">
        <v>3029</v>
      </c>
      <c r="B1408" s="165" t="s">
        <v>3030</v>
      </c>
      <c r="C1408" s="165" t="s">
        <v>28</v>
      </c>
      <c r="D1408" s="166">
        <v>46.24</v>
      </c>
      <c r="E1408" s="166">
        <v>623</v>
      </c>
      <c r="F1408" s="140"/>
      <c r="G1408" s="141">
        <f t="shared" si="66"/>
        <v>0</v>
      </c>
      <c r="I1408" s="127">
        <f t="shared" si="65"/>
        <v>0</v>
      </c>
      <c r="J1408" s="167" t="s">
        <v>4446</v>
      </c>
      <c r="K1408" s="168" t="s">
        <v>4397</v>
      </c>
    </row>
    <row r="1409" spans="1:11" ht="26.4" x14ac:dyDescent="0.25">
      <c r="A1409" s="164" t="s">
        <v>3031</v>
      </c>
      <c r="B1409" s="165" t="s">
        <v>3032</v>
      </c>
      <c r="C1409" s="165" t="s">
        <v>28</v>
      </c>
      <c r="D1409" s="166">
        <v>46.24</v>
      </c>
      <c r="E1409" s="166">
        <v>739</v>
      </c>
      <c r="F1409" s="140"/>
      <c r="G1409" s="141">
        <f t="shared" si="66"/>
        <v>0</v>
      </c>
      <c r="I1409" s="127">
        <f t="shared" si="65"/>
        <v>0</v>
      </c>
      <c r="J1409" s="167" t="s">
        <v>4447</v>
      </c>
      <c r="K1409" s="168" t="s">
        <v>4397</v>
      </c>
    </row>
    <row r="1410" spans="1:11" ht="26.4" x14ac:dyDescent="0.25">
      <c r="A1410" s="164" t="s">
        <v>3033</v>
      </c>
      <c r="B1410" s="165" t="s">
        <v>3034</v>
      </c>
      <c r="C1410" s="165" t="s">
        <v>28</v>
      </c>
      <c r="D1410" s="166">
        <v>46.24</v>
      </c>
      <c r="E1410" s="166">
        <v>950</v>
      </c>
      <c r="F1410" s="140"/>
      <c r="G1410" s="141">
        <f t="shared" si="66"/>
        <v>0</v>
      </c>
      <c r="I1410" s="127">
        <f t="shared" si="65"/>
        <v>0</v>
      </c>
      <c r="J1410" s="167" t="s">
        <v>4448</v>
      </c>
      <c r="K1410" s="168" t="s">
        <v>4397</v>
      </c>
    </row>
    <row r="1411" spans="1:11" ht="26.4" x14ac:dyDescent="0.25">
      <c r="A1411" s="164" t="s">
        <v>3035</v>
      </c>
      <c r="B1411" s="165" t="s">
        <v>175</v>
      </c>
      <c r="C1411" s="165" t="s">
        <v>28</v>
      </c>
      <c r="D1411" s="166">
        <v>46.24</v>
      </c>
      <c r="E1411" s="166">
        <v>739</v>
      </c>
      <c r="F1411" s="140"/>
      <c r="G1411" s="141">
        <f t="shared" si="66"/>
        <v>0</v>
      </c>
      <c r="I1411" s="127">
        <f t="shared" si="65"/>
        <v>0</v>
      </c>
      <c r="J1411" s="167" t="s">
        <v>4449</v>
      </c>
      <c r="K1411" s="168" t="s">
        <v>4397</v>
      </c>
    </row>
    <row r="1412" spans="1:11" x14ac:dyDescent="0.25">
      <c r="A1412" s="164" t="s">
        <v>3036</v>
      </c>
      <c r="B1412" s="165" t="s">
        <v>3037</v>
      </c>
      <c r="C1412" s="165" t="s">
        <v>28</v>
      </c>
      <c r="D1412" s="166">
        <v>46.24</v>
      </c>
      <c r="E1412" s="166">
        <v>661</v>
      </c>
      <c r="F1412" s="140"/>
      <c r="G1412" s="141">
        <f t="shared" si="66"/>
        <v>0</v>
      </c>
      <c r="I1412" s="127">
        <f t="shared" si="65"/>
        <v>0</v>
      </c>
      <c r="J1412" s="167" t="s">
        <v>4450</v>
      </c>
      <c r="K1412" s="168" t="s">
        <v>4397</v>
      </c>
    </row>
    <row r="1413" spans="1:11" ht="26.4" x14ac:dyDescent="0.25">
      <c r="A1413" s="164" t="s">
        <v>3038</v>
      </c>
      <c r="B1413" s="165" t="s">
        <v>3039</v>
      </c>
      <c r="C1413" s="165" t="s">
        <v>28</v>
      </c>
      <c r="D1413" s="166">
        <v>46.24</v>
      </c>
      <c r="E1413" s="166">
        <v>727</v>
      </c>
      <c r="F1413" s="140"/>
      <c r="G1413" s="141">
        <f t="shared" si="66"/>
        <v>0</v>
      </c>
      <c r="I1413" s="127">
        <f t="shared" si="65"/>
        <v>0</v>
      </c>
      <c r="J1413" s="167" t="s">
        <v>4451</v>
      </c>
      <c r="K1413" s="168" t="s">
        <v>4397</v>
      </c>
    </row>
    <row r="1414" spans="1:11" ht="26.4" x14ac:dyDescent="0.25">
      <c r="A1414" s="164" t="s">
        <v>3040</v>
      </c>
      <c r="B1414" s="165" t="s">
        <v>3041</v>
      </c>
      <c r="C1414" s="165" t="s">
        <v>28</v>
      </c>
      <c r="D1414" s="166">
        <v>46.24</v>
      </c>
      <c r="E1414" s="166">
        <v>1230</v>
      </c>
      <c r="F1414" s="140"/>
      <c r="G1414" s="141">
        <f t="shared" si="66"/>
        <v>0</v>
      </c>
      <c r="I1414" s="127">
        <f t="shared" si="65"/>
        <v>0</v>
      </c>
      <c r="J1414" s="167" t="s">
        <v>4452</v>
      </c>
      <c r="K1414" s="168" t="s">
        <v>4397</v>
      </c>
    </row>
    <row r="1415" spans="1:11" ht="26.4" x14ac:dyDescent="0.25">
      <c r="A1415" s="164" t="s">
        <v>3042</v>
      </c>
      <c r="B1415" s="165" t="s">
        <v>3043</v>
      </c>
      <c r="C1415" s="165" t="s">
        <v>28</v>
      </c>
      <c r="D1415" s="166">
        <v>46.24</v>
      </c>
      <c r="E1415" s="166">
        <v>1470</v>
      </c>
      <c r="F1415" s="140"/>
      <c r="G1415" s="141">
        <f t="shared" si="66"/>
        <v>0</v>
      </c>
      <c r="I1415" s="127">
        <f t="shared" si="65"/>
        <v>0</v>
      </c>
      <c r="J1415" s="167" t="s">
        <v>4453</v>
      </c>
      <c r="K1415" s="168" t="s">
        <v>4397</v>
      </c>
    </row>
    <row r="1416" spans="1:11" ht="26.4" x14ac:dyDescent="0.25">
      <c r="A1416" s="164" t="s">
        <v>3044</v>
      </c>
      <c r="B1416" s="165" t="s">
        <v>3045</v>
      </c>
      <c r="C1416" s="165" t="s">
        <v>28</v>
      </c>
      <c r="D1416" s="166">
        <v>46.24</v>
      </c>
      <c r="E1416" s="166">
        <v>1910</v>
      </c>
      <c r="F1416" s="140"/>
      <c r="G1416" s="141">
        <f t="shared" si="66"/>
        <v>0</v>
      </c>
      <c r="I1416" s="127">
        <f t="shared" si="65"/>
        <v>0</v>
      </c>
      <c r="J1416" s="167" t="s">
        <v>4454</v>
      </c>
      <c r="K1416" s="168" t="s">
        <v>4397</v>
      </c>
    </row>
    <row r="1417" spans="1:11" ht="26.4" x14ac:dyDescent="0.25">
      <c r="A1417" s="164" t="s">
        <v>3046</v>
      </c>
      <c r="B1417" s="165" t="s">
        <v>3047</v>
      </c>
      <c r="C1417" s="165" t="s">
        <v>28</v>
      </c>
      <c r="D1417" s="166">
        <v>46.24</v>
      </c>
      <c r="E1417" s="166">
        <v>760</v>
      </c>
      <c r="F1417" s="140"/>
      <c r="G1417" s="141">
        <f t="shared" si="66"/>
        <v>0</v>
      </c>
      <c r="I1417" s="127">
        <f t="shared" si="65"/>
        <v>0</v>
      </c>
      <c r="J1417" s="167" t="s">
        <v>4455</v>
      </c>
      <c r="K1417" s="168" t="s">
        <v>4397</v>
      </c>
    </row>
    <row r="1418" spans="1:11" ht="26.4" x14ac:dyDescent="0.25">
      <c r="A1418" s="164" t="s">
        <v>3048</v>
      </c>
      <c r="B1418" s="165" t="s">
        <v>3049</v>
      </c>
      <c r="C1418" s="165" t="s">
        <v>28</v>
      </c>
      <c r="D1418" s="166">
        <v>46.24</v>
      </c>
      <c r="E1418" s="166">
        <v>900</v>
      </c>
      <c r="F1418" s="140"/>
      <c r="G1418" s="141">
        <f t="shared" si="66"/>
        <v>0</v>
      </c>
      <c r="I1418" s="127">
        <f t="shared" si="65"/>
        <v>0</v>
      </c>
      <c r="J1418" s="167" t="s">
        <v>4456</v>
      </c>
      <c r="K1418" s="168" t="s">
        <v>4397</v>
      </c>
    </row>
    <row r="1419" spans="1:11" ht="26.4" x14ac:dyDescent="0.25">
      <c r="A1419" s="164" t="s">
        <v>3050</v>
      </c>
      <c r="B1419" s="165" t="s">
        <v>3051</v>
      </c>
      <c r="C1419" s="165" t="s">
        <v>28</v>
      </c>
      <c r="D1419" s="166">
        <v>46.24</v>
      </c>
      <c r="E1419" s="166">
        <v>1410</v>
      </c>
      <c r="F1419" s="140"/>
      <c r="G1419" s="141">
        <f t="shared" si="66"/>
        <v>0</v>
      </c>
      <c r="I1419" s="127">
        <f t="shared" ref="I1419:I1482" si="67">ROUND(D1419*G1419,2)</f>
        <v>0</v>
      </c>
      <c r="J1419" s="167" t="s">
        <v>4457</v>
      </c>
      <c r="K1419" s="168" t="s">
        <v>4397</v>
      </c>
    </row>
    <row r="1420" spans="1:11" ht="26.4" x14ac:dyDescent="0.25">
      <c r="A1420" s="164" t="s">
        <v>3052</v>
      </c>
      <c r="B1420" s="165" t="s">
        <v>3053</v>
      </c>
      <c r="C1420" s="165" t="s">
        <v>28</v>
      </c>
      <c r="D1420" s="166">
        <v>46.24</v>
      </c>
      <c r="E1420" s="166">
        <v>1690</v>
      </c>
      <c r="F1420" s="140"/>
      <c r="G1420" s="141">
        <f t="shared" si="66"/>
        <v>0</v>
      </c>
      <c r="I1420" s="127">
        <f t="shared" si="67"/>
        <v>0</v>
      </c>
      <c r="J1420" s="167" t="s">
        <v>4458</v>
      </c>
      <c r="K1420" s="168" t="s">
        <v>4397</v>
      </c>
    </row>
    <row r="1421" spans="1:11" ht="26.4" x14ac:dyDescent="0.25">
      <c r="A1421" s="164" t="s">
        <v>3054</v>
      </c>
      <c r="B1421" s="165" t="s">
        <v>3055</v>
      </c>
      <c r="C1421" s="165" t="s">
        <v>28</v>
      </c>
      <c r="D1421" s="166">
        <v>46.24</v>
      </c>
      <c r="E1421" s="166">
        <v>2200</v>
      </c>
      <c r="F1421" s="140"/>
      <c r="G1421" s="141">
        <f t="shared" si="66"/>
        <v>0</v>
      </c>
      <c r="I1421" s="127">
        <f t="shared" si="67"/>
        <v>0</v>
      </c>
      <c r="J1421" s="167" t="s">
        <v>4459</v>
      </c>
      <c r="K1421" s="168" t="s">
        <v>4397</v>
      </c>
    </row>
    <row r="1422" spans="1:11" x14ac:dyDescent="0.25">
      <c r="A1422" s="164" t="s">
        <v>3056</v>
      </c>
      <c r="B1422" s="165" t="s">
        <v>176</v>
      </c>
      <c r="C1422" s="165" t="s">
        <v>28</v>
      </c>
      <c r="D1422" s="166">
        <v>46.24</v>
      </c>
      <c r="E1422" s="166">
        <v>118</v>
      </c>
      <c r="F1422" s="140"/>
      <c r="G1422" s="141">
        <f t="shared" si="66"/>
        <v>0</v>
      </c>
      <c r="I1422" s="127">
        <f t="shared" si="67"/>
        <v>0</v>
      </c>
      <c r="J1422" s="167" t="s">
        <v>4460</v>
      </c>
      <c r="K1422" s="168" t="s">
        <v>4397</v>
      </c>
    </row>
    <row r="1423" spans="1:11" x14ac:dyDescent="0.25">
      <c r="A1423" s="164" t="s">
        <v>3057</v>
      </c>
      <c r="B1423" s="165" t="s">
        <v>3058</v>
      </c>
      <c r="C1423" s="165" t="s">
        <v>28</v>
      </c>
      <c r="D1423" s="166">
        <v>46.24</v>
      </c>
      <c r="E1423" s="166">
        <v>222</v>
      </c>
      <c r="F1423" s="140"/>
      <c r="G1423" s="141">
        <f t="shared" si="66"/>
        <v>0</v>
      </c>
      <c r="I1423" s="127">
        <f t="shared" si="67"/>
        <v>0</v>
      </c>
      <c r="J1423" s="167" t="s">
        <v>4461</v>
      </c>
      <c r="K1423" s="168" t="s">
        <v>4397</v>
      </c>
    </row>
    <row r="1424" spans="1:11" x14ac:dyDescent="0.25">
      <c r="A1424" s="164" t="s">
        <v>3059</v>
      </c>
      <c r="B1424" s="165" t="s">
        <v>3060</v>
      </c>
      <c r="C1424" s="165" t="s">
        <v>28</v>
      </c>
      <c r="D1424" s="166">
        <v>46.24</v>
      </c>
      <c r="E1424" s="166">
        <v>370</v>
      </c>
      <c r="F1424" s="140"/>
      <c r="G1424" s="141">
        <f t="shared" ref="G1424:G1487" si="68">ROUND(E1424*ROUND(F1424,2),2)</f>
        <v>0</v>
      </c>
      <c r="I1424" s="127">
        <f t="shared" si="67"/>
        <v>0</v>
      </c>
      <c r="J1424" s="167" t="s">
        <v>4462</v>
      </c>
      <c r="K1424" s="168" t="s">
        <v>4397</v>
      </c>
    </row>
    <row r="1425" spans="1:11" x14ac:dyDescent="0.25">
      <c r="A1425" s="164" t="s">
        <v>3061</v>
      </c>
      <c r="B1425" s="165" t="s">
        <v>3062</v>
      </c>
      <c r="C1425" s="165" t="s">
        <v>28</v>
      </c>
      <c r="D1425" s="166">
        <v>46.24</v>
      </c>
      <c r="E1425" s="166">
        <v>518</v>
      </c>
      <c r="F1425" s="140"/>
      <c r="G1425" s="141">
        <f t="shared" si="68"/>
        <v>0</v>
      </c>
      <c r="I1425" s="127">
        <f t="shared" si="67"/>
        <v>0</v>
      </c>
      <c r="J1425" s="167" t="s">
        <v>4463</v>
      </c>
      <c r="K1425" s="168" t="s">
        <v>4397</v>
      </c>
    </row>
    <row r="1426" spans="1:11" x14ac:dyDescent="0.25">
      <c r="A1426" s="164" t="s">
        <v>3063</v>
      </c>
      <c r="B1426" s="165" t="s">
        <v>3064</v>
      </c>
      <c r="C1426" s="165" t="s">
        <v>28</v>
      </c>
      <c r="D1426" s="166">
        <v>46.24</v>
      </c>
      <c r="E1426" s="166">
        <v>666</v>
      </c>
      <c r="F1426" s="140"/>
      <c r="G1426" s="141">
        <f t="shared" si="68"/>
        <v>0</v>
      </c>
      <c r="I1426" s="127">
        <f t="shared" si="67"/>
        <v>0</v>
      </c>
      <c r="J1426" s="167" t="s">
        <v>4464</v>
      </c>
      <c r="K1426" s="168" t="s">
        <v>4397</v>
      </c>
    </row>
    <row r="1427" spans="1:11" x14ac:dyDescent="0.25">
      <c r="A1427" s="164" t="s">
        <v>3065</v>
      </c>
      <c r="B1427" s="165" t="s">
        <v>3066</v>
      </c>
      <c r="C1427" s="165" t="s">
        <v>28</v>
      </c>
      <c r="D1427" s="166">
        <v>46.24</v>
      </c>
      <c r="E1427" s="166">
        <v>814</v>
      </c>
      <c r="F1427" s="140"/>
      <c r="G1427" s="141">
        <f t="shared" si="68"/>
        <v>0</v>
      </c>
      <c r="I1427" s="127">
        <f t="shared" si="67"/>
        <v>0</v>
      </c>
      <c r="J1427" s="167" t="s">
        <v>4465</v>
      </c>
      <c r="K1427" s="168" t="s">
        <v>4397</v>
      </c>
    </row>
    <row r="1428" spans="1:11" ht="26.4" x14ac:dyDescent="0.25">
      <c r="A1428" s="164" t="s">
        <v>3067</v>
      </c>
      <c r="B1428" s="165" t="s">
        <v>3068</v>
      </c>
      <c r="C1428" s="165" t="s">
        <v>28</v>
      </c>
      <c r="D1428" s="166">
        <v>21.39</v>
      </c>
      <c r="E1428" s="166">
        <v>25.3</v>
      </c>
      <c r="F1428" s="140"/>
      <c r="G1428" s="141">
        <f t="shared" si="68"/>
        <v>0</v>
      </c>
      <c r="I1428" s="127">
        <f t="shared" si="67"/>
        <v>0</v>
      </c>
      <c r="J1428" s="167" t="s">
        <v>4466</v>
      </c>
      <c r="K1428" s="168" t="s">
        <v>4397</v>
      </c>
    </row>
    <row r="1429" spans="1:11" ht="26.4" x14ac:dyDescent="0.25">
      <c r="A1429" s="164" t="s">
        <v>3069</v>
      </c>
      <c r="B1429" s="165" t="s">
        <v>3070</v>
      </c>
      <c r="C1429" s="165" t="s">
        <v>28</v>
      </c>
      <c r="D1429" s="166">
        <v>21.39</v>
      </c>
      <c r="E1429" s="166">
        <v>36.700000000000003</v>
      </c>
      <c r="F1429" s="140"/>
      <c r="G1429" s="141">
        <f t="shared" si="68"/>
        <v>0</v>
      </c>
      <c r="I1429" s="127">
        <f t="shared" si="67"/>
        <v>0</v>
      </c>
      <c r="J1429" s="167" t="s">
        <v>4467</v>
      </c>
      <c r="K1429" s="168" t="s">
        <v>4397</v>
      </c>
    </row>
    <row r="1430" spans="1:11" ht="26.4" x14ac:dyDescent="0.25">
      <c r="A1430" s="164" t="s">
        <v>3071</v>
      </c>
      <c r="B1430" s="165" t="s">
        <v>3072</v>
      </c>
      <c r="C1430" s="165" t="s">
        <v>28</v>
      </c>
      <c r="D1430" s="166">
        <v>21.39</v>
      </c>
      <c r="E1430" s="166">
        <v>59.2</v>
      </c>
      <c r="F1430" s="140"/>
      <c r="G1430" s="141">
        <f t="shared" si="68"/>
        <v>0</v>
      </c>
      <c r="I1430" s="127">
        <f t="shared" si="67"/>
        <v>0</v>
      </c>
      <c r="J1430" s="167" t="s">
        <v>4468</v>
      </c>
      <c r="K1430" s="168" t="s">
        <v>4397</v>
      </c>
    </row>
    <row r="1431" spans="1:11" ht="26.4" x14ac:dyDescent="0.25">
      <c r="A1431" s="164" t="s">
        <v>3073</v>
      </c>
      <c r="B1431" s="165" t="s">
        <v>3074</v>
      </c>
      <c r="C1431" s="165" t="s">
        <v>28</v>
      </c>
      <c r="D1431" s="166">
        <v>21.39</v>
      </c>
      <c r="E1431" s="166">
        <v>41.3</v>
      </c>
      <c r="F1431" s="140"/>
      <c r="G1431" s="141">
        <f t="shared" si="68"/>
        <v>0</v>
      </c>
      <c r="I1431" s="127">
        <f t="shared" si="67"/>
        <v>0</v>
      </c>
      <c r="J1431" s="167" t="s">
        <v>4469</v>
      </c>
      <c r="K1431" s="168" t="s">
        <v>4397</v>
      </c>
    </row>
    <row r="1432" spans="1:11" ht="26.4" x14ac:dyDescent="0.25">
      <c r="A1432" s="164" t="s">
        <v>3075</v>
      </c>
      <c r="B1432" s="165" t="s">
        <v>3076</v>
      </c>
      <c r="C1432" s="165" t="s">
        <v>28</v>
      </c>
      <c r="D1432" s="166">
        <v>21.39</v>
      </c>
      <c r="E1432" s="166">
        <v>60.1</v>
      </c>
      <c r="F1432" s="140"/>
      <c r="G1432" s="141">
        <f t="shared" si="68"/>
        <v>0</v>
      </c>
      <c r="I1432" s="127">
        <f t="shared" si="67"/>
        <v>0</v>
      </c>
      <c r="J1432" s="167" t="s">
        <v>4470</v>
      </c>
      <c r="K1432" s="168" t="s">
        <v>4397</v>
      </c>
    </row>
    <row r="1433" spans="1:11" ht="26.4" x14ac:dyDescent="0.25">
      <c r="A1433" s="164" t="s">
        <v>3077</v>
      </c>
      <c r="B1433" s="165" t="s">
        <v>3078</v>
      </c>
      <c r="C1433" s="165" t="s">
        <v>28</v>
      </c>
      <c r="D1433" s="166">
        <v>21.39</v>
      </c>
      <c r="E1433" s="166">
        <v>89.2</v>
      </c>
      <c r="F1433" s="140"/>
      <c r="G1433" s="141">
        <f t="shared" si="68"/>
        <v>0</v>
      </c>
      <c r="I1433" s="127">
        <f t="shared" si="67"/>
        <v>0</v>
      </c>
      <c r="J1433" s="167" t="s">
        <v>4471</v>
      </c>
      <c r="K1433" s="168" t="s">
        <v>4397</v>
      </c>
    </row>
    <row r="1434" spans="1:11" ht="26.4" x14ac:dyDescent="0.25">
      <c r="A1434" s="164" t="s">
        <v>3079</v>
      </c>
      <c r="B1434" s="165" t="s">
        <v>3080</v>
      </c>
      <c r="C1434" s="165" t="s">
        <v>28</v>
      </c>
      <c r="D1434" s="166">
        <v>21.39</v>
      </c>
      <c r="E1434" s="166">
        <v>122</v>
      </c>
      <c r="F1434" s="140"/>
      <c r="G1434" s="141">
        <f t="shared" si="68"/>
        <v>0</v>
      </c>
      <c r="I1434" s="127">
        <f t="shared" si="67"/>
        <v>0</v>
      </c>
      <c r="J1434" s="167" t="s">
        <v>4472</v>
      </c>
      <c r="K1434" s="168" t="s">
        <v>4397</v>
      </c>
    </row>
    <row r="1435" spans="1:11" ht="26.4" x14ac:dyDescent="0.25">
      <c r="A1435" s="164" t="s">
        <v>3081</v>
      </c>
      <c r="B1435" s="165" t="s">
        <v>3082</v>
      </c>
      <c r="C1435" s="165" t="s">
        <v>28</v>
      </c>
      <c r="D1435" s="166">
        <v>21.39</v>
      </c>
      <c r="E1435" s="166">
        <v>154</v>
      </c>
      <c r="F1435" s="140"/>
      <c r="G1435" s="141">
        <f t="shared" si="68"/>
        <v>0</v>
      </c>
      <c r="I1435" s="127">
        <f t="shared" si="67"/>
        <v>0</v>
      </c>
      <c r="J1435" s="167" t="s">
        <v>4473</v>
      </c>
      <c r="K1435" s="168" t="s">
        <v>4397</v>
      </c>
    </row>
    <row r="1436" spans="1:11" ht="26.4" x14ac:dyDescent="0.25">
      <c r="A1436" s="164" t="s">
        <v>3083</v>
      </c>
      <c r="B1436" s="165" t="s">
        <v>3084</v>
      </c>
      <c r="C1436" s="165" t="s">
        <v>28</v>
      </c>
      <c r="D1436" s="166">
        <v>21.39</v>
      </c>
      <c r="E1436" s="166">
        <v>122</v>
      </c>
      <c r="F1436" s="140"/>
      <c r="G1436" s="141">
        <f t="shared" si="68"/>
        <v>0</v>
      </c>
      <c r="I1436" s="127">
        <f t="shared" si="67"/>
        <v>0</v>
      </c>
      <c r="J1436" s="167" t="s">
        <v>4474</v>
      </c>
      <c r="K1436" s="168" t="s">
        <v>4397</v>
      </c>
    </row>
    <row r="1437" spans="1:11" ht="26.4" x14ac:dyDescent="0.25">
      <c r="A1437" s="164" t="s">
        <v>3085</v>
      </c>
      <c r="B1437" s="165" t="s">
        <v>3086</v>
      </c>
      <c r="C1437" s="165" t="s">
        <v>28</v>
      </c>
      <c r="D1437" s="166">
        <v>46.24</v>
      </c>
      <c r="E1437" s="166">
        <v>173</v>
      </c>
      <c r="F1437" s="140"/>
      <c r="G1437" s="141">
        <f t="shared" si="68"/>
        <v>0</v>
      </c>
      <c r="I1437" s="127">
        <f t="shared" si="67"/>
        <v>0</v>
      </c>
      <c r="J1437" s="167" t="s">
        <v>4475</v>
      </c>
      <c r="K1437" s="168" t="s">
        <v>4397</v>
      </c>
    </row>
    <row r="1438" spans="1:11" ht="26.4" x14ac:dyDescent="0.25">
      <c r="A1438" s="164" t="s">
        <v>3087</v>
      </c>
      <c r="B1438" s="165" t="s">
        <v>3088</v>
      </c>
      <c r="C1438" s="165" t="s">
        <v>28</v>
      </c>
      <c r="D1438" s="166">
        <v>46.24</v>
      </c>
      <c r="E1438" s="166">
        <v>210</v>
      </c>
      <c r="F1438" s="140"/>
      <c r="G1438" s="141">
        <f t="shared" si="68"/>
        <v>0</v>
      </c>
      <c r="I1438" s="127">
        <f t="shared" si="67"/>
        <v>0</v>
      </c>
      <c r="J1438" s="167" t="s">
        <v>4476</v>
      </c>
      <c r="K1438" s="168" t="s">
        <v>4397</v>
      </c>
    </row>
    <row r="1439" spans="1:11" ht="26.4" x14ac:dyDescent="0.25">
      <c r="A1439" s="164" t="s">
        <v>3089</v>
      </c>
      <c r="B1439" s="165" t="s">
        <v>3090</v>
      </c>
      <c r="C1439" s="165" t="s">
        <v>28</v>
      </c>
      <c r="D1439" s="166">
        <v>46.24</v>
      </c>
      <c r="E1439" s="166">
        <v>369</v>
      </c>
      <c r="F1439" s="140"/>
      <c r="G1439" s="141">
        <f t="shared" si="68"/>
        <v>0</v>
      </c>
      <c r="I1439" s="127">
        <f t="shared" si="67"/>
        <v>0</v>
      </c>
      <c r="J1439" s="167" t="s">
        <v>4477</v>
      </c>
      <c r="K1439" s="168" t="s">
        <v>4397</v>
      </c>
    </row>
    <row r="1440" spans="1:11" ht="26.4" x14ac:dyDescent="0.25">
      <c r="A1440" s="164" t="s">
        <v>3091</v>
      </c>
      <c r="B1440" s="165" t="s">
        <v>3092</v>
      </c>
      <c r="C1440" s="165" t="s">
        <v>28</v>
      </c>
      <c r="D1440" s="166">
        <v>46.24</v>
      </c>
      <c r="E1440" s="166">
        <v>442</v>
      </c>
      <c r="F1440" s="140"/>
      <c r="G1440" s="141">
        <f t="shared" si="68"/>
        <v>0</v>
      </c>
      <c r="I1440" s="127">
        <f t="shared" si="67"/>
        <v>0</v>
      </c>
      <c r="J1440" s="167" t="s">
        <v>4478</v>
      </c>
      <c r="K1440" s="168" t="s">
        <v>4397</v>
      </c>
    </row>
    <row r="1441" spans="1:11" ht="26.4" x14ac:dyDescent="0.25">
      <c r="A1441" s="164" t="s">
        <v>3093</v>
      </c>
      <c r="B1441" s="165" t="s">
        <v>3094</v>
      </c>
      <c r="C1441" s="165" t="s">
        <v>28</v>
      </c>
      <c r="D1441" s="166">
        <v>46.24</v>
      </c>
      <c r="E1441" s="166">
        <v>575</v>
      </c>
      <c r="F1441" s="140"/>
      <c r="G1441" s="141">
        <f t="shared" si="68"/>
        <v>0</v>
      </c>
      <c r="I1441" s="127">
        <f t="shared" si="67"/>
        <v>0</v>
      </c>
      <c r="J1441" s="167" t="s">
        <v>4479</v>
      </c>
      <c r="K1441" s="168" t="s">
        <v>4397</v>
      </c>
    </row>
    <row r="1442" spans="1:11" ht="26.4" x14ac:dyDescent="0.25">
      <c r="A1442" s="164" t="s">
        <v>3095</v>
      </c>
      <c r="B1442" s="165" t="s">
        <v>3096</v>
      </c>
      <c r="C1442" s="165" t="s">
        <v>28</v>
      </c>
      <c r="D1442" s="166">
        <v>21.39</v>
      </c>
      <c r="E1442" s="166">
        <v>202</v>
      </c>
      <c r="F1442" s="140"/>
      <c r="G1442" s="141">
        <f t="shared" si="68"/>
        <v>0</v>
      </c>
      <c r="I1442" s="127">
        <f t="shared" si="67"/>
        <v>0</v>
      </c>
      <c r="J1442" s="167" t="s">
        <v>4480</v>
      </c>
      <c r="K1442" s="168" t="s">
        <v>4397</v>
      </c>
    </row>
    <row r="1443" spans="1:11" ht="26.4" x14ac:dyDescent="0.25">
      <c r="A1443" s="164" t="s">
        <v>3097</v>
      </c>
      <c r="B1443" s="165" t="s">
        <v>3098</v>
      </c>
      <c r="C1443" s="165" t="s">
        <v>28</v>
      </c>
      <c r="D1443" s="166">
        <v>21.39</v>
      </c>
      <c r="E1443" s="166">
        <v>240</v>
      </c>
      <c r="F1443" s="140"/>
      <c r="G1443" s="141">
        <f t="shared" si="68"/>
        <v>0</v>
      </c>
      <c r="I1443" s="127">
        <f t="shared" si="67"/>
        <v>0</v>
      </c>
      <c r="J1443" s="167" t="s">
        <v>4481</v>
      </c>
      <c r="K1443" s="168" t="s">
        <v>4397</v>
      </c>
    </row>
    <row r="1444" spans="1:11" ht="26.4" x14ac:dyDescent="0.25">
      <c r="A1444" s="164" t="s">
        <v>3099</v>
      </c>
      <c r="B1444" s="165" t="s">
        <v>3100</v>
      </c>
      <c r="C1444" s="165" t="s">
        <v>28</v>
      </c>
      <c r="D1444" s="166">
        <v>21.39</v>
      </c>
      <c r="E1444" s="166">
        <v>416</v>
      </c>
      <c r="F1444" s="140"/>
      <c r="G1444" s="141">
        <f t="shared" si="68"/>
        <v>0</v>
      </c>
      <c r="I1444" s="127">
        <f t="shared" si="67"/>
        <v>0</v>
      </c>
      <c r="J1444" s="167" t="s">
        <v>4482</v>
      </c>
      <c r="K1444" s="168" t="s">
        <v>4397</v>
      </c>
    </row>
    <row r="1445" spans="1:11" ht="26.4" x14ac:dyDescent="0.25">
      <c r="A1445" s="164" t="s">
        <v>3101</v>
      </c>
      <c r="B1445" s="165" t="s">
        <v>3102</v>
      </c>
      <c r="C1445" s="165" t="s">
        <v>28</v>
      </c>
      <c r="D1445" s="166">
        <v>21.39</v>
      </c>
      <c r="E1445" s="166">
        <v>500</v>
      </c>
      <c r="F1445" s="140"/>
      <c r="G1445" s="141">
        <f t="shared" si="68"/>
        <v>0</v>
      </c>
      <c r="I1445" s="127">
        <f t="shared" si="67"/>
        <v>0</v>
      </c>
      <c r="J1445" s="167" t="s">
        <v>4483</v>
      </c>
      <c r="K1445" s="168" t="s">
        <v>4397</v>
      </c>
    </row>
    <row r="1446" spans="1:11" ht="26.4" x14ac:dyDescent="0.25">
      <c r="A1446" s="164" t="s">
        <v>3103</v>
      </c>
      <c r="B1446" s="165" t="s">
        <v>3104</v>
      </c>
      <c r="C1446" s="165" t="s">
        <v>28</v>
      </c>
      <c r="D1446" s="166">
        <v>21.39</v>
      </c>
      <c r="E1446" s="166">
        <v>650</v>
      </c>
      <c r="F1446" s="140"/>
      <c r="G1446" s="141">
        <f t="shared" si="68"/>
        <v>0</v>
      </c>
      <c r="I1446" s="127">
        <f t="shared" si="67"/>
        <v>0</v>
      </c>
      <c r="J1446" s="167" t="s">
        <v>4484</v>
      </c>
      <c r="K1446" s="168" t="s">
        <v>4397</v>
      </c>
    </row>
    <row r="1447" spans="1:11" ht="26.4" x14ac:dyDescent="0.25">
      <c r="A1447" s="164" t="s">
        <v>3105</v>
      </c>
      <c r="B1447" s="165" t="s">
        <v>3106</v>
      </c>
      <c r="C1447" s="165" t="s">
        <v>28</v>
      </c>
      <c r="D1447" s="166">
        <v>46.24</v>
      </c>
      <c r="E1447" s="166">
        <v>49.4</v>
      </c>
      <c r="F1447" s="140"/>
      <c r="G1447" s="141">
        <f t="shared" si="68"/>
        <v>0</v>
      </c>
      <c r="I1447" s="127">
        <f t="shared" si="67"/>
        <v>0</v>
      </c>
      <c r="J1447" s="167" t="s">
        <v>4485</v>
      </c>
      <c r="K1447" s="168" t="s">
        <v>4397</v>
      </c>
    </row>
    <row r="1448" spans="1:11" ht="26.4" x14ac:dyDescent="0.25">
      <c r="A1448" s="164" t="s">
        <v>3107</v>
      </c>
      <c r="B1448" s="165" t="s">
        <v>3108</v>
      </c>
      <c r="C1448" s="165" t="s">
        <v>28</v>
      </c>
      <c r="D1448" s="166">
        <v>46.24</v>
      </c>
      <c r="E1448" s="166">
        <v>71</v>
      </c>
      <c r="F1448" s="140"/>
      <c r="G1448" s="141">
        <f t="shared" si="68"/>
        <v>0</v>
      </c>
      <c r="I1448" s="127">
        <f t="shared" si="67"/>
        <v>0</v>
      </c>
      <c r="J1448" s="167" t="s">
        <v>4486</v>
      </c>
      <c r="K1448" s="168" t="s">
        <v>4397</v>
      </c>
    </row>
    <row r="1449" spans="1:11" ht="26.4" x14ac:dyDescent="0.25">
      <c r="A1449" s="164" t="s">
        <v>3109</v>
      </c>
      <c r="B1449" s="165" t="s">
        <v>3110</v>
      </c>
      <c r="C1449" s="165" t="s">
        <v>28</v>
      </c>
      <c r="D1449" s="166">
        <v>46.24</v>
      </c>
      <c r="E1449" s="166">
        <v>118</v>
      </c>
      <c r="F1449" s="140"/>
      <c r="G1449" s="141">
        <f t="shared" si="68"/>
        <v>0</v>
      </c>
      <c r="I1449" s="127">
        <f t="shared" si="67"/>
        <v>0</v>
      </c>
      <c r="J1449" s="167" t="s">
        <v>4487</v>
      </c>
      <c r="K1449" s="168" t="s">
        <v>4397</v>
      </c>
    </row>
    <row r="1450" spans="1:11" ht="26.4" x14ac:dyDescent="0.25">
      <c r="A1450" s="164" t="s">
        <v>3111</v>
      </c>
      <c r="B1450" s="165" t="s">
        <v>3112</v>
      </c>
      <c r="C1450" s="165" t="s">
        <v>28</v>
      </c>
      <c r="D1450" s="166">
        <v>46.24</v>
      </c>
      <c r="E1450" s="166">
        <v>164</v>
      </c>
      <c r="F1450" s="140"/>
      <c r="G1450" s="141">
        <f t="shared" si="68"/>
        <v>0</v>
      </c>
      <c r="I1450" s="127">
        <f t="shared" si="67"/>
        <v>0</v>
      </c>
      <c r="J1450" s="167" t="s">
        <v>4488</v>
      </c>
      <c r="K1450" s="168" t="s">
        <v>4397</v>
      </c>
    </row>
    <row r="1451" spans="1:11" ht="26.4" x14ac:dyDescent="0.25">
      <c r="A1451" s="164" t="s">
        <v>3113</v>
      </c>
      <c r="B1451" s="165" t="s">
        <v>3114</v>
      </c>
      <c r="C1451" s="165" t="s">
        <v>28</v>
      </c>
      <c r="D1451" s="166">
        <v>46.24</v>
      </c>
      <c r="E1451" s="166">
        <v>212</v>
      </c>
      <c r="F1451" s="140"/>
      <c r="G1451" s="141">
        <f t="shared" si="68"/>
        <v>0</v>
      </c>
      <c r="I1451" s="127">
        <f t="shared" si="67"/>
        <v>0</v>
      </c>
      <c r="J1451" s="167" t="s">
        <v>4489</v>
      </c>
      <c r="K1451" s="168" t="s">
        <v>4397</v>
      </c>
    </row>
    <row r="1452" spans="1:11" ht="26.4" x14ac:dyDescent="0.25">
      <c r="A1452" s="164" t="s">
        <v>3115</v>
      </c>
      <c r="B1452" s="165" t="s">
        <v>3116</v>
      </c>
      <c r="C1452" s="165" t="s">
        <v>28</v>
      </c>
      <c r="D1452" s="166">
        <v>46.24</v>
      </c>
      <c r="E1452" s="166">
        <v>254</v>
      </c>
      <c r="F1452" s="140"/>
      <c r="G1452" s="141">
        <f t="shared" si="68"/>
        <v>0</v>
      </c>
      <c r="I1452" s="127">
        <f t="shared" si="67"/>
        <v>0</v>
      </c>
      <c r="J1452" s="167" t="s">
        <v>4490</v>
      </c>
      <c r="K1452" s="168" t="s">
        <v>4397</v>
      </c>
    </row>
    <row r="1453" spans="1:11" ht="26.4" x14ac:dyDescent="0.25">
      <c r="A1453" s="164" t="s">
        <v>3117</v>
      </c>
      <c r="B1453" s="165" t="s">
        <v>177</v>
      </c>
      <c r="C1453" s="165" t="s">
        <v>28</v>
      </c>
      <c r="D1453" s="166">
        <v>136.68</v>
      </c>
      <c r="E1453" s="166">
        <v>33.6</v>
      </c>
      <c r="F1453" s="140"/>
      <c r="G1453" s="141">
        <f t="shared" si="68"/>
        <v>0</v>
      </c>
      <c r="I1453" s="127">
        <f t="shared" si="67"/>
        <v>0</v>
      </c>
      <c r="J1453" s="167" t="s">
        <v>4491</v>
      </c>
      <c r="K1453" s="168" t="s">
        <v>4397</v>
      </c>
    </row>
    <row r="1454" spans="1:11" ht="26.4" x14ac:dyDescent="0.25">
      <c r="A1454" s="164" t="s">
        <v>3118</v>
      </c>
      <c r="B1454" s="165" t="s">
        <v>178</v>
      </c>
      <c r="C1454" s="165" t="s">
        <v>28</v>
      </c>
      <c r="D1454" s="166">
        <v>136.68</v>
      </c>
      <c r="E1454" s="166">
        <v>36.5</v>
      </c>
      <c r="F1454" s="140"/>
      <c r="G1454" s="141">
        <f t="shared" si="68"/>
        <v>0</v>
      </c>
      <c r="I1454" s="127">
        <f t="shared" si="67"/>
        <v>0</v>
      </c>
      <c r="J1454" s="167" t="s">
        <v>4492</v>
      </c>
      <c r="K1454" s="168" t="s">
        <v>4397</v>
      </c>
    </row>
    <row r="1455" spans="1:11" ht="26.4" x14ac:dyDescent="0.25">
      <c r="A1455" s="164" t="s">
        <v>3119</v>
      </c>
      <c r="B1455" s="165" t="s">
        <v>179</v>
      </c>
      <c r="C1455" s="165" t="s">
        <v>28</v>
      </c>
      <c r="D1455" s="166">
        <v>136.68</v>
      </c>
      <c r="E1455" s="166">
        <v>24.9</v>
      </c>
      <c r="F1455" s="140"/>
      <c r="G1455" s="141">
        <f t="shared" si="68"/>
        <v>0</v>
      </c>
      <c r="I1455" s="127">
        <f t="shared" si="67"/>
        <v>0</v>
      </c>
      <c r="J1455" s="167" t="s">
        <v>4493</v>
      </c>
      <c r="K1455" s="168" t="s">
        <v>4397</v>
      </c>
    </row>
    <row r="1456" spans="1:11" ht="26.4" x14ac:dyDescent="0.25">
      <c r="A1456" s="164" t="s">
        <v>3120</v>
      </c>
      <c r="B1456" s="165" t="s">
        <v>180</v>
      </c>
      <c r="C1456" s="165" t="s">
        <v>28</v>
      </c>
      <c r="D1456" s="166">
        <v>136.68</v>
      </c>
      <c r="E1456" s="166">
        <v>29.4</v>
      </c>
      <c r="F1456" s="140"/>
      <c r="G1456" s="141">
        <f t="shared" si="68"/>
        <v>0</v>
      </c>
      <c r="I1456" s="127">
        <f t="shared" si="67"/>
        <v>0</v>
      </c>
      <c r="J1456" s="167" t="s">
        <v>4494</v>
      </c>
      <c r="K1456" s="168" t="s">
        <v>4397</v>
      </c>
    </row>
    <row r="1457" spans="1:11" ht="26.4" x14ac:dyDescent="0.25">
      <c r="A1457" s="164" t="s">
        <v>3121</v>
      </c>
      <c r="B1457" s="165" t="s">
        <v>181</v>
      </c>
      <c r="C1457" s="165" t="s">
        <v>28</v>
      </c>
      <c r="D1457" s="166">
        <v>136.68</v>
      </c>
      <c r="E1457" s="166">
        <v>20.3</v>
      </c>
      <c r="F1457" s="140"/>
      <c r="G1457" s="141">
        <f t="shared" si="68"/>
        <v>0</v>
      </c>
      <c r="I1457" s="127">
        <f t="shared" si="67"/>
        <v>0</v>
      </c>
      <c r="J1457" s="167" t="s">
        <v>4495</v>
      </c>
      <c r="K1457" s="168" t="s">
        <v>4397</v>
      </c>
    </row>
    <row r="1458" spans="1:11" ht="26.4" x14ac:dyDescent="0.25">
      <c r="A1458" s="164" t="s">
        <v>3122</v>
      </c>
      <c r="B1458" s="165" t="s">
        <v>3123</v>
      </c>
      <c r="C1458" s="165" t="s">
        <v>28</v>
      </c>
      <c r="D1458" s="166">
        <v>136.68</v>
      </c>
      <c r="E1458" s="166">
        <v>29.5</v>
      </c>
      <c r="F1458" s="140"/>
      <c r="G1458" s="141">
        <f t="shared" si="68"/>
        <v>0</v>
      </c>
      <c r="I1458" s="127">
        <f t="shared" si="67"/>
        <v>0</v>
      </c>
      <c r="J1458" s="167" t="s">
        <v>4496</v>
      </c>
      <c r="K1458" s="168" t="s">
        <v>4397</v>
      </c>
    </row>
    <row r="1459" spans="1:11" ht="26.4" x14ac:dyDescent="0.25">
      <c r="A1459" s="164" t="s">
        <v>3124</v>
      </c>
      <c r="B1459" s="165" t="s">
        <v>3125</v>
      </c>
      <c r="C1459" s="165" t="s">
        <v>28</v>
      </c>
      <c r="D1459" s="166">
        <v>136.68</v>
      </c>
      <c r="E1459" s="166">
        <v>43.1</v>
      </c>
      <c r="F1459" s="140"/>
      <c r="G1459" s="141">
        <f t="shared" si="68"/>
        <v>0</v>
      </c>
      <c r="I1459" s="127">
        <f t="shared" si="67"/>
        <v>0</v>
      </c>
      <c r="J1459" s="167" t="s">
        <v>4497</v>
      </c>
      <c r="K1459" s="168" t="s">
        <v>4397</v>
      </c>
    </row>
    <row r="1460" spans="1:11" ht="26.4" x14ac:dyDescent="0.25">
      <c r="A1460" s="164" t="s">
        <v>3126</v>
      </c>
      <c r="B1460" s="165" t="s">
        <v>3127</v>
      </c>
      <c r="C1460" s="165" t="s">
        <v>28</v>
      </c>
      <c r="D1460" s="166">
        <v>136.68</v>
      </c>
      <c r="E1460" s="166">
        <v>64.8</v>
      </c>
      <c r="F1460" s="140"/>
      <c r="G1460" s="141">
        <f t="shared" si="68"/>
        <v>0</v>
      </c>
      <c r="I1460" s="127">
        <f t="shared" si="67"/>
        <v>0</v>
      </c>
      <c r="J1460" s="167" t="s">
        <v>4498</v>
      </c>
      <c r="K1460" s="168" t="s">
        <v>4397</v>
      </c>
    </row>
    <row r="1461" spans="1:11" ht="26.4" x14ac:dyDescent="0.25">
      <c r="A1461" s="164" t="s">
        <v>3128</v>
      </c>
      <c r="B1461" s="165" t="s">
        <v>3129</v>
      </c>
      <c r="C1461" s="165" t="s">
        <v>28</v>
      </c>
      <c r="D1461" s="166">
        <v>136.68</v>
      </c>
      <c r="E1461" s="166">
        <v>87</v>
      </c>
      <c r="F1461" s="140"/>
      <c r="G1461" s="141">
        <f t="shared" si="68"/>
        <v>0</v>
      </c>
      <c r="I1461" s="127">
        <f t="shared" si="67"/>
        <v>0</v>
      </c>
      <c r="J1461" s="167" t="s">
        <v>4499</v>
      </c>
      <c r="K1461" s="168" t="s">
        <v>4397</v>
      </c>
    </row>
    <row r="1462" spans="1:11" ht="26.4" x14ac:dyDescent="0.25">
      <c r="A1462" s="164" t="s">
        <v>3130</v>
      </c>
      <c r="B1462" s="165" t="s">
        <v>3131</v>
      </c>
      <c r="C1462" s="165" t="s">
        <v>28</v>
      </c>
      <c r="D1462" s="166">
        <v>136.68</v>
      </c>
      <c r="E1462" s="166">
        <v>111</v>
      </c>
      <c r="F1462" s="140"/>
      <c r="G1462" s="141">
        <f t="shared" si="68"/>
        <v>0</v>
      </c>
      <c r="I1462" s="127">
        <f t="shared" si="67"/>
        <v>0</v>
      </c>
      <c r="J1462" s="167" t="s">
        <v>4500</v>
      </c>
      <c r="K1462" s="168" t="s">
        <v>4397</v>
      </c>
    </row>
    <row r="1463" spans="1:11" ht="26.4" x14ac:dyDescent="0.25">
      <c r="A1463" s="164" t="s">
        <v>3132</v>
      </c>
      <c r="B1463" s="165" t="s">
        <v>3133</v>
      </c>
      <c r="C1463" s="165" t="s">
        <v>28</v>
      </c>
      <c r="D1463" s="166">
        <v>136.68</v>
      </c>
      <c r="E1463" s="166">
        <v>125</v>
      </c>
      <c r="F1463" s="140"/>
      <c r="G1463" s="141">
        <f t="shared" si="68"/>
        <v>0</v>
      </c>
      <c r="I1463" s="127">
        <f t="shared" si="67"/>
        <v>0</v>
      </c>
      <c r="J1463" s="167" t="s">
        <v>4501</v>
      </c>
      <c r="K1463" s="168" t="s">
        <v>4397</v>
      </c>
    </row>
    <row r="1464" spans="1:11" ht="26.4" x14ac:dyDescent="0.25">
      <c r="A1464" s="164" t="s">
        <v>3134</v>
      </c>
      <c r="B1464" s="165" t="s">
        <v>3135</v>
      </c>
      <c r="C1464" s="165" t="s">
        <v>28</v>
      </c>
      <c r="D1464" s="166">
        <v>136.68</v>
      </c>
      <c r="E1464" s="166">
        <v>150</v>
      </c>
      <c r="F1464" s="140"/>
      <c r="G1464" s="141">
        <f t="shared" si="68"/>
        <v>0</v>
      </c>
      <c r="I1464" s="127">
        <f t="shared" si="67"/>
        <v>0</v>
      </c>
      <c r="J1464" s="167" t="s">
        <v>4502</v>
      </c>
      <c r="K1464" s="168" t="s">
        <v>4397</v>
      </c>
    </row>
    <row r="1465" spans="1:11" ht="26.4" x14ac:dyDescent="0.25">
      <c r="A1465" s="164" t="s">
        <v>3136</v>
      </c>
      <c r="B1465" s="165" t="s">
        <v>3137</v>
      </c>
      <c r="C1465" s="165" t="s">
        <v>28</v>
      </c>
      <c r="D1465" s="166">
        <v>136.68</v>
      </c>
      <c r="E1465" s="166">
        <v>264</v>
      </c>
      <c r="F1465" s="140"/>
      <c r="G1465" s="141">
        <f t="shared" si="68"/>
        <v>0</v>
      </c>
      <c r="I1465" s="127">
        <f t="shared" si="67"/>
        <v>0</v>
      </c>
      <c r="J1465" s="167" t="s">
        <v>4503</v>
      </c>
      <c r="K1465" s="168" t="s">
        <v>4397</v>
      </c>
    </row>
    <row r="1466" spans="1:11" ht="26.4" x14ac:dyDescent="0.25">
      <c r="A1466" s="164" t="s">
        <v>3138</v>
      </c>
      <c r="B1466" s="165" t="s">
        <v>3139</v>
      </c>
      <c r="C1466" s="165" t="s">
        <v>28</v>
      </c>
      <c r="D1466" s="166">
        <v>136.68</v>
      </c>
      <c r="E1466" s="166">
        <v>316</v>
      </c>
      <c r="F1466" s="140"/>
      <c r="G1466" s="141">
        <f t="shared" si="68"/>
        <v>0</v>
      </c>
      <c r="I1466" s="127">
        <f t="shared" si="67"/>
        <v>0</v>
      </c>
      <c r="J1466" s="167" t="s">
        <v>4504</v>
      </c>
      <c r="K1466" s="168" t="s">
        <v>4397</v>
      </c>
    </row>
    <row r="1467" spans="1:11" ht="26.4" x14ac:dyDescent="0.25">
      <c r="A1467" s="164" t="s">
        <v>3140</v>
      </c>
      <c r="B1467" s="165" t="s">
        <v>3141</v>
      </c>
      <c r="C1467" s="165" t="s">
        <v>28</v>
      </c>
      <c r="D1467" s="166">
        <v>136.68</v>
      </c>
      <c r="E1467" s="166">
        <v>411</v>
      </c>
      <c r="F1467" s="140"/>
      <c r="G1467" s="141">
        <f t="shared" si="68"/>
        <v>0</v>
      </c>
      <c r="I1467" s="127">
        <f t="shared" si="67"/>
        <v>0</v>
      </c>
      <c r="J1467" s="167" t="s">
        <v>4505</v>
      </c>
      <c r="K1467" s="168" t="s">
        <v>4397</v>
      </c>
    </row>
    <row r="1468" spans="1:11" ht="26.4" x14ac:dyDescent="0.25">
      <c r="A1468" s="164" t="s">
        <v>3142</v>
      </c>
      <c r="B1468" s="165" t="s">
        <v>182</v>
      </c>
      <c r="C1468" s="165" t="s">
        <v>28</v>
      </c>
      <c r="D1468" s="166">
        <v>136.68</v>
      </c>
      <c r="E1468" s="166">
        <v>35.4</v>
      </c>
      <c r="F1468" s="140"/>
      <c r="G1468" s="141">
        <f t="shared" si="68"/>
        <v>0</v>
      </c>
      <c r="I1468" s="127">
        <f t="shared" si="67"/>
        <v>0</v>
      </c>
      <c r="J1468" s="167" t="s">
        <v>4506</v>
      </c>
      <c r="K1468" s="168" t="s">
        <v>4397</v>
      </c>
    </row>
    <row r="1469" spans="1:11" ht="26.4" x14ac:dyDescent="0.25">
      <c r="A1469" s="164" t="s">
        <v>3143</v>
      </c>
      <c r="B1469" s="165" t="s">
        <v>3144</v>
      </c>
      <c r="C1469" s="165" t="s">
        <v>28</v>
      </c>
      <c r="D1469" s="166">
        <v>136.68</v>
      </c>
      <c r="E1469" s="166">
        <v>51</v>
      </c>
      <c r="F1469" s="140"/>
      <c r="G1469" s="141">
        <f t="shared" si="68"/>
        <v>0</v>
      </c>
      <c r="I1469" s="127">
        <f t="shared" si="67"/>
        <v>0</v>
      </c>
      <c r="J1469" s="167" t="s">
        <v>4507</v>
      </c>
      <c r="K1469" s="168" t="s">
        <v>4397</v>
      </c>
    </row>
    <row r="1470" spans="1:11" ht="26.4" x14ac:dyDescent="0.25">
      <c r="A1470" s="164" t="s">
        <v>3145</v>
      </c>
      <c r="B1470" s="165" t="s">
        <v>3146</v>
      </c>
      <c r="C1470" s="165" t="s">
        <v>28</v>
      </c>
      <c r="D1470" s="166">
        <v>136.68</v>
      </c>
      <c r="E1470" s="166">
        <v>85.2</v>
      </c>
      <c r="F1470" s="140"/>
      <c r="G1470" s="141">
        <f t="shared" si="68"/>
        <v>0</v>
      </c>
      <c r="I1470" s="127">
        <f t="shared" si="67"/>
        <v>0</v>
      </c>
      <c r="J1470" s="167" t="s">
        <v>4508</v>
      </c>
      <c r="K1470" s="168" t="s">
        <v>4397</v>
      </c>
    </row>
    <row r="1471" spans="1:11" ht="26.4" x14ac:dyDescent="0.25">
      <c r="A1471" s="164" t="s">
        <v>3147</v>
      </c>
      <c r="B1471" s="165" t="s">
        <v>3148</v>
      </c>
      <c r="C1471" s="165" t="s">
        <v>28</v>
      </c>
      <c r="D1471" s="166">
        <v>136.68</v>
      </c>
      <c r="E1471" s="166">
        <v>118</v>
      </c>
      <c r="F1471" s="140"/>
      <c r="G1471" s="141">
        <f t="shared" si="68"/>
        <v>0</v>
      </c>
      <c r="I1471" s="127">
        <f t="shared" si="67"/>
        <v>0</v>
      </c>
      <c r="J1471" s="167" t="s">
        <v>4509</v>
      </c>
      <c r="K1471" s="168" t="s">
        <v>4397</v>
      </c>
    </row>
    <row r="1472" spans="1:11" ht="26.4" x14ac:dyDescent="0.25">
      <c r="A1472" s="164" t="s">
        <v>3149</v>
      </c>
      <c r="B1472" s="165" t="s">
        <v>3150</v>
      </c>
      <c r="C1472" s="165" t="s">
        <v>28</v>
      </c>
      <c r="D1472" s="166">
        <v>136.68</v>
      </c>
      <c r="E1472" s="166">
        <v>152</v>
      </c>
      <c r="F1472" s="140"/>
      <c r="G1472" s="141">
        <f t="shared" si="68"/>
        <v>0</v>
      </c>
      <c r="I1472" s="127">
        <f t="shared" si="67"/>
        <v>0</v>
      </c>
      <c r="J1472" s="167" t="s">
        <v>4510</v>
      </c>
      <c r="K1472" s="168" t="s">
        <v>4397</v>
      </c>
    </row>
    <row r="1473" spans="1:11" ht="26.4" x14ac:dyDescent="0.25">
      <c r="A1473" s="164" t="s">
        <v>3151</v>
      </c>
      <c r="B1473" s="165" t="s">
        <v>3152</v>
      </c>
      <c r="C1473" s="165" t="s">
        <v>28</v>
      </c>
      <c r="D1473" s="166">
        <v>136.68</v>
      </c>
      <c r="E1473" s="166">
        <v>186</v>
      </c>
      <c r="F1473" s="140"/>
      <c r="G1473" s="141">
        <f t="shared" si="68"/>
        <v>0</v>
      </c>
      <c r="I1473" s="127">
        <f t="shared" si="67"/>
        <v>0</v>
      </c>
      <c r="J1473" s="167" t="s">
        <v>4511</v>
      </c>
      <c r="K1473" s="168" t="s">
        <v>4397</v>
      </c>
    </row>
    <row r="1474" spans="1:11" ht="26.4" x14ac:dyDescent="0.25">
      <c r="A1474" s="164" t="s">
        <v>3153</v>
      </c>
      <c r="B1474" s="165" t="s">
        <v>3154</v>
      </c>
      <c r="C1474" s="165" t="s">
        <v>28</v>
      </c>
      <c r="D1474" s="166">
        <v>21.39</v>
      </c>
      <c r="E1474" s="166">
        <v>159</v>
      </c>
      <c r="F1474" s="140"/>
      <c r="G1474" s="141">
        <f t="shared" si="68"/>
        <v>0</v>
      </c>
      <c r="I1474" s="127">
        <f t="shared" si="67"/>
        <v>0</v>
      </c>
      <c r="J1474" s="167" t="s">
        <v>4512</v>
      </c>
      <c r="K1474" s="168" t="s">
        <v>4397</v>
      </c>
    </row>
    <row r="1475" spans="1:11" ht="26.4" x14ac:dyDescent="0.25">
      <c r="A1475" s="164" t="s">
        <v>3155</v>
      </c>
      <c r="B1475" s="165" t="s">
        <v>183</v>
      </c>
      <c r="C1475" s="165" t="s">
        <v>28</v>
      </c>
      <c r="D1475" s="166">
        <v>21.39</v>
      </c>
      <c r="E1475" s="166">
        <v>174</v>
      </c>
      <c r="F1475" s="140"/>
      <c r="G1475" s="141">
        <f t="shared" si="68"/>
        <v>0</v>
      </c>
      <c r="I1475" s="127">
        <f t="shared" si="67"/>
        <v>0</v>
      </c>
      <c r="J1475" s="167" t="s">
        <v>4513</v>
      </c>
      <c r="K1475" s="168" t="s">
        <v>4397</v>
      </c>
    </row>
    <row r="1476" spans="1:11" ht="26.4" x14ac:dyDescent="0.25">
      <c r="A1476" s="164" t="s">
        <v>3156</v>
      </c>
      <c r="B1476" s="165" t="s">
        <v>184</v>
      </c>
      <c r="C1476" s="165" t="s">
        <v>28</v>
      </c>
      <c r="D1476" s="166">
        <v>21.39</v>
      </c>
      <c r="E1476" s="166">
        <v>191</v>
      </c>
      <c r="F1476" s="140"/>
      <c r="G1476" s="141">
        <f t="shared" si="68"/>
        <v>0</v>
      </c>
      <c r="I1476" s="127">
        <f t="shared" si="67"/>
        <v>0</v>
      </c>
      <c r="J1476" s="167" t="s">
        <v>4514</v>
      </c>
      <c r="K1476" s="168" t="s">
        <v>4397</v>
      </c>
    </row>
    <row r="1477" spans="1:11" ht="26.4" x14ac:dyDescent="0.25">
      <c r="A1477" s="164" t="s">
        <v>3157</v>
      </c>
      <c r="B1477" s="165" t="s">
        <v>185</v>
      </c>
      <c r="C1477" s="165" t="s">
        <v>28</v>
      </c>
      <c r="D1477" s="166">
        <v>21.39</v>
      </c>
      <c r="E1477" s="166">
        <v>243</v>
      </c>
      <c r="F1477" s="140"/>
      <c r="G1477" s="141">
        <f t="shared" si="68"/>
        <v>0</v>
      </c>
      <c r="I1477" s="127">
        <f t="shared" si="67"/>
        <v>0</v>
      </c>
      <c r="J1477" s="167" t="s">
        <v>4515</v>
      </c>
      <c r="K1477" s="168" t="s">
        <v>4397</v>
      </c>
    </row>
    <row r="1478" spans="1:11" ht="26.4" x14ac:dyDescent="0.25">
      <c r="A1478" s="164" t="s">
        <v>3158</v>
      </c>
      <c r="B1478" s="165" t="s">
        <v>3159</v>
      </c>
      <c r="C1478" s="165" t="s">
        <v>28</v>
      </c>
      <c r="D1478" s="166">
        <v>21.39</v>
      </c>
      <c r="E1478" s="166">
        <v>99.2</v>
      </c>
      <c r="F1478" s="140"/>
      <c r="G1478" s="141">
        <f t="shared" si="68"/>
        <v>0</v>
      </c>
      <c r="I1478" s="127">
        <f t="shared" si="67"/>
        <v>0</v>
      </c>
      <c r="J1478" s="167" t="s">
        <v>4516</v>
      </c>
      <c r="K1478" s="168" t="s">
        <v>4397</v>
      </c>
    </row>
    <row r="1479" spans="1:11" ht="26.4" x14ac:dyDescent="0.25">
      <c r="A1479" s="164" t="s">
        <v>3160</v>
      </c>
      <c r="B1479" s="165" t="s">
        <v>3161</v>
      </c>
      <c r="C1479" s="165" t="s">
        <v>28</v>
      </c>
      <c r="D1479" s="166">
        <v>21.39</v>
      </c>
      <c r="E1479" s="166">
        <v>108</v>
      </c>
      <c r="F1479" s="140"/>
      <c r="G1479" s="141">
        <f t="shared" si="68"/>
        <v>0</v>
      </c>
      <c r="I1479" s="127">
        <f t="shared" si="67"/>
        <v>0</v>
      </c>
      <c r="J1479" s="167" t="s">
        <v>4517</v>
      </c>
      <c r="K1479" s="168" t="s">
        <v>4397</v>
      </c>
    </row>
    <row r="1480" spans="1:11" ht="26.4" x14ac:dyDescent="0.25">
      <c r="A1480" s="164" t="s">
        <v>3162</v>
      </c>
      <c r="B1480" s="165" t="s">
        <v>3163</v>
      </c>
      <c r="C1480" s="165" t="s">
        <v>28</v>
      </c>
      <c r="D1480" s="166">
        <v>21.39</v>
      </c>
      <c r="E1480" s="166">
        <v>119</v>
      </c>
      <c r="F1480" s="140"/>
      <c r="G1480" s="141">
        <f t="shared" si="68"/>
        <v>0</v>
      </c>
      <c r="I1480" s="127">
        <f t="shared" si="67"/>
        <v>0</v>
      </c>
      <c r="J1480" s="167" t="s">
        <v>4518</v>
      </c>
      <c r="K1480" s="168" t="s">
        <v>4397</v>
      </c>
    </row>
    <row r="1481" spans="1:11" ht="26.4" x14ac:dyDescent="0.25">
      <c r="A1481" s="164" t="s">
        <v>3164</v>
      </c>
      <c r="B1481" s="165" t="s">
        <v>3165</v>
      </c>
      <c r="C1481" s="165" t="s">
        <v>28</v>
      </c>
      <c r="D1481" s="166">
        <v>21.39</v>
      </c>
      <c r="E1481" s="166">
        <v>156</v>
      </c>
      <c r="F1481" s="140"/>
      <c r="G1481" s="141">
        <f t="shared" si="68"/>
        <v>0</v>
      </c>
      <c r="I1481" s="127">
        <f t="shared" si="67"/>
        <v>0</v>
      </c>
      <c r="J1481" s="167" t="s">
        <v>4519</v>
      </c>
      <c r="K1481" s="168" t="s">
        <v>4397</v>
      </c>
    </row>
    <row r="1482" spans="1:11" ht="26.4" x14ac:dyDescent="0.25">
      <c r="A1482" s="164" t="s">
        <v>3166</v>
      </c>
      <c r="B1482" s="165" t="s">
        <v>3167</v>
      </c>
      <c r="C1482" s="165" t="s">
        <v>28</v>
      </c>
      <c r="D1482" s="166">
        <v>21.39</v>
      </c>
      <c r="E1482" s="166">
        <v>179</v>
      </c>
      <c r="F1482" s="140"/>
      <c r="G1482" s="141">
        <f t="shared" si="68"/>
        <v>0</v>
      </c>
      <c r="I1482" s="127">
        <f t="shared" si="67"/>
        <v>0</v>
      </c>
      <c r="J1482" s="167" t="s">
        <v>4520</v>
      </c>
      <c r="K1482" s="168" t="s">
        <v>4397</v>
      </c>
    </row>
    <row r="1483" spans="1:11" ht="26.4" x14ac:dyDescent="0.25">
      <c r="A1483" s="164" t="s">
        <v>3168</v>
      </c>
      <c r="B1483" s="165" t="s">
        <v>3169</v>
      </c>
      <c r="C1483" s="165" t="s">
        <v>28</v>
      </c>
      <c r="D1483" s="166">
        <v>21.39</v>
      </c>
      <c r="E1483" s="166">
        <v>242</v>
      </c>
      <c r="F1483" s="140"/>
      <c r="G1483" s="141">
        <f t="shared" si="68"/>
        <v>0</v>
      </c>
      <c r="I1483" s="127">
        <f t="shared" ref="I1483:I1546" si="69">ROUND(D1483*G1483,2)</f>
        <v>0</v>
      </c>
      <c r="J1483" s="167" t="s">
        <v>4521</v>
      </c>
      <c r="K1483" s="168" t="s">
        <v>4397</v>
      </c>
    </row>
    <row r="1484" spans="1:11" ht="26.4" x14ac:dyDescent="0.25">
      <c r="A1484" s="164" t="s">
        <v>3170</v>
      </c>
      <c r="B1484" s="165" t="s">
        <v>3171</v>
      </c>
      <c r="C1484" s="165" t="s">
        <v>28</v>
      </c>
      <c r="D1484" s="166">
        <v>21.39</v>
      </c>
      <c r="E1484" s="166">
        <v>147</v>
      </c>
      <c r="F1484" s="140"/>
      <c r="G1484" s="141">
        <f t="shared" si="68"/>
        <v>0</v>
      </c>
      <c r="I1484" s="127">
        <f t="shared" si="69"/>
        <v>0</v>
      </c>
      <c r="J1484" s="167" t="s">
        <v>4522</v>
      </c>
      <c r="K1484" s="168" t="s">
        <v>4397</v>
      </c>
    </row>
    <row r="1485" spans="1:11" ht="26.4" x14ac:dyDescent="0.25">
      <c r="A1485" s="164" t="s">
        <v>3172</v>
      </c>
      <c r="B1485" s="165" t="s">
        <v>3173</v>
      </c>
      <c r="C1485" s="165" t="s">
        <v>28</v>
      </c>
      <c r="D1485" s="166">
        <v>21.39</v>
      </c>
      <c r="E1485" s="166">
        <v>223</v>
      </c>
      <c r="F1485" s="140"/>
      <c r="G1485" s="141">
        <f t="shared" si="68"/>
        <v>0</v>
      </c>
      <c r="I1485" s="127">
        <f t="shared" si="69"/>
        <v>0</v>
      </c>
      <c r="J1485" s="167" t="s">
        <v>4523</v>
      </c>
      <c r="K1485" s="168" t="s">
        <v>4397</v>
      </c>
    </row>
    <row r="1486" spans="1:11" x14ac:dyDescent="0.25">
      <c r="A1486" s="164" t="s">
        <v>3174</v>
      </c>
      <c r="B1486" s="165" t="s">
        <v>186</v>
      </c>
      <c r="C1486" s="165" t="s">
        <v>30</v>
      </c>
      <c r="D1486" s="166">
        <v>817.87</v>
      </c>
      <c r="E1486" s="166">
        <v>122</v>
      </c>
      <c r="F1486" s="140"/>
      <c r="G1486" s="141">
        <f t="shared" si="68"/>
        <v>0</v>
      </c>
      <c r="I1486" s="127">
        <f t="shared" si="69"/>
        <v>0</v>
      </c>
      <c r="J1486" s="167" t="s">
        <v>4524</v>
      </c>
      <c r="K1486" s="168" t="s">
        <v>4397</v>
      </c>
    </row>
    <row r="1487" spans="1:11" x14ac:dyDescent="0.25">
      <c r="A1487" s="164" t="s">
        <v>3175</v>
      </c>
      <c r="B1487" s="165" t="s">
        <v>187</v>
      </c>
      <c r="C1487" s="165" t="s">
        <v>30</v>
      </c>
      <c r="D1487" s="166">
        <v>817.87</v>
      </c>
      <c r="E1487" s="166">
        <v>146</v>
      </c>
      <c r="F1487" s="140"/>
      <c r="G1487" s="141">
        <f t="shared" si="68"/>
        <v>0</v>
      </c>
      <c r="I1487" s="127">
        <f t="shared" si="69"/>
        <v>0</v>
      </c>
      <c r="J1487" s="167" t="s">
        <v>4525</v>
      </c>
      <c r="K1487" s="168" t="s">
        <v>4397</v>
      </c>
    </row>
    <row r="1488" spans="1:11" x14ac:dyDescent="0.25">
      <c r="A1488" s="164" t="s">
        <v>3176</v>
      </c>
      <c r="B1488" s="165" t="s">
        <v>188</v>
      </c>
      <c r="C1488" s="165" t="s">
        <v>30</v>
      </c>
      <c r="D1488" s="166">
        <v>21.39</v>
      </c>
      <c r="E1488" s="166">
        <v>71.599999999999994</v>
      </c>
      <c r="F1488" s="140"/>
      <c r="G1488" s="141">
        <f t="shared" ref="G1488:G1551" si="70">ROUND(E1488*ROUND(F1488,2),2)</f>
        <v>0</v>
      </c>
      <c r="I1488" s="127">
        <f t="shared" si="69"/>
        <v>0</v>
      </c>
      <c r="J1488" s="167" t="s">
        <v>4526</v>
      </c>
      <c r="K1488" s="168" t="s">
        <v>4397</v>
      </c>
    </row>
    <row r="1489" spans="1:11" x14ac:dyDescent="0.25">
      <c r="A1489" s="164" t="s">
        <v>3177</v>
      </c>
      <c r="B1489" s="165" t="s">
        <v>189</v>
      </c>
      <c r="C1489" s="165" t="s">
        <v>30</v>
      </c>
      <c r="D1489" s="166">
        <v>21.39</v>
      </c>
      <c r="E1489" s="166">
        <v>79</v>
      </c>
      <c r="F1489" s="140"/>
      <c r="G1489" s="141">
        <f t="shared" si="70"/>
        <v>0</v>
      </c>
      <c r="I1489" s="127">
        <f t="shared" si="69"/>
        <v>0</v>
      </c>
      <c r="J1489" s="167" t="s">
        <v>4527</v>
      </c>
      <c r="K1489" s="168" t="s">
        <v>4397</v>
      </c>
    </row>
    <row r="1490" spans="1:11" x14ac:dyDescent="0.25">
      <c r="A1490" s="164" t="s">
        <v>3178</v>
      </c>
      <c r="B1490" s="165" t="s">
        <v>190</v>
      </c>
      <c r="C1490" s="165" t="s">
        <v>30</v>
      </c>
      <c r="D1490" s="166">
        <v>817.87</v>
      </c>
      <c r="E1490" s="166">
        <v>51</v>
      </c>
      <c r="F1490" s="140"/>
      <c r="G1490" s="141">
        <f t="shared" si="70"/>
        <v>0</v>
      </c>
      <c r="I1490" s="127">
        <f t="shared" si="69"/>
        <v>0</v>
      </c>
      <c r="J1490" s="167" t="s">
        <v>4528</v>
      </c>
      <c r="K1490" s="168" t="s">
        <v>4397</v>
      </c>
    </row>
    <row r="1491" spans="1:11" x14ac:dyDescent="0.25">
      <c r="A1491" s="164" t="s">
        <v>3179</v>
      </c>
      <c r="B1491" s="165" t="s">
        <v>191</v>
      </c>
      <c r="C1491" s="165" t="s">
        <v>30</v>
      </c>
      <c r="D1491" s="166">
        <v>10.98</v>
      </c>
      <c r="E1491" s="166">
        <v>384</v>
      </c>
      <c r="F1491" s="140"/>
      <c r="G1491" s="141">
        <f t="shared" si="70"/>
        <v>0</v>
      </c>
      <c r="I1491" s="127">
        <f t="shared" si="69"/>
        <v>0</v>
      </c>
      <c r="J1491" s="167" t="s">
        <v>4529</v>
      </c>
      <c r="K1491" s="168" t="s">
        <v>4397</v>
      </c>
    </row>
    <row r="1492" spans="1:11" x14ac:dyDescent="0.25">
      <c r="A1492" s="164" t="s">
        <v>3180</v>
      </c>
      <c r="B1492" s="165" t="s">
        <v>3181</v>
      </c>
      <c r="C1492" s="165" t="s">
        <v>30</v>
      </c>
      <c r="D1492" s="166">
        <v>10.98</v>
      </c>
      <c r="E1492" s="166">
        <v>559</v>
      </c>
      <c r="F1492" s="140"/>
      <c r="G1492" s="141">
        <f t="shared" si="70"/>
        <v>0</v>
      </c>
      <c r="I1492" s="127">
        <f t="shared" si="69"/>
        <v>0</v>
      </c>
      <c r="J1492" s="167" t="s">
        <v>4530</v>
      </c>
      <c r="K1492" s="168" t="s">
        <v>4397</v>
      </c>
    </row>
    <row r="1493" spans="1:11" ht="26.4" x14ac:dyDescent="0.25">
      <c r="A1493" s="164" t="s">
        <v>3182</v>
      </c>
      <c r="B1493" s="165" t="s">
        <v>192</v>
      </c>
      <c r="C1493" s="165" t="s">
        <v>26</v>
      </c>
      <c r="D1493" s="166">
        <v>644.47</v>
      </c>
      <c r="E1493" s="166">
        <v>88.5</v>
      </c>
      <c r="F1493" s="140"/>
      <c r="G1493" s="141">
        <f t="shared" si="70"/>
        <v>0</v>
      </c>
      <c r="I1493" s="127">
        <f t="shared" si="69"/>
        <v>0</v>
      </c>
      <c r="J1493" s="167" t="s">
        <v>4531</v>
      </c>
      <c r="K1493" s="168" t="s">
        <v>4397</v>
      </c>
    </row>
    <row r="1494" spans="1:11" ht="26.4" x14ac:dyDescent="0.25">
      <c r="A1494" s="164" t="s">
        <v>3183</v>
      </c>
      <c r="B1494" s="165" t="s">
        <v>193</v>
      </c>
      <c r="C1494" s="165" t="s">
        <v>194</v>
      </c>
      <c r="D1494" s="166">
        <v>324.26</v>
      </c>
      <c r="E1494" s="166">
        <v>47.5</v>
      </c>
      <c r="F1494" s="140"/>
      <c r="G1494" s="141">
        <f t="shared" si="70"/>
        <v>0</v>
      </c>
      <c r="I1494" s="127">
        <f t="shared" si="69"/>
        <v>0</v>
      </c>
      <c r="J1494" s="167" t="s">
        <v>4532</v>
      </c>
      <c r="K1494" s="168" t="s">
        <v>4397</v>
      </c>
    </row>
    <row r="1495" spans="1:11" ht="26.4" x14ac:dyDescent="0.25">
      <c r="A1495" s="164" t="s">
        <v>3184</v>
      </c>
      <c r="B1495" s="165" t="s">
        <v>3185</v>
      </c>
      <c r="C1495" s="165" t="s">
        <v>30</v>
      </c>
      <c r="D1495" s="166">
        <v>213.86</v>
      </c>
      <c r="E1495" s="166">
        <v>390</v>
      </c>
      <c r="F1495" s="140"/>
      <c r="G1495" s="141">
        <f t="shared" si="70"/>
        <v>0</v>
      </c>
      <c r="I1495" s="127">
        <f t="shared" si="69"/>
        <v>0</v>
      </c>
      <c r="J1495" s="167" t="s">
        <v>4533</v>
      </c>
      <c r="K1495" s="168" t="s">
        <v>4397</v>
      </c>
    </row>
    <row r="1496" spans="1:11" ht="26.4" x14ac:dyDescent="0.25">
      <c r="A1496" s="164" t="s">
        <v>3186</v>
      </c>
      <c r="B1496" s="165" t="s">
        <v>3187</v>
      </c>
      <c r="C1496" s="165" t="s">
        <v>30</v>
      </c>
      <c r="D1496" s="166">
        <v>155.47999999999999</v>
      </c>
      <c r="E1496" s="166">
        <v>609</v>
      </c>
      <c r="F1496" s="140"/>
      <c r="G1496" s="141">
        <f t="shared" si="70"/>
        <v>0</v>
      </c>
      <c r="I1496" s="127">
        <f t="shared" si="69"/>
        <v>0</v>
      </c>
      <c r="J1496" s="167" t="s">
        <v>4534</v>
      </c>
      <c r="K1496" s="168" t="s">
        <v>4397</v>
      </c>
    </row>
    <row r="1497" spans="1:11" ht="26.4" x14ac:dyDescent="0.25">
      <c r="A1497" s="164" t="s">
        <v>3188</v>
      </c>
      <c r="B1497" s="165" t="s">
        <v>3189</v>
      </c>
      <c r="C1497" s="165" t="s">
        <v>30</v>
      </c>
      <c r="D1497" s="166">
        <v>219.64</v>
      </c>
      <c r="E1497" s="166">
        <v>493</v>
      </c>
      <c r="F1497" s="140"/>
      <c r="G1497" s="141">
        <f t="shared" si="70"/>
        <v>0</v>
      </c>
      <c r="I1497" s="127">
        <f t="shared" si="69"/>
        <v>0</v>
      </c>
      <c r="J1497" s="167" t="s">
        <v>4535</v>
      </c>
      <c r="K1497" s="168" t="s">
        <v>4397</v>
      </c>
    </row>
    <row r="1498" spans="1:11" ht="26.4" x14ac:dyDescent="0.25">
      <c r="A1498" s="164" t="s">
        <v>3190</v>
      </c>
      <c r="B1498" s="165" t="s">
        <v>3191</v>
      </c>
      <c r="C1498" s="165" t="s">
        <v>30</v>
      </c>
      <c r="D1498" s="166">
        <v>205.19</v>
      </c>
      <c r="E1498" s="166">
        <v>609</v>
      </c>
      <c r="F1498" s="140"/>
      <c r="G1498" s="141">
        <f t="shared" si="70"/>
        <v>0</v>
      </c>
      <c r="I1498" s="127">
        <f t="shared" si="69"/>
        <v>0</v>
      </c>
      <c r="J1498" s="167" t="s">
        <v>4536</v>
      </c>
      <c r="K1498" s="168" t="s">
        <v>4397</v>
      </c>
    </row>
    <row r="1499" spans="1:11" ht="26.4" x14ac:dyDescent="0.25">
      <c r="A1499" s="164" t="s">
        <v>3192</v>
      </c>
      <c r="B1499" s="165" t="s">
        <v>195</v>
      </c>
      <c r="C1499" s="165" t="s">
        <v>30</v>
      </c>
      <c r="D1499" s="166">
        <v>228.31</v>
      </c>
      <c r="E1499" s="166">
        <v>313</v>
      </c>
      <c r="F1499" s="140"/>
      <c r="G1499" s="141">
        <f t="shared" si="70"/>
        <v>0</v>
      </c>
      <c r="I1499" s="127">
        <f t="shared" si="69"/>
        <v>0</v>
      </c>
      <c r="J1499" s="167" t="s">
        <v>4537</v>
      </c>
      <c r="K1499" s="168" t="s">
        <v>4397</v>
      </c>
    </row>
    <row r="1500" spans="1:11" ht="26.4" x14ac:dyDescent="0.25">
      <c r="A1500" s="164" t="s">
        <v>3193</v>
      </c>
      <c r="B1500" s="165" t="s">
        <v>196</v>
      </c>
      <c r="C1500" s="165" t="s">
        <v>30</v>
      </c>
      <c r="D1500" s="166">
        <v>213.86</v>
      </c>
      <c r="E1500" s="166">
        <v>424</v>
      </c>
      <c r="F1500" s="140"/>
      <c r="G1500" s="141">
        <f t="shared" si="70"/>
        <v>0</v>
      </c>
      <c r="I1500" s="127">
        <f t="shared" si="69"/>
        <v>0</v>
      </c>
      <c r="J1500" s="167" t="s">
        <v>4538</v>
      </c>
      <c r="K1500" s="168" t="s">
        <v>4397</v>
      </c>
    </row>
    <row r="1501" spans="1:11" ht="26.4" x14ac:dyDescent="0.25">
      <c r="A1501" s="164" t="s">
        <v>3194</v>
      </c>
      <c r="B1501" s="165" t="s">
        <v>197</v>
      </c>
      <c r="C1501" s="165" t="s">
        <v>30</v>
      </c>
      <c r="D1501" s="166">
        <v>215.59</v>
      </c>
      <c r="E1501" s="166">
        <v>672</v>
      </c>
      <c r="F1501" s="140"/>
      <c r="G1501" s="141">
        <f t="shared" si="70"/>
        <v>0</v>
      </c>
      <c r="I1501" s="127">
        <f t="shared" si="69"/>
        <v>0</v>
      </c>
      <c r="J1501" s="167" t="s">
        <v>4539</v>
      </c>
      <c r="K1501" s="168" t="s">
        <v>4397</v>
      </c>
    </row>
    <row r="1502" spans="1:11" ht="39.6" x14ac:dyDescent="0.25">
      <c r="A1502" s="164" t="s">
        <v>3195</v>
      </c>
      <c r="B1502" s="165" t="s">
        <v>3196</v>
      </c>
      <c r="C1502" s="165" t="s">
        <v>32</v>
      </c>
      <c r="D1502" s="166">
        <v>68.48</v>
      </c>
      <c r="E1502" s="166">
        <v>919</v>
      </c>
      <c r="F1502" s="140"/>
      <c r="G1502" s="141">
        <f t="shared" si="70"/>
        <v>0</v>
      </c>
      <c r="I1502" s="127">
        <f t="shared" si="69"/>
        <v>0</v>
      </c>
      <c r="J1502" s="167" t="s">
        <v>4540</v>
      </c>
      <c r="K1502" s="168" t="s">
        <v>4397</v>
      </c>
    </row>
    <row r="1503" spans="1:11" ht="39.6" x14ac:dyDescent="0.25">
      <c r="A1503" s="164" t="s">
        <v>3197</v>
      </c>
      <c r="B1503" s="165" t="s">
        <v>3198</v>
      </c>
      <c r="C1503" s="165" t="s">
        <v>32</v>
      </c>
      <c r="D1503" s="166">
        <v>68.48</v>
      </c>
      <c r="E1503" s="166">
        <v>991</v>
      </c>
      <c r="F1503" s="140"/>
      <c r="G1503" s="141">
        <f t="shared" si="70"/>
        <v>0</v>
      </c>
      <c r="I1503" s="127">
        <f t="shared" si="69"/>
        <v>0</v>
      </c>
      <c r="J1503" s="167" t="s">
        <v>4541</v>
      </c>
      <c r="K1503" s="168" t="s">
        <v>4397</v>
      </c>
    </row>
    <row r="1504" spans="1:11" ht="26.4" x14ac:dyDescent="0.25">
      <c r="A1504" s="164" t="s">
        <v>3199</v>
      </c>
      <c r="B1504" s="165" t="s">
        <v>3200</v>
      </c>
      <c r="C1504" s="165" t="s">
        <v>32</v>
      </c>
      <c r="D1504" s="166">
        <v>6.5</v>
      </c>
      <c r="E1504" s="166">
        <v>691</v>
      </c>
      <c r="F1504" s="140"/>
      <c r="G1504" s="141">
        <f t="shared" si="70"/>
        <v>0</v>
      </c>
      <c r="I1504" s="127">
        <f t="shared" si="69"/>
        <v>0</v>
      </c>
      <c r="J1504" s="167" t="s">
        <v>4542</v>
      </c>
      <c r="K1504" s="168" t="s">
        <v>4397</v>
      </c>
    </row>
    <row r="1505" spans="1:11" ht="26.4" x14ac:dyDescent="0.25">
      <c r="A1505" s="164" t="s">
        <v>3201</v>
      </c>
      <c r="B1505" s="165" t="s">
        <v>3202</v>
      </c>
      <c r="C1505" s="165" t="s">
        <v>32</v>
      </c>
      <c r="D1505" s="166">
        <v>6.5</v>
      </c>
      <c r="E1505" s="166">
        <v>740</v>
      </c>
      <c r="F1505" s="140"/>
      <c r="G1505" s="141">
        <f t="shared" si="70"/>
        <v>0</v>
      </c>
      <c r="I1505" s="127">
        <f t="shared" si="69"/>
        <v>0</v>
      </c>
      <c r="J1505" s="167" t="s">
        <v>4543</v>
      </c>
      <c r="K1505" s="168" t="s">
        <v>4397</v>
      </c>
    </row>
    <row r="1506" spans="1:11" ht="26.4" x14ac:dyDescent="0.25">
      <c r="A1506" s="164" t="s">
        <v>3203</v>
      </c>
      <c r="B1506" s="165" t="s">
        <v>3204</v>
      </c>
      <c r="C1506" s="165" t="s">
        <v>32</v>
      </c>
      <c r="D1506" s="166">
        <v>6.5</v>
      </c>
      <c r="E1506" s="166">
        <v>861</v>
      </c>
      <c r="F1506" s="140"/>
      <c r="G1506" s="141">
        <f t="shared" si="70"/>
        <v>0</v>
      </c>
      <c r="I1506" s="127">
        <f t="shared" si="69"/>
        <v>0</v>
      </c>
      <c r="J1506" s="167" t="s">
        <v>4544</v>
      </c>
      <c r="K1506" s="168" t="s">
        <v>4397</v>
      </c>
    </row>
    <row r="1507" spans="1:11" ht="26.4" x14ac:dyDescent="0.25">
      <c r="A1507" s="164" t="s">
        <v>3205</v>
      </c>
      <c r="B1507" s="165" t="s">
        <v>3206</v>
      </c>
      <c r="C1507" s="165" t="s">
        <v>32</v>
      </c>
      <c r="D1507" s="166">
        <v>6.5</v>
      </c>
      <c r="E1507" s="166">
        <v>922</v>
      </c>
      <c r="F1507" s="140"/>
      <c r="G1507" s="141">
        <f t="shared" si="70"/>
        <v>0</v>
      </c>
      <c r="I1507" s="127">
        <f t="shared" si="69"/>
        <v>0</v>
      </c>
      <c r="J1507" s="167" t="s">
        <v>4545</v>
      </c>
      <c r="K1507" s="168" t="s">
        <v>4397</v>
      </c>
    </row>
    <row r="1508" spans="1:11" ht="39.6" x14ac:dyDescent="0.25">
      <c r="A1508" s="164" t="s">
        <v>3207</v>
      </c>
      <c r="B1508" s="165" t="s">
        <v>3208</v>
      </c>
      <c r="C1508" s="165" t="s">
        <v>32</v>
      </c>
      <c r="D1508" s="166">
        <v>19.07</v>
      </c>
      <c r="E1508" s="166">
        <v>702</v>
      </c>
      <c r="F1508" s="140"/>
      <c r="G1508" s="141">
        <f t="shared" si="70"/>
        <v>0</v>
      </c>
      <c r="I1508" s="127">
        <f t="shared" si="69"/>
        <v>0</v>
      </c>
      <c r="J1508" s="167" t="s">
        <v>4546</v>
      </c>
      <c r="K1508" s="168" t="s">
        <v>4397</v>
      </c>
    </row>
    <row r="1509" spans="1:11" ht="26.4" x14ac:dyDescent="0.25">
      <c r="A1509" s="164" t="s">
        <v>3209</v>
      </c>
      <c r="B1509" s="165" t="s">
        <v>3210</v>
      </c>
      <c r="C1509" s="165" t="s">
        <v>32</v>
      </c>
      <c r="D1509" s="166">
        <v>172.27</v>
      </c>
      <c r="E1509" s="166">
        <v>452</v>
      </c>
      <c r="F1509" s="140"/>
      <c r="G1509" s="141">
        <f t="shared" si="70"/>
        <v>0</v>
      </c>
      <c r="I1509" s="127">
        <f t="shared" si="69"/>
        <v>0</v>
      </c>
      <c r="J1509" s="167" t="s">
        <v>4547</v>
      </c>
      <c r="K1509" s="168" t="s">
        <v>4397</v>
      </c>
    </row>
    <row r="1510" spans="1:11" ht="26.4" x14ac:dyDescent="0.25">
      <c r="A1510" s="164" t="s">
        <v>3211</v>
      </c>
      <c r="B1510" s="165" t="s">
        <v>3212</v>
      </c>
      <c r="C1510" s="165" t="s">
        <v>32</v>
      </c>
      <c r="D1510" s="166">
        <v>172.27</v>
      </c>
      <c r="E1510" s="166">
        <v>323</v>
      </c>
      <c r="F1510" s="140"/>
      <c r="G1510" s="141">
        <f t="shared" si="70"/>
        <v>0</v>
      </c>
      <c r="I1510" s="127">
        <f t="shared" si="69"/>
        <v>0</v>
      </c>
      <c r="J1510" s="167" t="s">
        <v>4548</v>
      </c>
      <c r="K1510" s="168" t="s">
        <v>4397</v>
      </c>
    </row>
    <row r="1511" spans="1:11" ht="39.6" x14ac:dyDescent="0.25">
      <c r="A1511" s="164" t="s">
        <v>3213</v>
      </c>
      <c r="B1511" s="165" t="s">
        <v>3214</v>
      </c>
      <c r="C1511" s="165" t="s">
        <v>32</v>
      </c>
      <c r="D1511" s="166">
        <v>172.27</v>
      </c>
      <c r="E1511" s="166">
        <v>243</v>
      </c>
      <c r="F1511" s="140"/>
      <c r="G1511" s="141">
        <f t="shared" si="70"/>
        <v>0</v>
      </c>
      <c r="I1511" s="127">
        <f t="shared" si="69"/>
        <v>0</v>
      </c>
      <c r="J1511" s="167" t="s">
        <v>4549</v>
      </c>
      <c r="K1511" s="168" t="s">
        <v>4397</v>
      </c>
    </row>
    <row r="1512" spans="1:11" ht="39.6" x14ac:dyDescent="0.25">
      <c r="A1512" s="164" t="s">
        <v>3215</v>
      </c>
      <c r="B1512" s="165" t="s">
        <v>3216</v>
      </c>
      <c r="C1512" s="165" t="s">
        <v>32</v>
      </c>
      <c r="D1512" s="166">
        <v>172.27</v>
      </c>
      <c r="E1512" s="166">
        <v>198</v>
      </c>
      <c r="F1512" s="140"/>
      <c r="G1512" s="141">
        <f t="shared" si="70"/>
        <v>0</v>
      </c>
      <c r="I1512" s="127">
        <f t="shared" si="69"/>
        <v>0</v>
      </c>
      <c r="J1512" s="167" t="s">
        <v>4550</v>
      </c>
      <c r="K1512" s="168" t="s">
        <v>4397</v>
      </c>
    </row>
    <row r="1513" spans="1:11" ht="26.4" x14ac:dyDescent="0.25">
      <c r="A1513" s="164" t="s">
        <v>3217</v>
      </c>
      <c r="B1513" s="165" t="s">
        <v>3218</v>
      </c>
      <c r="C1513" s="165" t="s">
        <v>32</v>
      </c>
      <c r="D1513" s="166">
        <v>170.26</v>
      </c>
      <c r="E1513" s="166">
        <v>707</v>
      </c>
      <c r="F1513" s="140"/>
      <c r="G1513" s="141">
        <f t="shared" si="70"/>
        <v>0</v>
      </c>
      <c r="I1513" s="127">
        <f t="shared" si="69"/>
        <v>0</v>
      </c>
      <c r="J1513" s="167" t="s">
        <v>4551</v>
      </c>
      <c r="K1513" s="168" t="s">
        <v>4397</v>
      </c>
    </row>
    <row r="1514" spans="1:11" ht="26.4" x14ac:dyDescent="0.25">
      <c r="A1514" s="164" t="s">
        <v>3219</v>
      </c>
      <c r="B1514" s="165" t="s">
        <v>3220</v>
      </c>
      <c r="C1514" s="165" t="s">
        <v>32</v>
      </c>
      <c r="D1514" s="166">
        <v>170.26</v>
      </c>
      <c r="E1514" s="166">
        <v>493</v>
      </c>
      <c r="F1514" s="140"/>
      <c r="G1514" s="141">
        <f t="shared" si="70"/>
        <v>0</v>
      </c>
      <c r="I1514" s="127">
        <f t="shared" si="69"/>
        <v>0</v>
      </c>
      <c r="J1514" s="167" t="s">
        <v>4552</v>
      </c>
      <c r="K1514" s="168" t="s">
        <v>4397</v>
      </c>
    </row>
    <row r="1515" spans="1:11" ht="39.6" x14ac:dyDescent="0.25">
      <c r="A1515" s="164" t="s">
        <v>3221</v>
      </c>
      <c r="B1515" s="165" t="s">
        <v>3222</v>
      </c>
      <c r="C1515" s="165" t="s">
        <v>32</v>
      </c>
      <c r="D1515" s="166">
        <v>170.26</v>
      </c>
      <c r="E1515" s="166">
        <v>387</v>
      </c>
      <c r="F1515" s="140"/>
      <c r="G1515" s="141">
        <f t="shared" si="70"/>
        <v>0</v>
      </c>
      <c r="I1515" s="127">
        <f t="shared" si="69"/>
        <v>0</v>
      </c>
      <c r="J1515" s="167" t="s">
        <v>4553</v>
      </c>
      <c r="K1515" s="168" t="s">
        <v>4397</v>
      </c>
    </row>
    <row r="1516" spans="1:11" ht="39.6" x14ac:dyDescent="0.25">
      <c r="A1516" s="164" t="s">
        <v>3223</v>
      </c>
      <c r="B1516" s="165" t="s">
        <v>3224</v>
      </c>
      <c r="C1516" s="165" t="s">
        <v>32</v>
      </c>
      <c r="D1516" s="166">
        <v>170.26</v>
      </c>
      <c r="E1516" s="166">
        <v>320</v>
      </c>
      <c r="F1516" s="140"/>
      <c r="G1516" s="141">
        <f t="shared" si="70"/>
        <v>0</v>
      </c>
      <c r="I1516" s="127">
        <f t="shared" si="69"/>
        <v>0</v>
      </c>
      <c r="J1516" s="167" t="s">
        <v>4554</v>
      </c>
      <c r="K1516" s="168" t="s">
        <v>4397</v>
      </c>
    </row>
    <row r="1517" spans="1:11" ht="39.6" x14ac:dyDescent="0.25">
      <c r="A1517" s="164" t="s">
        <v>3225</v>
      </c>
      <c r="B1517" s="165" t="s">
        <v>3226</v>
      </c>
      <c r="C1517" s="165" t="s">
        <v>32</v>
      </c>
      <c r="D1517" s="166">
        <v>19.07</v>
      </c>
      <c r="E1517" s="166">
        <v>799</v>
      </c>
      <c r="F1517" s="140"/>
      <c r="G1517" s="141">
        <f t="shared" si="70"/>
        <v>0</v>
      </c>
      <c r="I1517" s="127">
        <f t="shared" si="69"/>
        <v>0</v>
      </c>
      <c r="J1517" s="167" t="s">
        <v>4555</v>
      </c>
      <c r="K1517" s="168" t="s">
        <v>4397</v>
      </c>
    </row>
    <row r="1518" spans="1:11" ht="25.5" customHeight="1" x14ac:dyDescent="0.25">
      <c r="A1518" s="164" t="s">
        <v>3227</v>
      </c>
      <c r="B1518" s="165" t="s">
        <v>3228</v>
      </c>
      <c r="C1518" s="165" t="s">
        <v>32</v>
      </c>
      <c r="D1518" s="166">
        <v>19.07</v>
      </c>
      <c r="E1518" s="166">
        <v>468</v>
      </c>
      <c r="F1518" s="140"/>
      <c r="G1518" s="141">
        <f t="shared" si="70"/>
        <v>0</v>
      </c>
      <c r="I1518" s="127">
        <f t="shared" si="69"/>
        <v>0</v>
      </c>
      <c r="J1518" s="167" t="s">
        <v>4556</v>
      </c>
      <c r="K1518" s="168" t="s">
        <v>4397</v>
      </c>
    </row>
    <row r="1519" spans="1:11" ht="26.4" x14ac:dyDescent="0.25">
      <c r="A1519" s="164" t="s">
        <v>3229</v>
      </c>
      <c r="B1519" s="165" t="s">
        <v>3230</v>
      </c>
      <c r="C1519" s="165" t="s">
        <v>32</v>
      </c>
      <c r="D1519" s="166">
        <v>343.79</v>
      </c>
      <c r="E1519" s="166">
        <v>1120</v>
      </c>
      <c r="F1519" s="140"/>
      <c r="G1519" s="141">
        <f t="shared" si="70"/>
        <v>0</v>
      </c>
      <c r="I1519" s="127">
        <f t="shared" si="69"/>
        <v>0</v>
      </c>
      <c r="J1519" s="167" t="s">
        <v>4557</v>
      </c>
      <c r="K1519" s="168" t="s">
        <v>4397</v>
      </c>
    </row>
    <row r="1520" spans="1:11" ht="26.4" x14ac:dyDescent="0.25">
      <c r="A1520" s="164" t="s">
        <v>3231</v>
      </c>
      <c r="B1520" s="165" t="s">
        <v>3232</v>
      </c>
      <c r="C1520" s="165" t="s">
        <v>32</v>
      </c>
      <c r="D1520" s="166">
        <v>343.79</v>
      </c>
      <c r="E1520" s="166">
        <v>1200</v>
      </c>
      <c r="F1520" s="140"/>
      <c r="G1520" s="141">
        <f t="shared" si="70"/>
        <v>0</v>
      </c>
      <c r="I1520" s="127">
        <f t="shared" si="69"/>
        <v>0</v>
      </c>
      <c r="J1520" s="167" t="s">
        <v>4558</v>
      </c>
      <c r="K1520" s="168" t="s">
        <v>4397</v>
      </c>
    </row>
    <row r="1521" spans="1:11" ht="26.4" x14ac:dyDescent="0.25">
      <c r="A1521" s="164" t="s">
        <v>3233</v>
      </c>
      <c r="B1521" s="165" t="s">
        <v>3234</v>
      </c>
      <c r="C1521" s="165" t="s">
        <v>32</v>
      </c>
      <c r="D1521" s="166">
        <v>343.79</v>
      </c>
      <c r="E1521" s="166">
        <v>1390</v>
      </c>
      <c r="F1521" s="140"/>
      <c r="G1521" s="141">
        <f t="shared" si="70"/>
        <v>0</v>
      </c>
      <c r="I1521" s="127">
        <f t="shared" si="69"/>
        <v>0</v>
      </c>
      <c r="J1521" s="167" t="s">
        <v>4559</v>
      </c>
      <c r="K1521" s="168" t="s">
        <v>4397</v>
      </c>
    </row>
    <row r="1522" spans="1:11" ht="26.4" x14ac:dyDescent="0.25">
      <c r="A1522" s="164" t="s">
        <v>3235</v>
      </c>
      <c r="B1522" s="165" t="s">
        <v>3236</v>
      </c>
      <c r="C1522" s="165" t="s">
        <v>32</v>
      </c>
      <c r="D1522" s="166">
        <v>343.79</v>
      </c>
      <c r="E1522" s="166">
        <v>1500</v>
      </c>
      <c r="F1522" s="140"/>
      <c r="G1522" s="141">
        <f t="shared" si="70"/>
        <v>0</v>
      </c>
      <c r="I1522" s="127">
        <f t="shared" si="69"/>
        <v>0</v>
      </c>
      <c r="J1522" s="167" t="s">
        <v>4560</v>
      </c>
      <c r="K1522" s="168" t="s">
        <v>4397</v>
      </c>
    </row>
    <row r="1523" spans="1:11" ht="26.4" x14ac:dyDescent="0.25">
      <c r="A1523" s="164" t="s">
        <v>3237</v>
      </c>
      <c r="B1523" s="165" t="s">
        <v>3238</v>
      </c>
      <c r="C1523" s="165" t="s">
        <v>32</v>
      </c>
      <c r="D1523" s="166">
        <v>376.86</v>
      </c>
      <c r="E1523" s="166">
        <v>218</v>
      </c>
      <c r="F1523" s="140"/>
      <c r="G1523" s="141">
        <f t="shared" si="70"/>
        <v>0</v>
      </c>
      <c r="I1523" s="127">
        <f t="shared" si="69"/>
        <v>0</v>
      </c>
      <c r="J1523" s="167" t="s">
        <v>4561</v>
      </c>
      <c r="K1523" s="168" t="s">
        <v>4397</v>
      </c>
    </row>
    <row r="1524" spans="1:11" ht="26.4" x14ac:dyDescent="0.25">
      <c r="A1524" s="164" t="s">
        <v>3239</v>
      </c>
      <c r="B1524" s="165" t="s">
        <v>3240</v>
      </c>
      <c r="C1524" s="165" t="s">
        <v>32</v>
      </c>
      <c r="D1524" s="166">
        <v>18.84</v>
      </c>
      <c r="E1524" s="166">
        <v>1560</v>
      </c>
      <c r="F1524" s="140"/>
      <c r="G1524" s="141">
        <f t="shared" si="70"/>
        <v>0</v>
      </c>
      <c r="I1524" s="127">
        <f t="shared" si="69"/>
        <v>0</v>
      </c>
      <c r="J1524" s="167" t="s">
        <v>4562</v>
      </c>
      <c r="K1524" s="168" t="s">
        <v>4397</v>
      </c>
    </row>
    <row r="1525" spans="1:11" ht="26.4" x14ac:dyDescent="0.25">
      <c r="A1525" s="164" t="s">
        <v>3241</v>
      </c>
      <c r="B1525" s="165" t="s">
        <v>3242</v>
      </c>
      <c r="C1525" s="165" t="s">
        <v>32</v>
      </c>
      <c r="D1525" s="166">
        <v>18.84</v>
      </c>
      <c r="E1525" s="166">
        <v>1690</v>
      </c>
      <c r="F1525" s="140"/>
      <c r="G1525" s="141">
        <f t="shared" si="70"/>
        <v>0</v>
      </c>
      <c r="I1525" s="127">
        <f t="shared" si="69"/>
        <v>0</v>
      </c>
      <c r="J1525" s="167" t="s">
        <v>4563</v>
      </c>
      <c r="K1525" s="168" t="s">
        <v>4397</v>
      </c>
    </row>
    <row r="1526" spans="1:11" ht="26.4" x14ac:dyDescent="0.25">
      <c r="A1526" s="164" t="s">
        <v>3243</v>
      </c>
      <c r="B1526" s="165" t="s">
        <v>3244</v>
      </c>
      <c r="C1526" s="165" t="s">
        <v>32</v>
      </c>
      <c r="D1526" s="166">
        <v>18.84</v>
      </c>
      <c r="E1526" s="166">
        <v>1940</v>
      </c>
      <c r="F1526" s="140"/>
      <c r="G1526" s="141">
        <f t="shared" si="70"/>
        <v>0</v>
      </c>
      <c r="I1526" s="127">
        <f t="shared" si="69"/>
        <v>0</v>
      </c>
      <c r="J1526" s="167" t="s">
        <v>4564</v>
      </c>
      <c r="K1526" s="168" t="s">
        <v>4397</v>
      </c>
    </row>
    <row r="1527" spans="1:11" ht="26.4" x14ac:dyDescent="0.25">
      <c r="A1527" s="164" t="s">
        <v>3245</v>
      </c>
      <c r="B1527" s="165" t="s">
        <v>3246</v>
      </c>
      <c r="C1527" s="165" t="s">
        <v>32</v>
      </c>
      <c r="D1527" s="166">
        <v>18.84</v>
      </c>
      <c r="E1527" s="166">
        <v>2100</v>
      </c>
      <c r="F1527" s="140"/>
      <c r="G1527" s="141">
        <f t="shared" si="70"/>
        <v>0</v>
      </c>
      <c r="I1527" s="127">
        <f t="shared" si="69"/>
        <v>0</v>
      </c>
      <c r="J1527" s="167" t="s">
        <v>4565</v>
      </c>
      <c r="K1527" s="168" t="s">
        <v>4397</v>
      </c>
    </row>
    <row r="1528" spans="1:11" ht="26.4" x14ac:dyDescent="0.25">
      <c r="A1528" s="164" t="s">
        <v>3247</v>
      </c>
      <c r="B1528" s="165" t="s">
        <v>3248</v>
      </c>
      <c r="C1528" s="165" t="s">
        <v>32</v>
      </c>
      <c r="D1528" s="166">
        <v>172.27</v>
      </c>
      <c r="E1528" s="166">
        <v>906</v>
      </c>
      <c r="F1528" s="140"/>
      <c r="G1528" s="141">
        <f t="shared" si="70"/>
        <v>0</v>
      </c>
      <c r="I1528" s="127">
        <f t="shared" si="69"/>
        <v>0</v>
      </c>
      <c r="J1528" s="167" t="s">
        <v>4566</v>
      </c>
      <c r="K1528" s="168" t="s">
        <v>4397</v>
      </c>
    </row>
    <row r="1529" spans="1:11" ht="26.4" x14ac:dyDescent="0.25">
      <c r="A1529" s="164" t="s">
        <v>3249</v>
      </c>
      <c r="B1529" s="165" t="s">
        <v>3250</v>
      </c>
      <c r="C1529" s="165" t="s">
        <v>32</v>
      </c>
      <c r="D1529" s="166">
        <v>172.27</v>
      </c>
      <c r="E1529" s="166">
        <v>685</v>
      </c>
      <c r="F1529" s="140"/>
      <c r="G1529" s="141">
        <f t="shared" si="70"/>
        <v>0</v>
      </c>
      <c r="I1529" s="127">
        <f t="shared" si="69"/>
        <v>0</v>
      </c>
      <c r="J1529" s="167" t="s">
        <v>4567</v>
      </c>
      <c r="K1529" s="168" t="s">
        <v>4397</v>
      </c>
    </row>
    <row r="1530" spans="1:11" ht="26.4" x14ac:dyDescent="0.25">
      <c r="A1530" s="164" t="s">
        <v>3251</v>
      </c>
      <c r="B1530" s="165" t="s">
        <v>3252</v>
      </c>
      <c r="C1530" s="165" t="s">
        <v>32</v>
      </c>
      <c r="D1530" s="166">
        <v>172.27</v>
      </c>
      <c r="E1530" s="166">
        <v>522</v>
      </c>
      <c r="F1530" s="140"/>
      <c r="G1530" s="141">
        <f t="shared" si="70"/>
        <v>0</v>
      </c>
      <c r="I1530" s="127">
        <f t="shared" si="69"/>
        <v>0</v>
      </c>
      <c r="J1530" s="167" t="s">
        <v>4568</v>
      </c>
      <c r="K1530" s="168" t="s">
        <v>4397</v>
      </c>
    </row>
    <row r="1531" spans="1:11" ht="26.4" x14ac:dyDescent="0.25">
      <c r="A1531" s="164" t="s">
        <v>3253</v>
      </c>
      <c r="B1531" s="165" t="s">
        <v>3254</v>
      </c>
      <c r="C1531" s="165" t="s">
        <v>32</v>
      </c>
      <c r="D1531" s="166">
        <v>376.86</v>
      </c>
      <c r="E1531" s="166">
        <v>432</v>
      </c>
      <c r="F1531" s="140"/>
      <c r="G1531" s="141">
        <f t="shared" si="70"/>
        <v>0</v>
      </c>
      <c r="I1531" s="127">
        <f t="shared" si="69"/>
        <v>0</v>
      </c>
      <c r="J1531" s="167" t="s">
        <v>4569</v>
      </c>
      <c r="K1531" s="168" t="s">
        <v>4397</v>
      </c>
    </row>
    <row r="1532" spans="1:11" ht="26.4" x14ac:dyDescent="0.25">
      <c r="A1532" s="164" t="s">
        <v>3255</v>
      </c>
      <c r="B1532" s="165" t="s">
        <v>3256</v>
      </c>
      <c r="C1532" s="165" t="s">
        <v>32</v>
      </c>
      <c r="D1532" s="166">
        <v>10.11</v>
      </c>
      <c r="E1532" s="166">
        <v>1540</v>
      </c>
      <c r="F1532" s="140"/>
      <c r="G1532" s="141">
        <f t="shared" si="70"/>
        <v>0</v>
      </c>
      <c r="I1532" s="127">
        <f t="shared" si="69"/>
        <v>0</v>
      </c>
      <c r="J1532" s="167" t="s">
        <v>4570</v>
      </c>
      <c r="K1532" s="168" t="s">
        <v>4397</v>
      </c>
    </row>
    <row r="1533" spans="1:11" ht="26.4" x14ac:dyDescent="0.25">
      <c r="A1533" s="164" t="s">
        <v>3257</v>
      </c>
      <c r="B1533" s="165" t="s">
        <v>3258</v>
      </c>
      <c r="C1533" s="165" t="s">
        <v>32</v>
      </c>
      <c r="D1533" s="166">
        <v>10.11</v>
      </c>
      <c r="E1533" s="166">
        <v>1170</v>
      </c>
      <c r="F1533" s="140"/>
      <c r="G1533" s="141">
        <f t="shared" si="70"/>
        <v>0</v>
      </c>
      <c r="I1533" s="127">
        <f t="shared" si="69"/>
        <v>0</v>
      </c>
      <c r="J1533" s="167" t="s">
        <v>4571</v>
      </c>
      <c r="K1533" s="168" t="s">
        <v>4397</v>
      </c>
    </row>
    <row r="1534" spans="1:11" ht="26.4" x14ac:dyDescent="0.25">
      <c r="A1534" s="164" t="s">
        <v>3259</v>
      </c>
      <c r="B1534" s="165" t="s">
        <v>3260</v>
      </c>
      <c r="C1534" s="165" t="s">
        <v>32</v>
      </c>
      <c r="D1534" s="166">
        <v>10.11</v>
      </c>
      <c r="E1534" s="166">
        <v>900</v>
      </c>
      <c r="F1534" s="140"/>
      <c r="G1534" s="141">
        <f t="shared" si="70"/>
        <v>0</v>
      </c>
      <c r="I1534" s="127">
        <f t="shared" si="69"/>
        <v>0</v>
      </c>
      <c r="J1534" s="167" t="s">
        <v>4572</v>
      </c>
      <c r="K1534" s="168" t="s">
        <v>4397</v>
      </c>
    </row>
    <row r="1535" spans="1:11" ht="26.4" x14ac:dyDescent="0.25">
      <c r="A1535" s="164" t="s">
        <v>3261</v>
      </c>
      <c r="B1535" s="165" t="s">
        <v>3262</v>
      </c>
      <c r="C1535" s="165" t="s">
        <v>32</v>
      </c>
      <c r="D1535" s="166">
        <v>83.23</v>
      </c>
      <c r="E1535" s="166">
        <v>742</v>
      </c>
      <c r="F1535" s="140"/>
      <c r="G1535" s="141">
        <f t="shared" si="70"/>
        <v>0</v>
      </c>
      <c r="I1535" s="127">
        <f t="shared" si="69"/>
        <v>0</v>
      </c>
      <c r="J1535" s="167" t="s">
        <v>4573</v>
      </c>
      <c r="K1535" s="168" t="s">
        <v>4397</v>
      </c>
    </row>
    <row r="1536" spans="1:11" ht="39.6" x14ac:dyDescent="0.25">
      <c r="A1536" s="164" t="s">
        <v>3263</v>
      </c>
      <c r="B1536" s="165" t="s">
        <v>3264</v>
      </c>
      <c r="C1536" s="165" t="s">
        <v>32</v>
      </c>
      <c r="D1536" s="166">
        <v>136.47999999999999</v>
      </c>
      <c r="E1536" s="166">
        <v>1700</v>
      </c>
      <c r="F1536" s="140"/>
      <c r="G1536" s="141">
        <f t="shared" si="70"/>
        <v>0</v>
      </c>
      <c r="I1536" s="127">
        <f t="shared" si="69"/>
        <v>0</v>
      </c>
      <c r="J1536" s="167" t="s">
        <v>4574</v>
      </c>
      <c r="K1536" s="168" t="s">
        <v>4397</v>
      </c>
    </row>
    <row r="1537" spans="1:11" ht="39.6" x14ac:dyDescent="0.25">
      <c r="A1537" s="164" t="s">
        <v>3265</v>
      </c>
      <c r="B1537" s="165" t="s">
        <v>3266</v>
      </c>
      <c r="C1537" s="165" t="s">
        <v>32</v>
      </c>
      <c r="D1537" s="166">
        <v>136.47999999999999</v>
      </c>
      <c r="E1537" s="166">
        <v>950</v>
      </c>
      <c r="F1537" s="140"/>
      <c r="G1537" s="141">
        <f t="shared" si="70"/>
        <v>0</v>
      </c>
      <c r="I1537" s="127">
        <f t="shared" si="69"/>
        <v>0</v>
      </c>
      <c r="J1537" s="167" t="s">
        <v>4575</v>
      </c>
      <c r="K1537" s="168" t="s">
        <v>4397</v>
      </c>
    </row>
    <row r="1538" spans="1:11" ht="26.4" x14ac:dyDescent="0.25">
      <c r="A1538" s="164" t="s">
        <v>3267</v>
      </c>
      <c r="B1538" s="165" t="s">
        <v>3268</v>
      </c>
      <c r="C1538" s="165" t="s">
        <v>32</v>
      </c>
      <c r="D1538" s="166">
        <v>26.01</v>
      </c>
      <c r="E1538" s="166">
        <v>1040</v>
      </c>
      <c r="F1538" s="140"/>
      <c r="G1538" s="141">
        <f t="shared" si="70"/>
        <v>0</v>
      </c>
      <c r="I1538" s="127">
        <f t="shared" si="69"/>
        <v>0</v>
      </c>
      <c r="J1538" s="167" t="s">
        <v>4576</v>
      </c>
      <c r="K1538" s="168" t="s">
        <v>4397</v>
      </c>
    </row>
    <row r="1539" spans="1:11" ht="26.4" x14ac:dyDescent="0.25">
      <c r="A1539" s="164" t="s">
        <v>3269</v>
      </c>
      <c r="B1539" s="165" t="s">
        <v>3270</v>
      </c>
      <c r="C1539" s="165" t="s">
        <v>32</v>
      </c>
      <c r="D1539" s="166">
        <v>6.5</v>
      </c>
      <c r="E1539" s="166">
        <v>1130</v>
      </c>
      <c r="F1539" s="140"/>
      <c r="G1539" s="141">
        <f t="shared" si="70"/>
        <v>0</v>
      </c>
      <c r="I1539" s="127">
        <f t="shared" si="69"/>
        <v>0</v>
      </c>
      <c r="J1539" s="167" t="s">
        <v>4577</v>
      </c>
      <c r="K1539" s="168" t="s">
        <v>4397</v>
      </c>
    </row>
    <row r="1540" spans="1:11" ht="26.4" x14ac:dyDescent="0.25">
      <c r="A1540" s="164" t="s">
        <v>3271</v>
      </c>
      <c r="B1540" s="165" t="s">
        <v>3272</v>
      </c>
      <c r="C1540" s="165" t="s">
        <v>32</v>
      </c>
      <c r="D1540" s="166">
        <v>6.5</v>
      </c>
      <c r="E1540" s="166">
        <v>836</v>
      </c>
      <c r="F1540" s="140"/>
      <c r="G1540" s="141">
        <f t="shared" si="70"/>
        <v>0</v>
      </c>
      <c r="I1540" s="127">
        <f t="shared" si="69"/>
        <v>0</v>
      </c>
      <c r="J1540" s="167" t="s">
        <v>4578</v>
      </c>
      <c r="K1540" s="168" t="s">
        <v>4397</v>
      </c>
    </row>
    <row r="1541" spans="1:11" ht="26.4" x14ac:dyDescent="0.25">
      <c r="A1541" s="164" t="s">
        <v>3273</v>
      </c>
      <c r="B1541" s="165" t="s">
        <v>3274</v>
      </c>
      <c r="C1541" s="165" t="s">
        <v>32</v>
      </c>
      <c r="D1541" s="166">
        <v>6.5</v>
      </c>
      <c r="E1541" s="166">
        <v>884</v>
      </c>
      <c r="F1541" s="140"/>
      <c r="G1541" s="141">
        <f t="shared" si="70"/>
        <v>0</v>
      </c>
      <c r="I1541" s="127">
        <f t="shared" si="69"/>
        <v>0</v>
      </c>
      <c r="J1541" s="167" t="s">
        <v>4579</v>
      </c>
      <c r="K1541" s="168" t="s">
        <v>4397</v>
      </c>
    </row>
    <row r="1542" spans="1:11" ht="39.6" x14ac:dyDescent="0.25">
      <c r="A1542" s="164" t="s">
        <v>3275</v>
      </c>
      <c r="B1542" s="165" t="s">
        <v>3276</v>
      </c>
      <c r="C1542" s="165" t="s">
        <v>32</v>
      </c>
      <c r="D1542" s="166">
        <v>6.5</v>
      </c>
      <c r="E1542" s="166">
        <v>949</v>
      </c>
      <c r="F1542" s="140"/>
      <c r="G1542" s="141">
        <f t="shared" si="70"/>
        <v>0</v>
      </c>
      <c r="I1542" s="127">
        <f t="shared" si="69"/>
        <v>0</v>
      </c>
      <c r="J1542" s="167" t="s">
        <v>4580</v>
      </c>
      <c r="K1542" s="168" t="s">
        <v>4397</v>
      </c>
    </row>
    <row r="1543" spans="1:11" ht="39.6" x14ac:dyDescent="0.25">
      <c r="A1543" s="164" t="s">
        <v>3277</v>
      </c>
      <c r="B1543" s="165" t="s">
        <v>3278</v>
      </c>
      <c r="C1543" s="165" t="s">
        <v>32</v>
      </c>
      <c r="D1543" s="166">
        <v>13</v>
      </c>
      <c r="E1543" s="166">
        <v>1130</v>
      </c>
      <c r="F1543" s="140"/>
      <c r="G1543" s="141">
        <f t="shared" si="70"/>
        <v>0</v>
      </c>
      <c r="I1543" s="127">
        <f t="shared" si="69"/>
        <v>0</v>
      </c>
      <c r="J1543" s="167" t="s">
        <v>4581</v>
      </c>
      <c r="K1543" s="168" t="s">
        <v>4397</v>
      </c>
    </row>
    <row r="1544" spans="1:11" ht="25.5" customHeight="1" x14ac:dyDescent="0.25">
      <c r="A1544" s="164" t="s">
        <v>3279</v>
      </c>
      <c r="B1544" s="165" t="s">
        <v>3280</v>
      </c>
      <c r="C1544" s="165" t="s">
        <v>32</v>
      </c>
      <c r="D1544" s="166">
        <v>13</v>
      </c>
      <c r="E1544" s="166">
        <v>1140</v>
      </c>
      <c r="F1544" s="140"/>
      <c r="G1544" s="141">
        <f t="shared" si="70"/>
        <v>0</v>
      </c>
      <c r="I1544" s="127">
        <f t="shared" si="69"/>
        <v>0</v>
      </c>
      <c r="J1544" s="167" t="s">
        <v>4582</v>
      </c>
      <c r="K1544" s="168" t="s">
        <v>4397</v>
      </c>
    </row>
    <row r="1545" spans="1:11" ht="39.6" x14ac:dyDescent="0.25">
      <c r="A1545" s="164" t="s">
        <v>3281</v>
      </c>
      <c r="B1545" s="165" t="s">
        <v>3282</v>
      </c>
      <c r="C1545" s="165" t="s">
        <v>32</v>
      </c>
      <c r="D1545" s="166">
        <v>13</v>
      </c>
      <c r="E1545" s="166">
        <v>708</v>
      </c>
      <c r="F1545" s="140"/>
      <c r="G1545" s="141">
        <f t="shared" si="70"/>
        <v>0</v>
      </c>
      <c r="I1545" s="127">
        <f t="shared" si="69"/>
        <v>0</v>
      </c>
      <c r="J1545" s="167" t="s">
        <v>4583</v>
      </c>
      <c r="K1545" s="168" t="s">
        <v>4397</v>
      </c>
    </row>
    <row r="1546" spans="1:11" ht="39.6" x14ac:dyDescent="0.25">
      <c r="A1546" s="164" t="s">
        <v>3283</v>
      </c>
      <c r="B1546" s="165" t="s">
        <v>3284</v>
      </c>
      <c r="C1546" s="165" t="s">
        <v>32</v>
      </c>
      <c r="D1546" s="166">
        <v>13</v>
      </c>
      <c r="E1546" s="166">
        <v>759</v>
      </c>
      <c r="F1546" s="140"/>
      <c r="G1546" s="141">
        <f t="shared" si="70"/>
        <v>0</v>
      </c>
      <c r="I1546" s="127">
        <f t="shared" si="69"/>
        <v>0</v>
      </c>
      <c r="J1546" s="167" t="s">
        <v>4584</v>
      </c>
      <c r="K1546" s="168" t="s">
        <v>4397</v>
      </c>
    </row>
    <row r="1547" spans="1:11" ht="39.6" x14ac:dyDescent="0.25">
      <c r="A1547" s="164" t="s">
        <v>3285</v>
      </c>
      <c r="B1547" s="165" t="s">
        <v>3286</v>
      </c>
      <c r="C1547" s="165" t="s">
        <v>32</v>
      </c>
      <c r="D1547" s="166">
        <v>1.36</v>
      </c>
      <c r="E1547" s="166">
        <v>937</v>
      </c>
      <c r="F1547" s="140"/>
      <c r="G1547" s="141">
        <f t="shared" si="70"/>
        <v>0</v>
      </c>
      <c r="I1547" s="127">
        <f t="shared" ref="I1547:I1610" si="71">ROUND(D1547*G1547,2)</f>
        <v>0</v>
      </c>
      <c r="J1547" s="167" t="s">
        <v>4585</v>
      </c>
      <c r="K1547" s="168" t="s">
        <v>4397</v>
      </c>
    </row>
    <row r="1548" spans="1:11" ht="25.5" customHeight="1" x14ac:dyDescent="0.25">
      <c r="A1548" s="164" t="s">
        <v>3287</v>
      </c>
      <c r="B1548" s="165" t="s">
        <v>3288</v>
      </c>
      <c r="C1548" s="165" t="s">
        <v>32</v>
      </c>
      <c r="D1548" s="166">
        <v>294.61</v>
      </c>
      <c r="E1548" s="166">
        <v>649</v>
      </c>
      <c r="F1548" s="140"/>
      <c r="G1548" s="141">
        <f t="shared" si="70"/>
        <v>0</v>
      </c>
      <c r="I1548" s="127">
        <f t="shared" si="71"/>
        <v>0</v>
      </c>
      <c r="J1548" s="167" t="s">
        <v>4586</v>
      </c>
      <c r="K1548" s="168" t="s">
        <v>4397</v>
      </c>
    </row>
    <row r="1549" spans="1:11" ht="39.6" x14ac:dyDescent="0.25">
      <c r="A1549" s="164" t="s">
        <v>3289</v>
      </c>
      <c r="B1549" s="165" t="s">
        <v>3290</v>
      </c>
      <c r="C1549" s="165" t="s">
        <v>32</v>
      </c>
      <c r="D1549" s="166">
        <v>16.399999999999999</v>
      </c>
      <c r="E1549" s="166">
        <v>690</v>
      </c>
      <c r="F1549" s="140"/>
      <c r="G1549" s="141">
        <f t="shared" si="70"/>
        <v>0</v>
      </c>
      <c r="I1549" s="127">
        <f t="shared" si="71"/>
        <v>0</v>
      </c>
      <c r="J1549" s="167" t="s">
        <v>4587</v>
      </c>
      <c r="K1549" s="168" t="s">
        <v>4397</v>
      </c>
    </row>
    <row r="1550" spans="1:11" ht="39.6" x14ac:dyDescent="0.25">
      <c r="A1550" s="164" t="s">
        <v>3291</v>
      </c>
      <c r="B1550" s="165" t="s">
        <v>3292</v>
      </c>
      <c r="C1550" s="165" t="s">
        <v>32</v>
      </c>
      <c r="D1550" s="166">
        <v>16.399999999999999</v>
      </c>
      <c r="E1550" s="166">
        <v>528</v>
      </c>
      <c r="F1550" s="140"/>
      <c r="G1550" s="141">
        <f t="shared" si="70"/>
        <v>0</v>
      </c>
      <c r="I1550" s="127">
        <f t="shared" si="71"/>
        <v>0</v>
      </c>
      <c r="J1550" s="167" t="s">
        <v>4588</v>
      </c>
      <c r="K1550" s="168" t="s">
        <v>4397</v>
      </c>
    </row>
    <row r="1551" spans="1:11" ht="39.6" x14ac:dyDescent="0.25">
      <c r="A1551" s="164" t="s">
        <v>3293</v>
      </c>
      <c r="B1551" s="165" t="s">
        <v>3294</v>
      </c>
      <c r="C1551" s="165" t="s">
        <v>32</v>
      </c>
      <c r="D1551" s="166">
        <v>204.75</v>
      </c>
      <c r="E1551" s="166">
        <v>425</v>
      </c>
      <c r="F1551" s="140"/>
      <c r="G1551" s="141">
        <f t="shared" si="70"/>
        <v>0</v>
      </c>
      <c r="I1551" s="127">
        <f t="shared" si="71"/>
        <v>0</v>
      </c>
      <c r="J1551" s="167" t="s">
        <v>4589</v>
      </c>
      <c r="K1551" s="168" t="s">
        <v>4397</v>
      </c>
    </row>
    <row r="1552" spans="1:11" ht="39.6" x14ac:dyDescent="0.25">
      <c r="A1552" s="164" t="s">
        <v>3295</v>
      </c>
      <c r="B1552" s="165" t="s">
        <v>3296</v>
      </c>
      <c r="C1552" s="165" t="s">
        <v>32</v>
      </c>
      <c r="D1552" s="166">
        <v>32.950000000000003</v>
      </c>
      <c r="E1552" s="166">
        <v>351</v>
      </c>
      <c r="F1552" s="140"/>
      <c r="G1552" s="141">
        <f t="shared" ref="G1552:G1615" si="72">ROUND(E1552*ROUND(F1552,2),2)</f>
        <v>0</v>
      </c>
      <c r="I1552" s="127">
        <f t="shared" si="71"/>
        <v>0</v>
      </c>
      <c r="J1552" s="167" t="s">
        <v>4590</v>
      </c>
      <c r="K1552" s="168" t="s">
        <v>4397</v>
      </c>
    </row>
    <row r="1553" spans="1:11" ht="39.6" x14ac:dyDescent="0.25">
      <c r="A1553" s="164" t="s">
        <v>3297</v>
      </c>
      <c r="B1553" s="165" t="s">
        <v>3298</v>
      </c>
      <c r="C1553" s="165" t="s">
        <v>32</v>
      </c>
      <c r="D1553" s="166">
        <v>282.20999999999998</v>
      </c>
      <c r="E1553" s="166">
        <v>923</v>
      </c>
      <c r="F1553" s="140"/>
      <c r="G1553" s="141">
        <f t="shared" si="72"/>
        <v>0</v>
      </c>
      <c r="I1553" s="127">
        <f t="shared" si="71"/>
        <v>0</v>
      </c>
      <c r="J1553" s="167" t="s">
        <v>4591</v>
      </c>
      <c r="K1553" s="168" t="s">
        <v>4397</v>
      </c>
    </row>
    <row r="1554" spans="1:11" ht="39.6" x14ac:dyDescent="0.25">
      <c r="A1554" s="164" t="s">
        <v>3299</v>
      </c>
      <c r="B1554" s="165" t="s">
        <v>3300</v>
      </c>
      <c r="C1554" s="165" t="s">
        <v>32</v>
      </c>
      <c r="D1554" s="166">
        <v>282.20999999999998</v>
      </c>
      <c r="E1554" s="166">
        <v>705</v>
      </c>
      <c r="F1554" s="140"/>
      <c r="G1554" s="141">
        <f t="shared" si="72"/>
        <v>0</v>
      </c>
      <c r="I1554" s="127">
        <f t="shared" si="71"/>
        <v>0</v>
      </c>
      <c r="J1554" s="167" t="s">
        <v>4592</v>
      </c>
      <c r="K1554" s="168" t="s">
        <v>4397</v>
      </c>
    </row>
    <row r="1555" spans="1:11" ht="39.6" x14ac:dyDescent="0.25">
      <c r="A1555" s="164" t="s">
        <v>3301</v>
      </c>
      <c r="B1555" s="165" t="s">
        <v>3302</v>
      </c>
      <c r="C1555" s="165" t="s">
        <v>32</v>
      </c>
      <c r="D1555" s="166">
        <v>204.75</v>
      </c>
      <c r="E1555" s="166">
        <v>568</v>
      </c>
      <c r="F1555" s="140"/>
      <c r="G1555" s="141">
        <f t="shared" si="72"/>
        <v>0</v>
      </c>
      <c r="I1555" s="127">
        <f t="shared" si="71"/>
        <v>0</v>
      </c>
      <c r="J1555" s="167" t="s">
        <v>4593</v>
      </c>
      <c r="K1555" s="168" t="s">
        <v>4397</v>
      </c>
    </row>
    <row r="1556" spans="1:11" ht="39.6" x14ac:dyDescent="0.25">
      <c r="A1556" s="164" t="s">
        <v>3303</v>
      </c>
      <c r="B1556" s="165" t="s">
        <v>3304</v>
      </c>
      <c r="C1556" s="165" t="s">
        <v>32</v>
      </c>
      <c r="D1556" s="166">
        <v>32.950000000000003</v>
      </c>
      <c r="E1556" s="166">
        <v>469</v>
      </c>
      <c r="F1556" s="140"/>
      <c r="G1556" s="141">
        <f t="shared" si="72"/>
        <v>0</v>
      </c>
      <c r="I1556" s="127">
        <f t="shared" si="71"/>
        <v>0</v>
      </c>
      <c r="J1556" s="167" t="s">
        <v>4594</v>
      </c>
      <c r="K1556" s="168" t="s">
        <v>4397</v>
      </c>
    </row>
    <row r="1557" spans="1:11" ht="25.5" customHeight="1" x14ac:dyDescent="0.25">
      <c r="A1557" s="164" t="s">
        <v>3305</v>
      </c>
      <c r="B1557" s="165" t="s">
        <v>3306</v>
      </c>
      <c r="C1557" s="165" t="s">
        <v>32</v>
      </c>
      <c r="D1557" s="166">
        <v>282.20999999999998</v>
      </c>
      <c r="E1557" s="166">
        <v>1090</v>
      </c>
      <c r="F1557" s="140"/>
      <c r="G1557" s="141">
        <f t="shared" si="72"/>
        <v>0</v>
      </c>
      <c r="I1557" s="127">
        <f t="shared" si="71"/>
        <v>0</v>
      </c>
      <c r="J1557" s="167" t="s">
        <v>4595</v>
      </c>
      <c r="K1557" s="168" t="s">
        <v>4397</v>
      </c>
    </row>
    <row r="1558" spans="1:11" ht="25.5" customHeight="1" x14ac:dyDescent="0.25">
      <c r="A1558" s="164" t="s">
        <v>3307</v>
      </c>
      <c r="B1558" s="165" t="s">
        <v>3308</v>
      </c>
      <c r="C1558" s="165" t="s">
        <v>32</v>
      </c>
      <c r="D1558" s="166">
        <v>282.20999999999998</v>
      </c>
      <c r="E1558" s="166">
        <v>751</v>
      </c>
      <c r="F1558" s="140"/>
      <c r="G1558" s="141">
        <f t="shared" si="72"/>
        <v>0</v>
      </c>
      <c r="I1558" s="127">
        <f t="shared" si="71"/>
        <v>0</v>
      </c>
      <c r="J1558" s="167" t="s">
        <v>4596</v>
      </c>
      <c r="K1558" s="168" t="s">
        <v>4397</v>
      </c>
    </row>
    <row r="1559" spans="1:11" ht="26.4" x14ac:dyDescent="0.25">
      <c r="A1559" s="164" t="s">
        <v>3309</v>
      </c>
      <c r="B1559" s="165" t="s">
        <v>3310</v>
      </c>
      <c r="C1559" s="165" t="s">
        <v>32</v>
      </c>
      <c r="D1559" s="166">
        <v>460.23</v>
      </c>
      <c r="E1559" s="166">
        <v>1740</v>
      </c>
      <c r="F1559" s="140"/>
      <c r="G1559" s="141">
        <f t="shared" si="72"/>
        <v>0</v>
      </c>
      <c r="I1559" s="127">
        <f t="shared" si="71"/>
        <v>0</v>
      </c>
      <c r="J1559" s="167" t="s">
        <v>4597</v>
      </c>
      <c r="K1559" s="168" t="s">
        <v>4397</v>
      </c>
    </row>
    <row r="1560" spans="1:11" ht="26.4" x14ac:dyDescent="0.25">
      <c r="A1560" s="164" t="s">
        <v>3311</v>
      </c>
      <c r="B1560" s="165" t="s">
        <v>3312</v>
      </c>
      <c r="C1560" s="165" t="s">
        <v>32</v>
      </c>
      <c r="D1560" s="166">
        <v>460.23</v>
      </c>
      <c r="E1560" s="166">
        <v>1880</v>
      </c>
      <c r="F1560" s="140"/>
      <c r="G1560" s="141">
        <f t="shared" si="72"/>
        <v>0</v>
      </c>
      <c r="I1560" s="127">
        <f t="shared" si="71"/>
        <v>0</v>
      </c>
      <c r="J1560" s="167" t="s">
        <v>4598</v>
      </c>
      <c r="K1560" s="168" t="s">
        <v>4397</v>
      </c>
    </row>
    <row r="1561" spans="1:11" ht="26.4" x14ac:dyDescent="0.25">
      <c r="A1561" s="164" t="s">
        <v>3313</v>
      </c>
      <c r="B1561" s="165" t="s">
        <v>3314</v>
      </c>
      <c r="C1561" s="165" t="s">
        <v>32</v>
      </c>
      <c r="D1561" s="166">
        <v>460.23</v>
      </c>
      <c r="E1561" s="166">
        <v>1390</v>
      </c>
      <c r="F1561" s="140"/>
      <c r="G1561" s="141">
        <f t="shared" si="72"/>
        <v>0</v>
      </c>
      <c r="I1561" s="127">
        <f t="shared" si="71"/>
        <v>0</v>
      </c>
      <c r="J1561" s="167" t="s">
        <v>4599</v>
      </c>
      <c r="K1561" s="168" t="s">
        <v>4397</v>
      </c>
    </row>
    <row r="1562" spans="1:11" ht="26.4" x14ac:dyDescent="0.25">
      <c r="A1562" s="164" t="s">
        <v>3315</v>
      </c>
      <c r="B1562" s="165" t="s">
        <v>3316</v>
      </c>
      <c r="C1562" s="165" t="s">
        <v>32</v>
      </c>
      <c r="D1562" s="166">
        <v>460.23</v>
      </c>
      <c r="E1562" s="166">
        <v>1510</v>
      </c>
      <c r="F1562" s="140"/>
      <c r="G1562" s="141">
        <f t="shared" si="72"/>
        <v>0</v>
      </c>
      <c r="I1562" s="127">
        <f t="shared" si="71"/>
        <v>0</v>
      </c>
      <c r="J1562" s="167" t="s">
        <v>4600</v>
      </c>
      <c r="K1562" s="168" t="s">
        <v>4397</v>
      </c>
    </row>
    <row r="1563" spans="1:11" ht="26.4" x14ac:dyDescent="0.25">
      <c r="A1563" s="164" t="s">
        <v>3317</v>
      </c>
      <c r="B1563" s="165" t="s">
        <v>3318</v>
      </c>
      <c r="C1563" s="165" t="s">
        <v>32</v>
      </c>
      <c r="D1563" s="166">
        <v>204.75</v>
      </c>
      <c r="E1563" s="166">
        <v>1460</v>
      </c>
      <c r="F1563" s="140"/>
      <c r="G1563" s="141">
        <f t="shared" si="72"/>
        <v>0</v>
      </c>
      <c r="I1563" s="127">
        <f t="shared" si="71"/>
        <v>0</v>
      </c>
      <c r="J1563" s="167" t="s">
        <v>4601</v>
      </c>
      <c r="K1563" s="168" t="s">
        <v>4397</v>
      </c>
    </row>
    <row r="1564" spans="1:11" ht="26.4" x14ac:dyDescent="0.25">
      <c r="A1564" s="164" t="s">
        <v>3319</v>
      </c>
      <c r="B1564" s="165" t="s">
        <v>3320</v>
      </c>
      <c r="C1564" s="165" t="s">
        <v>32</v>
      </c>
      <c r="D1564" s="166">
        <v>204.75</v>
      </c>
      <c r="E1564" s="166">
        <v>1570</v>
      </c>
      <c r="F1564" s="140"/>
      <c r="G1564" s="141">
        <f t="shared" si="72"/>
        <v>0</v>
      </c>
      <c r="I1564" s="127">
        <f t="shared" si="71"/>
        <v>0</v>
      </c>
      <c r="J1564" s="167" t="s">
        <v>4602</v>
      </c>
      <c r="K1564" s="168" t="s">
        <v>4397</v>
      </c>
    </row>
    <row r="1565" spans="1:11" ht="26.4" x14ac:dyDescent="0.25">
      <c r="A1565" s="164" t="s">
        <v>3321</v>
      </c>
      <c r="B1565" s="165" t="s">
        <v>3322</v>
      </c>
      <c r="C1565" s="165" t="s">
        <v>32</v>
      </c>
      <c r="D1565" s="166">
        <v>204.75</v>
      </c>
      <c r="E1565" s="166">
        <v>1170</v>
      </c>
      <c r="F1565" s="140"/>
      <c r="G1565" s="141">
        <f t="shared" si="72"/>
        <v>0</v>
      </c>
      <c r="I1565" s="127">
        <f t="shared" si="71"/>
        <v>0</v>
      </c>
      <c r="J1565" s="167" t="s">
        <v>4603</v>
      </c>
      <c r="K1565" s="168" t="s">
        <v>4397</v>
      </c>
    </row>
    <row r="1566" spans="1:11" ht="26.4" x14ac:dyDescent="0.25">
      <c r="A1566" s="164" t="s">
        <v>3323</v>
      </c>
      <c r="B1566" s="165" t="s">
        <v>3324</v>
      </c>
      <c r="C1566" s="165" t="s">
        <v>32</v>
      </c>
      <c r="D1566" s="166">
        <v>204.75</v>
      </c>
      <c r="E1566" s="166">
        <v>1250</v>
      </c>
      <c r="F1566" s="140"/>
      <c r="G1566" s="141">
        <f t="shared" si="72"/>
        <v>0</v>
      </c>
      <c r="I1566" s="127">
        <f t="shared" si="71"/>
        <v>0</v>
      </c>
      <c r="J1566" s="167" t="s">
        <v>4604</v>
      </c>
      <c r="K1566" s="168" t="s">
        <v>4397</v>
      </c>
    </row>
    <row r="1567" spans="1:11" ht="26.4" x14ac:dyDescent="0.25">
      <c r="A1567" s="164" t="s">
        <v>3325</v>
      </c>
      <c r="B1567" s="165" t="s">
        <v>3326</v>
      </c>
      <c r="C1567" s="165" t="s">
        <v>32</v>
      </c>
      <c r="D1567" s="166">
        <v>57.22</v>
      </c>
      <c r="E1567" s="166">
        <v>758</v>
      </c>
      <c r="F1567" s="140"/>
      <c r="G1567" s="141">
        <f t="shared" si="72"/>
        <v>0</v>
      </c>
      <c r="I1567" s="127">
        <f t="shared" si="71"/>
        <v>0</v>
      </c>
      <c r="J1567" s="167" t="s">
        <v>4605</v>
      </c>
      <c r="K1567" s="168" t="s">
        <v>4397</v>
      </c>
    </row>
    <row r="1568" spans="1:11" ht="39.6" x14ac:dyDescent="0.25">
      <c r="A1568" s="164" t="s">
        <v>3327</v>
      </c>
      <c r="B1568" s="165" t="s">
        <v>3328</v>
      </c>
      <c r="C1568" s="165" t="s">
        <v>32</v>
      </c>
      <c r="D1568" s="166">
        <v>57.22</v>
      </c>
      <c r="E1568" s="166">
        <v>1220</v>
      </c>
      <c r="F1568" s="140"/>
      <c r="G1568" s="141">
        <f t="shared" si="72"/>
        <v>0</v>
      </c>
      <c r="I1568" s="127">
        <f t="shared" si="71"/>
        <v>0</v>
      </c>
      <c r="J1568" s="167" t="s">
        <v>4606</v>
      </c>
      <c r="K1568" s="168" t="s">
        <v>4397</v>
      </c>
    </row>
    <row r="1569" spans="1:11" ht="39.6" x14ac:dyDescent="0.25">
      <c r="A1569" s="164" t="s">
        <v>3329</v>
      </c>
      <c r="B1569" s="165" t="s">
        <v>3330</v>
      </c>
      <c r="C1569" s="165" t="s">
        <v>32</v>
      </c>
      <c r="D1569" s="166">
        <v>57.22</v>
      </c>
      <c r="E1569" s="166">
        <v>973</v>
      </c>
      <c r="F1569" s="140"/>
      <c r="G1569" s="141">
        <f t="shared" si="72"/>
        <v>0</v>
      </c>
      <c r="I1569" s="127">
        <f t="shared" si="71"/>
        <v>0</v>
      </c>
      <c r="J1569" s="167" t="s">
        <v>4607</v>
      </c>
      <c r="K1569" s="168" t="s">
        <v>4397</v>
      </c>
    </row>
    <row r="1570" spans="1:11" ht="39.6" x14ac:dyDescent="0.25">
      <c r="A1570" s="164" t="s">
        <v>3331</v>
      </c>
      <c r="B1570" s="165" t="s">
        <v>3332</v>
      </c>
      <c r="C1570" s="165" t="s">
        <v>32</v>
      </c>
      <c r="D1570" s="166">
        <v>57.22</v>
      </c>
      <c r="E1570" s="166">
        <v>792</v>
      </c>
      <c r="F1570" s="140"/>
      <c r="G1570" s="141">
        <f t="shared" si="72"/>
        <v>0</v>
      </c>
      <c r="I1570" s="127">
        <f t="shared" si="71"/>
        <v>0</v>
      </c>
      <c r="J1570" s="167" t="s">
        <v>4608</v>
      </c>
      <c r="K1570" s="168" t="s">
        <v>4397</v>
      </c>
    </row>
    <row r="1571" spans="1:11" ht="39.6" x14ac:dyDescent="0.25">
      <c r="A1571" s="164" t="s">
        <v>3333</v>
      </c>
      <c r="B1571" s="165" t="s">
        <v>3334</v>
      </c>
      <c r="C1571" s="165" t="s">
        <v>32</v>
      </c>
      <c r="D1571" s="166">
        <v>356.05</v>
      </c>
      <c r="E1571" s="166">
        <v>652</v>
      </c>
      <c r="F1571" s="140"/>
      <c r="G1571" s="141">
        <f t="shared" si="72"/>
        <v>0</v>
      </c>
      <c r="I1571" s="127">
        <f t="shared" si="71"/>
        <v>0</v>
      </c>
      <c r="J1571" s="167" t="s">
        <v>4609</v>
      </c>
      <c r="K1571" s="168" t="s">
        <v>4397</v>
      </c>
    </row>
    <row r="1572" spans="1:11" ht="26.4" x14ac:dyDescent="0.25">
      <c r="A1572" s="164" t="s">
        <v>3335</v>
      </c>
      <c r="B1572" s="165" t="s">
        <v>3336</v>
      </c>
      <c r="C1572" s="165" t="s">
        <v>32</v>
      </c>
      <c r="D1572" s="166">
        <v>356.05</v>
      </c>
      <c r="E1572" s="166">
        <v>1110</v>
      </c>
      <c r="F1572" s="140"/>
      <c r="G1572" s="141">
        <f t="shared" si="72"/>
        <v>0</v>
      </c>
      <c r="I1572" s="127">
        <f t="shared" si="71"/>
        <v>0</v>
      </c>
      <c r="J1572" s="167" t="s">
        <v>4610</v>
      </c>
      <c r="K1572" s="168" t="s">
        <v>4397</v>
      </c>
    </row>
    <row r="1573" spans="1:11" ht="39.6" x14ac:dyDescent="0.25">
      <c r="A1573" s="164" t="s">
        <v>3337</v>
      </c>
      <c r="B1573" s="165" t="s">
        <v>3338</v>
      </c>
      <c r="C1573" s="165" t="s">
        <v>32</v>
      </c>
      <c r="D1573" s="166">
        <v>57.22</v>
      </c>
      <c r="E1573" s="166">
        <v>1630</v>
      </c>
      <c r="F1573" s="140"/>
      <c r="G1573" s="141">
        <f t="shared" si="72"/>
        <v>0</v>
      </c>
      <c r="I1573" s="127">
        <f t="shared" si="71"/>
        <v>0</v>
      </c>
      <c r="J1573" s="167" t="s">
        <v>4611</v>
      </c>
      <c r="K1573" s="168" t="s">
        <v>4397</v>
      </c>
    </row>
    <row r="1574" spans="1:11" ht="39.6" x14ac:dyDescent="0.25">
      <c r="A1574" s="164" t="s">
        <v>3339</v>
      </c>
      <c r="B1574" s="165" t="s">
        <v>3340</v>
      </c>
      <c r="C1574" s="165" t="s">
        <v>32</v>
      </c>
      <c r="D1574" s="166">
        <v>57.22</v>
      </c>
      <c r="E1574" s="166">
        <v>1280</v>
      </c>
      <c r="F1574" s="140"/>
      <c r="G1574" s="141">
        <f t="shared" si="72"/>
        <v>0</v>
      </c>
      <c r="I1574" s="127">
        <f t="shared" si="71"/>
        <v>0</v>
      </c>
      <c r="J1574" s="167" t="s">
        <v>4612</v>
      </c>
      <c r="K1574" s="168" t="s">
        <v>4397</v>
      </c>
    </row>
    <row r="1575" spans="1:11" ht="39.6" x14ac:dyDescent="0.25">
      <c r="A1575" s="164" t="s">
        <v>3341</v>
      </c>
      <c r="B1575" s="165" t="s">
        <v>3342</v>
      </c>
      <c r="C1575" s="165" t="s">
        <v>32</v>
      </c>
      <c r="D1575" s="166">
        <v>57.22</v>
      </c>
      <c r="E1575" s="166">
        <v>1040</v>
      </c>
      <c r="F1575" s="140"/>
      <c r="G1575" s="141">
        <f t="shared" si="72"/>
        <v>0</v>
      </c>
      <c r="I1575" s="127">
        <f t="shared" si="71"/>
        <v>0</v>
      </c>
      <c r="J1575" s="167" t="s">
        <v>4613</v>
      </c>
      <c r="K1575" s="168" t="s">
        <v>4397</v>
      </c>
    </row>
    <row r="1576" spans="1:11" ht="39.6" x14ac:dyDescent="0.25">
      <c r="A1576" s="164" t="s">
        <v>3343</v>
      </c>
      <c r="B1576" s="165" t="s">
        <v>3344</v>
      </c>
      <c r="C1576" s="165" t="s">
        <v>32</v>
      </c>
      <c r="D1576" s="166">
        <v>57.22</v>
      </c>
      <c r="E1576" s="166">
        <v>861</v>
      </c>
      <c r="F1576" s="140"/>
      <c r="G1576" s="141">
        <f t="shared" si="72"/>
        <v>0</v>
      </c>
      <c r="I1576" s="127">
        <f t="shared" si="71"/>
        <v>0</v>
      </c>
      <c r="J1576" s="167" t="s">
        <v>4614</v>
      </c>
      <c r="K1576" s="168" t="s">
        <v>4397</v>
      </c>
    </row>
    <row r="1577" spans="1:11" ht="25.5" customHeight="1" x14ac:dyDescent="0.25">
      <c r="A1577" s="164" t="s">
        <v>3345</v>
      </c>
      <c r="B1577" s="165" t="s">
        <v>3346</v>
      </c>
      <c r="C1577" s="165" t="s">
        <v>32</v>
      </c>
      <c r="D1577" s="166">
        <v>356.05</v>
      </c>
      <c r="E1577" s="166">
        <v>1720</v>
      </c>
      <c r="F1577" s="140"/>
      <c r="G1577" s="141">
        <f t="shared" si="72"/>
        <v>0</v>
      </c>
      <c r="I1577" s="127">
        <f t="shared" si="71"/>
        <v>0</v>
      </c>
      <c r="J1577" s="167" t="s">
        <v>4615</v>
      </c>
      <c r="K1577" s="168" t="s">
        <v>4397</v>
      </c>
    </row>
    <row r="1578" spans="1:11" ht="25.5" customHeight="1" x14ac:dyDescent="0.25">
      <c r="A1578" s="164" t="s">
        <v>3347</v>
      </c>
      <c r="B1578" s="165" t="s">
        <v>3348</v>
      </c>
      <c r="C1578" s="165" t="s">
        <v>32</v>
      </c>
      <c r="D1578" s="166">
        <v>560.04999999999995</v>
      </c>
      <c r="E1578" s="166">
        <v>1170</v>
      </c>
      <c r="F1578" s="140"/>
      <c r="G1578" s="141">
        <f t="shared" si="72"/>
        <v>0</v>
      </c>
      <c r="I1578" s="127">
        <f t="shared" si="71"/>
        <v>0</v>
      </c>
      <c r="J1578" s="167" t="s">
        <v>4616</v>
      </c>
      <c r="K1578" s="168" t="s">
        <v>4397</v>
      </c>
    </row>
    <row r="1579" spans="1:11" ht="26.4" x14ac:dyDescent="0.25">
      <c r="A1579" s="164" t="s">
        <v>3349</v>
      </c>
      <c r="B1579" s="165" t="s">
        <v>3350</v>
      </c>
      <c r="C1579" s="165" t="s">
        <v>32</v>
      </c>
      <c r="D1579" s="166">
        <v>10.11</v>
      </c>
      <c r="E1579" s="166">
        <v>2430</v>
      </c>
      <c r="F1579" s="140"/>
      <c r="G1579" s="141">
        <f t="shared" si="72"/>
        <v>0</v>
      </c>
      <c r="I1579" s="127">
        <f t="shared" si="71"/>
        <v>0</v>
      </c>
      <c r="J1579" s="167" t="s">
        <v>4617</v>
      </c>
      <c r="K1579" s="168" t="s">
        <v>4397</v>
      </c>
    </row>
    <row r="1580" spans="1:11" ht="26.4" x14ac:dyDescent="0.25">
      <c r="A1580" s="164" t="s">
        <v>3351</v>
      </c>
      <c r="B1580" s="165" t="s">
        <v>3352</v>
      </c>
      <c r="C1580" s="165" t="s">
        <v>32</v>
      </c>
      <c r="D1580" s="166">
        <v>10.11</v>
      </c>
      <c r="E1580" s="166">
        <v>2610</v>
      </c>
      <c r="F1580" s="140"/>
      <c r="G1580" s="141">
        <f t="shared" si="72"/>
        <v>0</v>
      </c>
      <c r="I1580" s="127">
        <f t="shared" si="71"/>
        <v>0</v>
      </c>
      <c r="J1580" s="167" t="s">
        <v>4618</v>
      </c>
      <c r="K1580" s="168" t="s">
        <v>4397</v>
      </c>
    </row>
    <row r="1581" spans="1:11" ht="26.4" x14ac:dyDescent="0.25">
      <c r="A1581" s="164" t="s">
        <v>3353</v>
      </c>
      <c r="B1581" s="165" t="s">
        <v>3354</v>
      </c>
      <c r="C1581" s="165" t="s">
        <v>32</v>
      </c>
      <c r="D1581" s="166">
        <v>20.22</v>
      </c>
      <c r="E1581" s="166">
        <v>1940</v>
      </c>
      <c r="F1581" s="140"/>
      <c r="G1581" s="141">
        <f t="shared" si="72"/>
        <v>0</v>
      </c>
      <c r="I1581" s="127">
        <f t="shared" si="71"/>
        <v>0</v>
      </c>
      <c r="J1581" s="167" t="s">
        <v>4619</v>
      </c>
      <c r="K1581" s="168" t="s">
        <v>4397</v>
      </c>
    </row>
    <row r="1582" spans="1:11" ht="26.4" x14ac:dyDescent="0.25">
      <c r="A1582" s="164" t="s">
        <v>3355</v>
      </c>
      <c r="B1582" s="165" t="s">
        <v>3356</v>
      </c>
      <c r="C1582" s="165" t="s">
        <v>32</v>
      </c>
      <c r="D1582" s="166">
        <v>20.22</v>
      </c>
      <c r="E1582" s="166">
        <v>2090</v>
      </c>
      <c r="F1582" s="140"/>
      <c r="G1582" s="141">
        <f t="shared" si="72"/>
        <v>0</v>
      </c>
      <c r="I1582" s="127">
        <f t="shared" si="71"/>
        <v>0</v>
      </c>
      <c r="J1582" s="167" t="s">
        <v>4620</v>
      </c>
      <c r="K1582" s="168" t="s">
        <v>4397</v>
      </c>
    </row>
    <row r="1583" spans="1:11" ht="26.4" x14ac:dyDescent="0.25">
      <c r="A1583" s="164" t="s">
        <v>3357</v>
      </c>
      <c r="B1583" s="165" t="s">
        <v>3358</v>
      </c>
      <c r="C1583" s="165" t="s">
        <v>32</v>
      </c>
      <c r="D1583" s="166">
        <v>20.22</v>
      </c>
      <c r="E1583" s="166">
        <v>2000</v>
      </c>
      <c r="F1583" s="140"/>
      <c r="G1583" s="141">
        <f t="shared" si="72"/>
        <v>0</v>
      </c>
      <c r="I1583" s="127">
        <f t="shared" si="71"/>
        <v>0</v>
      </c>
      <c r="J1583" s="167" t="s">
        <v>4621</v>
      </c>
      <c r="K1583" s="168" t="s">
        <v>4397</v>
      </c>
    </row>
    <row r="1584" spans="1:11" ht="26.4" x14ac:dyDescent="0.25">
      <c r="A1584" s="164" t="s">
        <v>3359</v>
      </c>
      <c r="B1584" s="165" t="s">
        <v>3360</v>
      </c>
      <c r="C1584" s="165" t="s">
        <v>32</v>
      </c>
      <c r="D1584" s="166">
        <v>20.22</v>
      </c>
      <c r="E1584" s="166">
        <v>2370</v>
      </c>
      <c r="F1584" s="140"/>
      <c r="G1584" s="141">
        <f t="shared" si="72"/>
        <v>0</v>
      </c>
      <c r="I1584" s="127">
        <f t="shared" si="71"/>
        <v>0</v>
      </c>
      <c r="J1584" s="167" t="s">
        <v>4622</v>
      </c>
      <c r="K1584" s="168" t="s">
        <v>4397</v>
      </c>
    </row>
    <row r="1585" spans="1:11" ht="26.4" x14ac:dyDescent="0.25">
      <c r="A1585" s="164" t="s">
        <v>3361</v>
      </c>
      <c r="B1585" s="165" t="s">
        <v>3362</v>
      </c>
      <c r="C1585" s="165" t="s">
        <v>32</v>
      </c>
      <c r="D1585" s="166">
        <v>20.22</v>
      </c>
      <c r="E1585" s="166">
        <v>1600</v>
      </c>
      <c r="F1585" s="140"/>
      <c r="G1585" s="141">
        <f t="shared" si="72"/>
        <v>0</v>
      </c>
      <c r="I1585" s="127">
        <f t="shared" si="71"/>
        <v>0</v>
      </c>
      <c r="J1585" s="167" t="s">
        <v>4623</v>
      </c>
      <c r="K1585" s="168" t="s">
        <v>4397</v>
      </c>
    </row>
    <row r="1586" spans="1:11" ht="26.4" x14ac:dyDescent="0.25">
      <c r="A1586" s="164" t="s">
        <v>3363</v>
      </c>
      <c r="B1586" s="165" t="s">
        <v>3364</v>
      </c>
      <c r="C1586" s="165" t="s">
        <v>32</v>
      </c>
      <c r="D1586" s="166">
        <v>20.22</v>
      </c>
      <c r="E1586" s="166">
        <v>1900</v>
      </c>
      <c r="F1586" s="140"/>
      <c r="G1586" s="141">
        <f t="shared" si="72"/>
        <v>0</v>
      </c>
      <c r="I1586" s="127">
        <f t="shared" si="71"/>
        <v>0</v>
      </c>
      <c r="J1586" s="167" t="s">
        <v>4624</v>
      </c>
      <c r="K1586" s="168" t="s">
        <v>4397</v>
      </c>
    </row>
    <row r="1587" spans="1:11" ht="26.4" x14ac:dyDescent="0.25">
      <c r="A1587" s="164" t="s">
        <v>3365</v>
      </c>
      <c r="B1587" s="165" t="s">
        <v>3366</v>
      </c>
      <c r="C1587" s="165" t="s">
        <v>32</v>
      </c>
      <c r="D1587" s="166">
        <v>24.28</v>
      </c>
      <c r="E1587" s="166">
        <v>1000</v>
      </c>
      <c r="F1587" s="140"/>
      <c r="G1587" s="141">
        <f t="shared" si="72"/>
        <v>0</v>
      </c>
      <c r="I1587" s="127">
        <f t="shared" si="71"/>
        <v>0</v>
      </c>
      <c r="J1587" s="167" t="s">
        <v>4625</v>
      </c>
      <c r="K1587" s="168" t="s">
        <v>4397</v>
      </c>
    </row>
    <row r="1588" spans="1:11" ht="39.6" x14ac:dyDescent="0.25">
      <c r="A1588" s="164" t="s">
        <v>3367</v>
      </c>
      <c r="B1588" s="165" t="s">
        <v>3368</v>
      </c>
      <c r="C1588" s="165" t="s">
        <v>32</v>
      </c>
      <c r="D1588" s="166">
        <v>24.28</v>
      </c>
      <c r="E1588" s="166">
        <v>1670</v>
      </c>
      <c r="F1588" s="140"/>
      <c r="G1588" s="141">
        <f t="shared" si="72"/>
        <v>0</v>
      </c>
      <c r="I1588" s="127">
        <f t="shared" si="71"/>
        <v>0</v>
      </c>
      <c r="J1588" s="167" t="s">
        <v>4626</v>
      </c>
      <c r="K1588" s="168" t="s">
        <v>4397</v>
      </c>
    </row>
    <row r="1589" spans="1:11" ht="39.6" x14ac:dyDescent="0.25">
      <c r="A1589" s="164" t="s">
        <v>3369</v>
      </c>
      <c r="B1589" s="165" t="s">
        <v>3370</v>
      </c>
      <c r="C1589" s="165" t="s">
        <v>32</v>
      </c>
      <c r="D1589" s="166">
        <v>34.58</v>
      </c>
      <c r="E1589" s="166">
        <v>1330</v>
      </c>
      <c r="F1589" s="140"/>
      <c r="G1589" s="141">
        <f t="shared" si="72"/>
        <v>0</v>
      </c>
      <c r="I1589" s="127">
        <f t="shared" si="71"/>
        <v>0</v>
      </c>
      <c r="J1589" s="167" t="s">
        <v>4627</v>
      </c>
      <c r="K1589" s="168" t="s">
        <v>4397</v>
      </c>
    </row>
    <row r="1590" spans="1:11" ht="39.6" x14ac:dyDescent="0.25">
      <c r="A1590" s="164" t="s">
        <v>3371</v>
      </c>
      <c r="B1590" s="165" t="s">
        <v>3372</v>
      </c>
      <c r="C1590" s="165" t="s">
        <v>32</v>
      </c>
      <c r="D1590" s="166">
        <v>34.58</v>
      </c>
      <c r="E1590" s="166">
        <v>1090</v>
      </c>
      <c r="F1590" s="140"/>
      <c r="G1590" s="141">
        <f t="shared" si="72"/>
        <v>0</v>
      </c>
      <c r="I1590" s="127">
        <f t="shared" si="71"/>
        <v>0</v>
      </c>
      <c r="J1590" s="167" t="s">
        <v>4628</v>
      </c>
      <c r="K1590" s="168" t="s">
        <v>4397</v>
      </c>
    </row>
    <row r="1591" spans="1:11" ht="39.6" x14ac:dyDescent="0.25">
      <c r="A1591" s="164" t="s">
        <v>3373</v>
      </c>
      <c r="B1591" s="165" t="s">
        <v>3374</v>
      </c>
      <c r="C1591" s="165" t="s">
        <v>32</v>
      </c>
      <c r="D1591" s="166">
        <v>68.69</v>
      </c>
      <c r="E1591" s="166">
        <v>900</v>
      </c>
      <c r="F1591" s="140"/>
      <c r="G1591" s="141">
        <f t="shared" si="72"/>
        <v>0</v>
      </c>
      <c r="I1591" s="127">
        <f t="shared" si="71"/>
        <v>0</v>
      </c>
      <c r="J1591" s="167" t="s">
        <v>4629</v>
      </c>
      <c r="K1591" s="168" t="s">
        <v>4397</v>
      </c>
    </row>
    <row r="1592" spans="1:11" ht="39.6" x14ac:dyDescent="0.25">
      <c r="A1592" s="164" t="s">
        <v>3375</v>
      </c>
      <c r="B1592" s="165" t="s">
        <v>3376</v>
      </c>
      <c r="C1592" s="165" t="s">
        <v>32</v>
      </c>
      <c r="D1592" s="166">
        <v>24.28</v>
      </c>
      <c r="E1592" s="166">
        <v>1200</v>
      </c>
      <c r="F1592" s="140"/>
      <c r="G1592" s="141">
        <f t="shared" si="72"/>
        <v>0</v>
      </c>
      <c r="I1592" s="127">
        <f t="shared" si="71"/>
        <v>0</v>
      </c>
      <c r="J1592" s="167" t="s">
        <v>4630</v>
      </c>
      <c r="K1592" s="168" t="s">
        <v>4397</v>
      </c>
    </row>
    <row r="1593" spans="1:11" ht="39.6" x14ac:dyDescent="0.25">
      <c r="A1593" s="164" t="s">
        <v>3377</v>
      </c>
      <c r="B1593" s="165" t="s">
        <v>3378</v>
      </c>
      <c r="C1593" s="165" t="s">
        <v>32</v>
      </c>
      <c r="D1593" s="166">
        <v>34.58</v>
      </c>
      <c r="E1593" s="166">
        <v>942</v>
      </c>
      <c r="F1593" s="140"/>
      <c r="G1593" s="141">
        <f t="shared" si="72"/>
        <v>0</v>
      </c>
      <c r="I1593" s="127">
        <f t="shared" si="71"/>
        <v>0</v>
      </c>
      <c r="J1593" s="167" t="s">
        <v>4631</v>
      </c>
      <c r="K1593" s="168" t="s">
        <v>4397</v>
      </c>
    </row>
    <row r="1594" spans="1:11" ht="39.6" x14ac:dyDescent="0.25">
      <c r="A1594" s="164" t="s">
        <v>3379</v>
      </c>
      <c r="B1594" s="165" t="s">
        <v>3380</v>
      </c>
      <c r="C1594" s="165" t="s">
        <v>32</v>
      </c>
      <c r="D1594" s="166">
        <v>68.69</v>
      </c>
      <c r="E1594" s="166">
        <v>763</v>
      </c>
      <c r="F1594" s="140"/>
      <c r="G1594" s="141">
        <f t="shared" si="72"/>
        <v>0</v>
      </c>
      <c r="I1594" s="127">
        <f t="shared" si="71"/>
        <v>0</v>
      </c>
      <c r="J1594" s="167" t="s">
        <v>4632</v>
      </c>
      <c r="K1594" s="168" t="s">
        <v>4397</v>
      </c>
    </row>
    <row r="1595" spans="1:11" ht="39.6" x14ac:dyDescent="0.25">
      <c r="A1595" s="164" t="s">
        <v>3381</v>
      </c>
      <c r="B1595" s="165" t="s">
        <v>3382</v>
      </c>
      <c r="C1595" s="165" t="s">
        <v>32</v>
      </c>
      <c r="D1595" s="166">
        <v>340.34</v>
      </c>
      <c r="E1595" s="166">
        <v>630</v>
      </c>
      <c r="F1595" s="140"/>
      <c r="G1595" s="141">
        <f t="shared" si="72"/>
        <v>0</v>
      </c>
      <c r="I1595" s="127">
        <f t="shared" si="71"/>
        <v>0</v>
      </c>
      <c r="J1595" s="167" t="s">
        <v>4633</v>
      </c>
      <c r="K1595" s="168" t="s">
        <v>4397</v>
      </c>
    </row>
    <row r="1596" spans="1:11" ht="26.4" x14ac:dyDescent="0.25">
      <c r="A1596" s="164" t="s">
        <v>3383</v>
      </c>
      <c r="B1596" s="165" t="s">
        <v>3384</v>
      </c>
      <c r="C1596" s="165" t="s">
        <v>32</v>
      </c>
      <c r="D1596" s="166">
        <v>24.28</v>
      </c>
      <c r="E1596" s="166">
        <v>1490</v>
      </c>
      <c r="F1596" s="140"/>
      <c r="G1596" s="141">
        <f t="shared" si="72"/>
        <v>0</v>
      </c>
      <c r="I1596" s="127">
        <f t="shared" si="71"/>
        <v>0</v>
      </c>
      <c r="J1596" s="167" t="s">
        <v>4634</v>
      </c>
      <c r="K1596" s="168" t="s">
        <v>4397</v>
      </c>
    </row>
    <row r="1597" spans="1:11" ht="39.6" x14ac:dyDescent="0.25">
      <c r="A1597" s="164" t="s">
        <v>3385</v>
      </c>
      <c r="B1597" s="165" t="s">
        <v>3386</v>
      </c>
      <c r="C1597" s="165" t="s">
        <v>32</v>
      </c>
      <c r="D1597" s="166">
        <v>24.28</v>
      </c>
      <c r="E1597" s="166">
        <v>2220</v>
      </c>
      <c r="F1597" s="140"/>
      <c r="G1597" s="141">
        <f t="shared" si="72"/>
        <v>0</v>
      </c>
      <c r="I1597" s="127">
        <f t="shared" si="71"/>
        <v>0</v>
      </c>
      <c r="J1597" s="167" t="s">
        <v>4635</v>
      </c>
      <c r="K1597" s="168" t="s">
        <v>4397</v>
      </c>
    </row>
    <row r="1598" spans="1:11" ht="39.6" x14ac:dyDescent="0.25">
      <c r="A1598" s="164" t="s">
        <v>3387</v>
      </c>
      <c r="B1598" s="165" t="s">
        <v>3388</v>
      </c>
      <c r="C1598" s="165" t="s">
        <v>32</v>
      </c>
      <c r="D1598" s="166">
        <v>34.58</v>
      </c>
      <c r="E1598" s="166">
        <v>1760</v>
      </c>
      <c r="F1598" s="140"/>
      <c r="G1598" s="141">
        <f t="shared" si="72"/>
        <v>0</v>
      </c>
      <c r="I1598" s="127">
        <f t="shared" si="71"/>
        <v>0</v>
      </c>
      <c r="J1598" s="167" t="s">
        <v>4636</v>
      </c>
      <c r="K1598" s="168" t="s">
        <v>4397</v>
      </c>
    </row>
    <row r="1599" spans="1:11" ht="39.6" x14ac:dyDescent="0.25">
      <c r="A1599" s="164" t="s">
        <v>3389</v>
      </c>
      <c r="B1599" s="165" t="s">
        <v>3390</v>
      </c>
      <c r="C1599" s="165" t="s">
        <v>32</v>
      </c>
      <c r="D1599" s="166">
        <v>34.58</v>
      </c>
      <c r="E1599" s="166">
        <v>1440</v>
      </c>
      <c r="F1599" s="140"/>
      <c r="G1599" s="141">
        <f t="shared" si="72"/>
        <v>0</v>
      </c>
      <c r="I1599" s="127">
        <f t="shared" si="71"/>
        <v>0</v>
      </c>
      <c r="J1599" s="167" t="s">
        <v>4637</v>
      </c>
      <c r="K1599" s="168" t="s">
        <v>4397</v>
      </c>
    </row>
    <row r="1600" spans="1:11" ht="39.6" x14ac:dyDescent="0.25">
      <c r="A1600" s="164" t="s">
        <v>3391</v>
      </c>
      <c r="B1600" s="165" t="s">
        <v>3392</v>
      </c>
      <c r="C1600" s="165" t="s">
        <v>32</v>
      </c>
      <c r="D1600" s="166">
        <v>340.34</v>
      </c>
      <c r="E1600" s="166">
        <v>1190</v>
      </c>
      <c r="F1600" s="140"/>
      <c r="G1600" s="141">
        <f t="shared" si="72"/>
        <v>0</v>
      </c>
      <c r="I1600" s="127">
        <f t="shared" si="71"/>
        <v>0</v>
      </c>
      <c r="J1600" s="167" t="s">
        <v>4638</v>
      </c>
      <c r="K1600" s="168" t="s">
        <v>4397</v>
      </c>
    </row>
    <row r="1601" spans="1:11" ht="39.6" x14ac:dyDescent="0.25">
      <c r="A1601" s="164" t="s">
        <v>3393</v>
      </c>
      <c r="B1601" s="165" t="s">
        <v>3394</v>
      </c>
      <c r="C1601" s="165" t="s">
        <v>32</v>
      </c>
      <c r="D1601" s="166">
        <v>20.22</v>
      </c>
      <c r="E1601" s="166">
        <v>1800</v>
      </c>
      <c r="F1601" s="140"/>
      <c r="G1601" s="141">
        <f t="shared" si="72"/>
        <v>0</v>
      </c>
      <c r="I1601" s="127">
        <f t="shared" si="71"/>
        <v>0</v>
      </c>
      <c r="J1601" s="167" t="s">
        <v>4639</v>
      </c>
      <c r="K1601" s="168" t="s">
        <v>4397</v>
      </c>
    </row>
    <row r="1602" spans="1:11" ht="39.6" x14ac:dyDescent="0.25">
      <c r="A1602" s="164" t="s">
        <v>3395</v>
      </c>
      <c r="B1602" s="165" t="s">
        <v>3396</v>
      </c>
      <c r="C1602" s="165" t="s">
        <v>32</v>
      </c>
      <c r="D1602" s="166">
        <v>20.22</v>
      </c>
      <c r="E1602" s="166">
        <v>1400</v>
      </c>
      <c r="F1602" s="140"/>
      <c r="G1602" s="141">
        <f t="shared" si="72"/>
        <v>0</v>
      </c>
      <c r="I1602" s="127">
        <f t="shared" si="71"/>
        <v>0</v>
      </c>
      <c r="J1602" s="167" t="s">
        <v>4640</v>
      </c>
      <c r="K1602" s="168" t="s">
        <v>4397</v>
      </c>
    </row>
    <row r="1603" spans="1:11" ht="39.6" x14ac:dyDescent="0.25">
      <c r="A1603" s="164" t="s">
        <v>3397</v>
      </c>
      <c r="B1603" s="165" t="s">
        <v>3398</v>
      </c>
      <c r="C1603" s="165" t="s">
        <v>32</v>
      </c>
      <c r="D1603" s="166">
        <v>20.22</v>
      </c>
      <c r="E1603" s="166">
        <v>1130</v>
      </c>
      <c r="F1603" s="140"/>
      <c r="G1603" s="141">
        <f t="shared" si="72"/>
        <v>0</v>
      </c>
      <c r="I1603" s="127">
        <f t="shared" si="71"/>
        <v>0</v>
      </c>
      <c r="J1603" s="167" t="s">
        <v>4641</v>
      </c>
      <c r="K1603" s="168" t="s">
        <v>4397</v>
      </c>
    </row>
    <row r="1604" spans="1:11" ht="39.6" x14ac:dyDescent="0.25">
      <c r="A1604" s="164" t="s">
        <v>3399</v>
      </c>
      <c r="B1604" s="165" t="s">
        <v>3400</v>
      </c>
      <c r="C1604" s="165" t="s">
        <v>32</v>
      </c>
      <c r="D1604" s="166">
        <v>20.22</v>
      </c>
      <c r="E1604" s="166">
        <v>936</v>
      </c>
      <c r="F1604" s="140"/>
      <c r="G1604" s="141">
        <f t="shared" si="72"/>
        <v>0</v>
      </c>
      <c r="I1604" s="127">
        <f t="shared" si="71"/>
        <v>0</v>
      </c>
      <c r="J1604" s="167" t="s">
        <v>4642</v>
      </c>
      <c r="K1604" s="168" t="s">
        <v>4397</v>
      </c>
    </row>
    <row r="1605" spans="1:11" ht="25.5" customHeight="1" x14ac:dyDescent="0.25">
      <c r="A1605" s="164" t="s">
        <v>3401</v>
      </c>
      <c r="B1605" s="165" t="s">
        <v>3402</v>
      </c>
      <c r="C1605" s="165" t="s">
        <v>32</v>
      </c>
      <c r="D1605" s="166">
        <v>409.92</v>
      </c>
      <c r="E1605" s="166">
        <v>2260</v>
      </c>
      <c r="F1605" s="140"/>
      <c r="G1605" s="141">
        <f t="shared" si="72"/>
        <v>0</v>
      </c>
      <c r="I1605" s="127">
        <f t="shared" si="71"/>
        <v>0</v>
      </c>
      <c r="J1605" s="167" t="s">
        <v>4643</v>
      </c>
      <c r="K1605" s="168" t="s">
        <v>4397</v>
      </c>
    </row>
    <row r="1606" spans="1:11" ht="25.5" customHeight="1" x14ac:dyDescent="0.25">
      <c r="A1606" s="164" t="s">
        <v>3403</v>
      </c>
      <c r="B1606" s="165" t="s">
        <v>3404</v>
      </c>
      <c r="C1606" s="165" t="s">
        <v>32</v>
      </c>
      <c r="D1606" s="166">
        <v>350.5</v>
      </c>
      <c r="E1606" s="166">
        <v>1560</v>
      </c>
      <c r="F1606" s="140"/>
      <c r="G1606" s="141">
        <f t="shared" si="72"/>
        <v>0</v>
      </c>
      <c r="I1606" s="127">
        <f t="shared" si="71"/>
        <v>0</v>
      </c>
      <c r="J1606" s="167" t="s">
        <v>4644</v>
      </c>
      <c r="K1606" s="168" t="s">
        <v>4397</v>
      </c>
    </row>
    <row r="1607" spans="1:11" ht="39.6" x14ac:dyDescent="0.25">
      <c r="A1607" s="164" t="s">
        <v>3405</v>
      </c>
      <c r="B1607" s="165" t="s">
        <v>3406</v>
      </c>
      <c r="C1607" s="165" t="s">
        <v>32</v>
      </c>
      <c r="D1607" s="166">
        <v>6.97</v>
      </c>
      <c r="E1607" s="166">
        <v>1450</v>
      </c>
      <c r="F1607" s="140"/>
      <c r="G1607" s="141">
        <f t="shared" si="72"/>
        <v>0</v>
      </c>
      <c r="I1607" s="127">
        <f t="shared" si="71"/>
        <v>0</v>
      </c>
      <c r="J1607" s="167" t="s">
        <v>4645</v>
      </c>
      <c r="K1607" s="168" t="s">
        <v>4397</v>
      </c>
    </row>
    <row r="1608" spans="1:11" ht="39.6" x14ac:dyDescent="0.25">
      <c r="A1608" s="164" t="s">
        <v>3407</v>
      </c>
      <c r="B1608" s="165" t="s">
        <v>3408</v>
      </c>
      <c r="C1608" s="165" t="s">
        <v>32</v>
      </c>
      <c r="D1608" s="166">
        <v>6.97</v>
      </c>
      <c r="E1608" s="166">
        <v>1490</v>
      </c>
      <c r="F1608" s="140"/>
      <c r="G1608" s="141">
        <f t="shared" si="72"/>
        <v>0</v>
      </c>
      <c r="I1608" s="127">
        <f t="shared" si="71"/>
        <v>0</v>
      </c>
      <c r="J1608" s="167" t="s">
        <v>4646</v>
      </c>
      <c r="K1608" s="168" t="s">
        <v>4397</v>
      </c>
    </row>
    <row r="1609" spans="1:11" ht="26.4" x14ac:dyDescent="0.25">
      <c r="A1609" s="164" t="s">
        <v>3409</v>
      </c>
      <c r="B1609" s="165" t="s">
        <v>3410</v>
      </c>
      <c r="C1609" s="165" t="s">
        <v>32</v>
      </c>
      <c r="D1609" s="166">
        <v>6.97</v>
      </c>
      <c r="E1609" s="166">
        <v>1120</v>
      </c>
      <c r="F1609" s="140"/>
      <c r="G1609" s="141">
        <f t="shared" si="72"/>
        <v>0</v>
      </c>
      <c r="I1609" s="127">
        <f t="shared" si="71"/>
        <v>0</v>
      </c>
      <c r="J1609" s="167" t="s">
        <v>4647</v>
      </c>
      <c r="K1609" s="168" t="s">
        <v>4397</v>
      </c>
    </row>
    <row r="1610" spans="1:11" ht="26.4" x14ac:dyDescent="0.25">
      <c r="A1610" s="164" t="s">
        <v>3411</v>
      </c>
      <c r="B1610" s="165" t="s">
        <v>3412</v>
      </c>
      <c r="C1610" s="165" t="s">
        <v>32</v>
      </c>
      <c r="D1610" s="166">
        <v>6.97</v>
      </c>
      <c r="E1610" s="166">
        <v>1050</v>
      </c>
      <c r="F1610" s="140"/>
      <c r="G1610" s="141">
        <f t="shared" si="72"/>
        <v>0</v>
      </c>
      <c r="I1610" s="127">
        <f t="shared" si="71"/>
        <v>0</v>
      </c>
      <c r="J1610" s="167" t="s">
        <v>4648</v>
      </c>
      <c r="K1610" s="168" t="s">
        <v>4397</v>
      </c>
    </row>
    <row r="1611" spans="1:11" ht="26.4" x14ac:dyDescent="0.25">
      <c r="A1611" s="164" t="s">
        <v>3413</v>
      </c>
      <c r="B1611" s="165" t="s">
        <v>3414</v>
      </c>
      <c r="C1611" s="165" t="s">
        <v>32</v>
      </c>
      <c r="D1611" s="166">
        <v>6.97</v>
      </c>
      <c r="E1611" s="166">
        <v>1390</v>
      </c>
      <c r="F1611" s="140"/>
      <c r="G1611" s="141">
        <f t="shared" si="72"/>
        <v>0</v>
      </c>
      <c r="I1611" s="127">
        <f t="shared" ref="I1611:I1674" si="73">ROUND(D1611*G1611,2)</f>
        <v>0</v>
      </c>
      <c r="J1611" s="167" t="s">
        <v>4649</v>
      </c>
      <c r="K1611" s="168" t="s">
        <v>4397</v>
      </c>
    </row>
    <row r="1612" spans="1:11" ht="26.4" x14ac:dyDescent="0.25">
      <c r="A1612" s="164" t="s">
        <v>3415</v>
      </c>
      <c r="B1612" s="165" t="s">
        <v>3416</v>
      </c>
      <c r="C1612" s="165" t="s">
        <v>32</v>
      </c>
      <c r="D1612" s="166">
        <v>6.97</v>
      </c>
      <c r="E1612" s="166">
        <v>1310</v>
      </c>
      <c r="F1612" s="140"/>
      <c r="G1612" s="141">
        <f t="shared" si="72"/>
        <v>0</v>
      </c>
      <c r="I1612" s="127">
        <f t="shared" si="73"/>
        <v>0</v>
      </c>
      <c r="J1612" s="167" t="s">
        <v>4650</v>
      </c>
      <c r="K1612" s="168" t="s">
        <v>4397</v>
      </c>
    </row>
    <row r="1613" spans="1:11" ht="26.4" x14ac:dyDescent="0.25">
      <c r="A1613" s="164" t="s">
        <v>3417</v>
      </c>
      <c r="B1613" s="165" t="s">
        <v>3418</v>
      </c>
      <c r="C1613" s="165" t="s">
        <v>32</v>
      </c>
      <c r="D1613" s="166">
        <v>38.840000000000003</v>
      </c>
      <c r="E1613" s="166">
        <v>1040</v>
      </c>
      <c r="F1613" s="140"/>
      <c r="G1613" s="141">
        <f t="shared" si="72"/>
        <v>0</v>
      </c>
      <c r="I1613" s="127">
        <f t="shared" si="73"/>
        <v>0</v>
      </c>
      <c r="J1613" s="167" t="s">
        <v>4651</v>
      </c>
      <c r="K1613" s="168" t="s">
        <v>4397</v>
      </c>
    </row>
    <row r="1614" spans="1:11" ht="26.4" x14ac:dyDescent="0.25">
      <c r="A1614" s="164" t="s">
        <v>3419</v>
      </c>
      <c r="B1614" s="165" t="s">
        <v>3420</v>
      </c>
      <c r="C1614" s="165" t="s">
        <v>32</v>
      </c>
      <c r="D1614" s="166">
        <v>15.49</v>
      </c>
      <c r="E1614" s="166">
        <v>859</v>
      </c>
      <c r="F1614" s="140"/>
      <c r="G1614" s="141">
        <f t="shared" si="72"/>
        <v>0</v>
      </c>
      <c r="I1614" s="127">
        <f t="shared" si="73"/>
        <v>0</v>
      </c>
      <c r="J1614" s="167" t="s">
        <v>4652</v>
      </c>
      <c r="K1614" s="168" t="s">
        <v>4397</v>
      </c>
    </row>
    <row r="1615" spans="1:11" ht="26.4" x14ac:dyDescent="0.25">
      <c r="A1615" s="164" t="s">
        <v>3421</v>
      </c>
      <c r="B1615" s="165" t="s">
        <v>3422</v>
      </c>
      <c r="C1615" s="165" t="s">
        <v>32</v>
      </c>
      <c r="D1615" s="166">
        <v>20.81</v>
      </c>
      <c r="E1615" s="166">
        <v>699</v>
      </c>
      <c r="F1615" s="140"/>
      <c r="G1615" s="141">
        <f t="shared" si="72"/>
        <v>0</v>
      </c>
      <c r="I1615" s="127">
        <f t="shared" si="73"/>
        <v>0</v>
      </c>
      <c r="J1615" s="167" t="s">
        <v>4653</v>
      </c>
      <c r="K1615" s="168" t="s">
        <v>4397</v>
      </c>
    </row>
    <row r="1616" spans="1:11" ht="26.4" x14ac:dyDescent="0.25">
      <c r="A1616" s="164" t="s">
        <v>3423</v>
      </c>
      <c r="B1616" s="165" t="s">
        <v>3424</v>
      </c>
      <c r="C1616" s="165" t="s">
        <v>32</v>
      </c>
      <c r="D1616" s="166">
        <v>15.49</v>
      </c>
      <c r="E1616" s="166">
        <v>600</v>
      </c>
      <c r="F1616" s="140"/>
      <c r="G1616" s="141">
        <f t="shared" ref="G1616:G1679" si="74">ROUND(E1616*ROUND(F1616,2),2)</f>
        <v>0</v>
      </c>
      <c r="I1616" s="127">
        <f t="shared" si="73"/>
        <v>0</v>
      </c>
      <c r="J1616" s="167" t="s">
        <v>4654</v>
      </c>
      <c r="K1616" s="168" t="s">
        <v>4397</v>
      </c>
    </row>
    <row r="1617" spans="1:11" ht="26.4" x14ac:dyDescent="0.25">
      <c r="A1617" s="164" t="s">
        <v>3425</v>
      </c>
      <c r="B1617" s="165" t="s">
        <v>3426</v>
      </c>
      <c r="C1617" s="165" t="s">
        <v>32</v>
      </c>
      <c r="D1617" s="166">
        <v>21.96</v>
      </c>
      <c r="E1617" s="166">
        <v>569</v>
      </c>
      <c r="F1617" s="140"/>
      <c r="G1617" s="141">
        <f t="shared" si="74"/>
        <v>0</v>
      </c>
      <c r="I1617" s="127">
        <f t="shared" si="73"/>
        <v>0</v>
      </c>
      <c r="J1617" s="167" t="s">
        <v>4655</v>
      </c>
      <c r="K1617" s="168" t="s">
        <v>4397</v>
      </c>
    </row>
    <row r="1618" spans="1:11" ht="26.4" x14ac:dyDescent="0.25">
      <c r="A1618" s="164" t="s">
        <v>3427</v>
      </c>
      <c r="B1618" s="165" t="s">
        <v>3428</v>
      </c>
      <c r="C1618" s="165" t="s">
        <v>32</v>
      </c>
      <c r="D1618" s="166">
        <v>15.49</v>
      </c>
      <c r="E1618" s="166">
        <v>1100</v>
      </c>
      <c r="F1618" s="140"/>
      <c r="G1618" s="141">
        <f t="shared" si="74"/>
        <v>0</v>
      </c>
      <c r="I1618" s="127">
        <f t="shared" si="73"/>
        <v>0</v>
      </c>
      <c r="J1618" s="167" t="s">
        <v>4656</v>
      </c>
      <c r="K1618" s="168" t="s">
        <v>4397</v>
      </c>
    </row>
    <row r="1619" spans="1:11" ht="26.4" x14ac:dyDescent="0.25">
      <c r="A1619" s="164" t="s">
        <v>3429</v>
      </c>
      <c r="B1619" s="165" t="s">
        <v>3430</v>
      </c>
      <c r="C1619" s="165" t="s">
        <v>32</v>
      </c>
      <c r="D1619" s="166">
        <v>21.96</v>
      </c>
      <c r="E1619" s="166">
        <v>888</v>
      </c>
      <c r="F1619" s="140"/>
      <c r="G1619" s="141">
        <f t="shared" si="74"/>
        <v>0</v>
      </c>
      <c r="I1619" s="127">
        <f t="shared" si="73"/>
        <v>0</v>
      </c>
      <c r="J1619" s="167" t="s">
        <v>4657</v>
      </c>
      <c r="K1619" s="168" t="s">
        <v>4397</v>
      </c>
    </row>
    <row r="1620" spans="1:11" ht="26.4" x14ac:dyDescent="0.25">
      <c r="A1620" s="164" t="s">
        <v>3431</v>
      </c>
      <c r="B1620" s="165" t="s">
        <v>3432</v>
      </c>
      <c r="C1620" s="165" t="s">
        <v>32</v>
      </c>
      <c r="D1620" s="166">
        <v>21.96</v>
      </c>
      <c r="E1620" s="166">
        <v>761</v>
      </c>
      <c r="F1620" s="140"/>
      <c r="G1620" s="141">
        <f t="shared" si="74"/>
        <v>0</v>
      </c>
      <c r="I1620" s="127">
        <f t="shared" si="73"/>
        <v>0</v>
      </c>
      <c r="J1620" s="167" t="s">
        <v>4658</v>
      </c>
      <c r="K1620" s="168" t="s">
        <v>4397</v>
      </c>
    </row>
    <row r="1621" spans="1:11" ht="26.4" x14ac:dyDescent="0.25">
      <c r="A1621" s="164" t="s">
        <v>3433</v>
      </c>
      <c r="B1621" s="165" t="s">
        <v>3434</v>
      </c>
      <c r="C1621" s="165" t="s">
        <v>32</v>
      </c>
      <c r="D1621" s="166">
        <v>20.81</v>
      </c>
      <c r="E1621" s="166">
        <v>699</v>
      </c>
      <c r="F1621" s="140"/>
      <c r="G1621" s="141">
        <f t="shared" si="74"/>
        <v>0</v>
      </c>
      <c r="I1621" s="127">
        <f t="shared" si="73"/>
        <v>0</v>
      </c>
      <c r="J1621" s="167" t="s">
        <v>4659</v>
      </c>
      <c r="K1621" s="168" t="s">
        <v>4397</v>
      </c>
    </row>
    <row r="1622" spans="1:11" ht="39.6" x14ac:dyDescent="0.25">
      <c r="A1622" s="164" t="s">
        <v>3435</v>
      </c>
      <c r="B1622" s="165" t="s">
        <v>3436</v>
      </c>
      <c r="C1622" s="165" t="s">
        <v>32</v>
      </c>
      <c r="D1622" s="166">
        <v>15.49</v>
      </c>
      <c r="E1622" s="166">
        <v>1280</v>
      </c>
      <c r="F1622" s="140"/>
      <c r="G1622" s="141">
        <f t="shared" si="74"/>
        <v>0</v>
      </c>
      <c r="I1622" s="127">
        <f t="shared" si="73"/>
        <v>0</v>
      </c>
      <c r="J1622" s="167" t="s">
        <v>4660</v>
      </c>
      <c r="K1622" s="168" t="s">
        <v>4397</v>
      </c>
    </row>
    <row r="1623" spans="1:11" ht="26.4" x14ac:dyDescent="0.25">
      <c r="A1623" s="164" t="s">
        <v>3437</v>
      </c>
      <c r="B1623" s="165" t="s">
        <v>3438</v>
      </c>
      <c r="C1623" s="165" t="s">
        <v>32</v>
      </c>
      <c r="D1623" s="166">
        <v>61.96</v>
      </c>
      <c r="E1623" s="166">
        <v>2210</v>
      </c>
      <c r="F1623" s="140"/>
      <c r="G1623" s="141">
        <f t="shared" si="74"/>
        <v>0</v>
      </c>
      <c r="I1623" s="127">
        <f t="shared" si="73"/>
        <v>0</v>
      </c>
      <c r="J1623" s="167" t="s">
        <v>4661</v>
      </c>
      <c r="K1623" s="168" t="s">
        <v>4397</v>
      </c>
    </row>
    <row r="1624" spans="1:11" ht="26.4" x14ac:dyDescent="0.25">
      <c r="A1624" s="164" t="s">
        <v>3439</v>
      </c>
      <c r="B1624" s="165" t="s">
        <v>3440</v>
      </c>
      <c r="C1624" s="165" t="s">
        <v>32</v>
      </c>
      <c r="D1624" s="166">
        <v>15.49</v>
      </c>
      <c r="E1624" s="166">
        <v>1860</v>
      </c>
      <c r="F1624" s="140"/>
      <c r="G1624" s="141">
        <f t="shared" si="74"/>
        <v>0</v>
      </c>
      <c r="I1624" s="127">
        <f t="shared" si="73"/>
        <v>0</v>
      </c>
      <c r="J1624" s="167" t="s">
        <v>4662</v>
      </c>
      <c r="K1624" s="168" t="s">
        <v>4397</v>
      </c>
    </row>
    <row r="1625" spans="1:11" ht="26.4" x14ac:dyDescent="0.25">
      <c r="A1625" s="164" t="s">
        <v>3441</v>
      </c>
      <c r="B1625" s="165" t="s">
        <v>3442</v>
      </c>
      <c r="C1625" s="165" t="s">
        <v>32</v>
      </c>
      <c r="D1625" s="166">
        <v>87.86</v>
      </c>
      <c r="E1625" s="166">
        <v>2750</v>
      </c>
      <c r="F1625" s="140"/>
      <c r="G1625" s="141">
        <f t="shared" si="74"/>
        <v>0</v>
      </c>
      <c r="I1625" s="127">
        <f t="shared" si="73"/>
        <v>0</v>
      </c>
      <c r="J1625" s="167" t="s">
        <v>4663</v>
      </c>
      <c r="K1625" s="168" t="s">
        <v>4397</v>
      </c>
    </row>
    <row r="1626" spans="1:11" ht="26.4" x14ac:dyDescent="0.25">
      <c r="A1626" s="164" t="s">
        <v>3443</v>
      </c>
      <c r="B1626" s="165" t="s">
        <v>3444</v>
      </c>
      <c r="C1626" s="165" t="s">
        <v>32</v>
      </c>
      <c r="D1626" s="166">
        <v>15.49</v>
      </c>
      <c r="E1626" s="166">
        <v>2320</v>
      </c>
      <c r="F1626" s="140"/>
      <c r="G1626" s="141">
        <f t="shared" si="74"/>
        <v>0</v>
      </c>
      <c r="I1626" s="127">
        <f t="shared" si="73"/>
        <v>0</v>
      </c>
      <c r="J1626" s="167" t="s">
        <v>4664</v>
      </c>
      <c r="K1626" s="168" t="s">
        <v>4397</v>
      </c>
    </row>
    <row r="1627" spans="1:11" ht="26.4" x14ac:dyDescent="0.25">
      <c r="A1627" s="164" t="s">
        <v>3445</v>
      </c>
      <c r="B1627" s="165" t="s">
        <v>3446</v>
      </c>
      <c r="C1627" s="165" t="s">
        <v>32</v>
      </c>
      <c r="D1627" s="166">
        <v>12.14</v>
      </c>
      <c r="E1627" s="166">
        <v>1470</v>
      </c>
      <c r="F1627" s="140"/>
      <c r="G1627" s="141">
        <f t="shared" si="74"/>
        <v>0</v>
      </c>
      <c r="I1627" s="127">
        <f t="shared" si="73"/>
        <v>0</v>
      </c>
      <c r="J1627" s="167" t="s">
        <v>4665</v>
      </c>
      <c r="K1627" s="168" t="s">
        <v>4397</v>
      </c>
    </row>
    <row r="1628" spans="1:11" ht="26.4" x14ac:dyDescent="0.25">
      <c r="A1628" s="164" t="s">
        <v>3447</v>
      </c>
      <c r="B1628" s="165" t="s">
        <v>3448</v>
      </c>
      <c r="C1628" s="165" t="s">
        <v>32</v>
      </c>
      <c r="D1628" s="166">
        <v>12.14</v>
      </c>
      <c r="E1628" s="166">
        <v>1210</v>
      </c>
      <c r="F1628" s="140"/>
      <c r="G1628" s="141">
        <f t="shared" si="74"/>
        <v>0</v>
      </c>
      <c r="I1628" s="127">
        <f t="shared" si="73"/>
        <v>0</v>
      </c>
      <c r="J1628" s="167" t="s">
        <v>4666</v>
      </c>
      <c r="K1628" s="168" t="s">
        <v>4397</v>
      </c>
    </row>
    <row r="1629" spans="1:11" ht="26.4" x14ac:dyDescent="0.25">
      <c r="A1629" s="164" t="s">
        <v>3449</v>
      </c>
      <c r="B1629" s="165" t="s">
        <v>3450</v>
      </c>
      <c r="C1629" s="165" t="s">
        <v>32</v>
      </c>
      <c r="D1629" s="166">
        <v>12.14</v>
      </c>
      <c r="E1629" s="166">
        <v>1020</v>
      </c>
      <c r="F1629" s="140"/>
      <c r="G1629" s="141">
        <f t="shared" si="74"/>
        <v>0</v>
      </c>
      <c r="I1629" s="127">
        <f t="shared" si="73"/>
        <v>0</v>
      </c>
      <c r="J1629" s="167" t="s">
        <v>4667</v>
      </c>
      <c r="K1629" s="168" t="s">
        <v>4397</v>
      </c>
    </row>
    <row r="1630" spans="1:11" ht="26.4" x14ac:dyDescent="0.25">
      <c r="A1630" s="164" t="s">
        <v>3451</v>
      </c>
      <c r="B1630" s="165" t="s">
        <v>3452</v>
      </c>
      <c r="C1630" s="165" t="s">
        <v>32</v>
      </c>
      <c r="D1630" s="166">
        <v>12.14</v>
      </c>
      <c r="E1630" s="166">
        <v>969</v>
      </c>
      <c r="F1630" s="140"/>
      <c r="G1630" s="141">
        <f t="shared" si="74"/>
        <v>0</v>
      </c>
      <c r="I1630" s="127">
        <f t="shared" si="73"/>
        <v>0</v>
      </c>
      <c r="J1630" s="167" t="s">
        <v>4668</v>
      </c>
      <c r="K1630" s="168" t="s">
        <v>4397</v>
      </c>
    </row>
    <row r="1631" spans="1:11" ht="39.6" x14ac:dyDescent="0.25">
      <c r="A1631" s="164" t="s">
        <v>3453</v>
      </c>
      <c r="B1631" s="165" t="s">
        <v>3454</v>
      </c>
      <c r="C1631" s="165" t="s">
        <v>32</v>
      </c>
      <c r="D1631" s="166">
        <v>87.86</v>
      </c>
      <c r="E1631" s="166">
        <v>2070</v>
      </c>
      <c r="F1631" s="140"/>
      <c r="G1631" s="141">
        <f t="shared" si="74"/>
        <v>0</v>
      </c>
      <c r="I1631" s="127">
        <f t="shared" si="73"/>
        <v>0</v>
      </c>
      <c r="J1631" s="167" t="s">
        <v>4669</v>
      </c>
      <c r="K1631" s="168" t="s">
        <v>4397</v>
      </c>
    </row>
    <row r="1632" spans="1:11" ht="39.6" x14ac:dyDescent="0.25">
      <c r="A1632" s="164" t="s">
        <v>3455</v>
      </c>
      <c r="B1632" s="165" t="s">
        <v>3456</v>
      </c>
      <c r="C1632" s="165" t="s">
        <v>32</v>
      </c>
      <c r="D1632" s="166">
        <v>18.440000000000001</v>
      </c>
      <c r="E1632" s="166">
        <v>2760</v>
      </c>
      <c r="F1632" s="140"/>
      <c r="G1632" s="141">
        <f t="shared" si="74"/>
        <v>0</v>
      </c>
      <c r="I1632" s="127">
        <f t="shared" si="73"/>
        <v>0</v>
      </c>
      <c r="J1632" s="167" t="s">
        <v>4670</v>
      </c>
      <c r="K1632" s="168" t="s">
        <v>4397</v>
      </c>
    </row>
    <row r="1633" spans="1:11" ht="39.6" x14ac:dyDescent="0.25">
      <c r="A1633" s="164" t="s">
        <v>3457</v>
      </c>
      <c r="B1633" s="165" t="s">
        <v>3458</v>
      </c>
      <c r="C1633" s="165" t="s">
        <v>32</v>
      </c>
      <c r="D1633" s="166">
        <v>18.440000000000001</v>
      </c>
      <c r="E1633" s="166">
        <v>3070</v>
      </c>
      <c r="F1633" s="140"/>
      <c r="G1633" s="141">
        <f t="shared" si="74"/>
        <v>0</v>
      </c>
      <c r="I1633" s="127">
        <f t="shared" si="73"/>
        <v>0</v>
      </c>
      <c r="J1633" s="167" t="s">
        <v>4671</v>
      </c>
      <c r="K1633" s="168" t="s">
        <v>4397</v>
      </c>
    </row>
    <row r="1634" spans="1:11" ht="26.4" x14ac:dyDescent="0.25">
      <c r="A1634" s="164" t="s">
        <v>3459</v>
      </c>
      <c r="B1634" s="165" t="s">
        <v>3460</v>
      </c>
      <c r="C1634" s="165" t="s">
        <v>32</v>
      </c>
      <c r="D1634" s="166">
        <v>5.49</v>
      </c>
      <c r="E1634" s="166">
        <v>2420</v>
      </c>
      <c r="F1634" s="140"/>
      <c r="G1634" s="141">
        <f t="shared" si="74"/>
        <v>0</v>
      </c>
      <c r="I1634" s="127">
        <f t="shared" si="73"/>
        <v>0</v>
      </c>
      <c r="J1634" s="167" t="s">
        <v>4672</v>
      </c>
      <c r="K1634" s="168" t="s">
        <v>4397</v>
      </c>
    </row>
    <row r="1635" spans="1:11" ht="26.4" x14ac:dyDescent="0.25">
      <c r="A1635" s="164" t="s">
        <v>3461</v>
      </c>
      <c r="B1635" s="165" t="s">
        <v>3462</v>
      </c>
      <c r="C1635" s="165" t="s">
        <v>32</v>
      </c>
      <c r="D1635" s="166">
        <v>12.48</v>
      </c>
      <c r="E1635" s="166">
        <v>2140</v>
      </c>
      <c r="F1635" s="140"/>
      <c r="G1635" s="141">
        <f t="shared" si="74"/>
        <v>0</v>
      </c>
      <c r="I1635" s="127">
        <f t="shared" si="73"/>
        <v>0</v>
      </c>
      <c r="J1635" s="167" t="s">
        <v>4673</v>
      </c>
      <c r="K1635" s="168" t="s">
        <v>4397</v>
      </c>
    </row>
    <row r="1636" spans="1:11" ht="26.4" x14ac:dyDescent="0.25">
      <c r="A1636" s="164" t="s">
        <v>3463</v>
      </c>
      <c r="B1636" s="165" t="s">
        <v>3464</v>
      </c>
      <c r="C1636" s="165" t="s">
        <v>32</v>
      </c>
      <c r="D1636" s="166">
        <v>5.49</v>
      </c>
      <c r="E1636" s="166">
        <v>3010</v>
      </c>
      <c r="F1636" s="140"/>
      <c r="G1636" s="141">
        <f t="shared" si="74"/>
        <v>0</v>
      </c>
      <c r="I1636" s="127">
        <f t="shared" si="73"/>
        <v>0</v>
      </c>
      <c r="J1636" s="167" t="s">
        <v>4674</v>
      </c>
      <c r="K1636" s="168" t="s">
        <v>4397</v>
      </c>
    </row>
    <row r="1637" spans="1:11" ht="26.4" x14ac:dyDescent="0.25">
      <c r="A1637" s="164" t="s">
        <v>3465</v>
      </c>
      <c r="B1637" s="165" t="s">
        <v>3466</v>
      </c>
      <c r="C1637" s="165" t="s">
        <v>32</v>
      </c>
      <c r="D1637" s="166">
        <v>5.49</v>
      </c>
      <c r="E1637" s="166">
        <v>2670</v>
      </c>
      <c r="F1637" s="140"/>
      <c r="G1637" s="141">
        <f t="shared" si="74"/>
        <v>0</v>
      </c>
      <c r="I1637" s="127">
        <f t="shared" si="73"/>
        <v>0</v>
      </c>
      <c r="J1637" s="167" t="s">
        <v>4675</v>
      </c>
      <c r="K1637" s="168" t="s">
        <v>4397</v>
      </c>
    </row>
    <row r="1638" spans="1:11" ht="26.4" x14ac:dyDescent="0.25">
      <c r="A1638" s="164" t="s">
        <v>3467</v>
      </c>
      <c r="B1638" s="165" t="s">
        <v>3468</v>
      </c>
      <c r="C1638" s="165" t="s">
        <v>32</v>
      </c>
      <c r="D1638" s="166">
        <v>6.97</v>
      </c>
      <c r="E1638" s="166">
        <v>1900</v>
      </c>
      <c r="F1638" s="140"/>
      <c r="G1638" s="141">
        <f t="shared" si="74"/>
        <v>0</v>
      </c>
      <c r="I1638" s="127">
        <f t="shared" si="73"/>
        <v>0</v>
      </c>
      <c r="J1638" s="167" t="s">
        <v>4676</v>
      </c>
      <c r="K1638" s="168" t="s">
        <v>4397</v>
      </c>
    </row>
    <row r="1639" spans="1:11" ht="26.4" x14ac:dyDescent="0.25">
      <c r="A1639" s="164" t="s">
        <v>3469</v>
      </c>
      <c r="B1639" s="165" t="s">
        <v>3470</v>
      </c>
      <c r="C1639" s="165" t="s">
        <v>32</v>
      </c>
      <c r="D1639" s="166">
        <v>6.97</v>
      </c>
      <c r="E1639" s="166">
        <v>1530</v>
      </c>
      <c r="F1639" s="140"/>
      <c r="G1639" s="141">
        <f t="shared" si="74"/>
        <v>0</v>
      </c>
      <c r="I1639" s="127">
        <f t="shared" si="73"/>
        <v>0</v>
      </c>
      <c r="J1639" s="167" t="s">
        <v>4677</v>
      </c>
      <c r="K1639" s="168" t="s">
        <v>4397</v>
      </c>
    </row>
    <row r="1640" spans="1:11" ht="26.4" x14ac:dyDescent="0.25">
      <c r="A1640" s="164" t="s">
        <v>3471</v>
      </c>
      <c r="B1640" s="165" t="s">
        <v>3472</v>
      </c>
      <c r="C1640" s="165" t="s">
        <v>32</v>
      </c>
      <c r="D1640" s="166">
        <v>6.97</v>
      </c>
      <c r="E1640" s="166">
        <v>1280</v>
      </c>
      <c r="F1640" s="140"/>
      <c r="G1640" s="141">
        <f t="shared" si="74"/>
        <v>0</v>
      </c>
      <c r="I1640" s="127">
        <f t="shared" si="73"/>
        <v>0</v>
      </c>
      <c r="J1640" s="167" t="s">
        <v>4678</v>
      </c>
      <c r="K1640" s="168" t="s">
        <v>4397</v>
      </c>
    </row>
    <row r="1641" spans="1:11" ht="26.4" x14ac:dyDescent="0.25">
      <c r="A1641" s="164" t="s">
        <v>3473</v>
      </c>
      <c r="B1641" s="165" t="s">
        <v>3474</v>
      </c>
      <c r="C1641" s="165" t="s">
        <v>32</v>
      </c>
      <c r="D1641" s="166">
        <v>4.8600000000000003</v>
      </c>
      <c r="E1641" s="166">
        <v>1210</v>
      </c>
      <c r="F1641" s="140"/>
      <c r="G1641" s="141">
        <f t="shared" si="74"/>
        <v>0</v>
      </c>
      <c r="I1641" s="127">
        <f t="shared" si="73"/>
        <v>0</v>
      </c>
      <c r="J1641" s="167" t="s">
        <v>4679</v>
      </c>
      <c r="K1641" s="168" t="s">
        <v>4397</v>
      </c>
    </row>
    <row r="1642" spans="1:11" ht="26.4" x14ac:dyDescent="0.25">
      <c r="A1642" s="164" t="s">
        <v>3475</v>
      </c>
      <c r="B1642" s="165" t="s">
        <v>3476</v>
      </c>
      <c r="C1642" s="165" t="s">
        <v>32</v>
      </c>
      <c r="D1642" s="166">
        <v>4.8600000000000003</v>
      </c>
      <c r="E1642" s="166">
        <v>2470</v>
      </c>
      <c r="F1642" s="140"/>
      <c r="G1642" s="141">
        <f t="shared" si="74"/>
        <v>0</v>
      </c>
      <c r="I1642" s="127">
        <f t="shared" si="73"/>
        <v>0</v>
      </c>
      <c r="J1642" s="167" t="s">
        <v>4680</v>
      </c>
      <c r="K1642" s="168" t="s">
        <v>4397</v>
      </c>
    </row>
    <row r="1643" spans="1:11" ht="26.4" x14ac:dyDescent="0.25">
      <c r="A1643" s="164" t="s">
        <v>3477</v>
      </c>
      <c r="B1643" s="165" t="s">
        <v>3478</v>
      </c>
      <c r="C1643" s="165" t="s">
        <v>32</v>
      </c>
      <c r="D1643" s="166">
        <v>4.8600000000000003</v>
      </c>
      <c r="E1643" s="166">
        <v>1990</v>
      </c>
      <c r="F1643" s="140"/>
      <c r="G1643" s="141">
        <f t="shared" si="74"/>
        <v>0</v>
      </c>
      <c r="I1643" s="127">
        <f t="shared" si="73"/>
        <v>0</v>
      </c>
      <c r="J1643" s="167" t="s">
        <v>4681</v>
      </c>
      <c r="K1643" s="168" t="s">
        <v>4397</v>
      </c>
    </row>
    <row r="1644" spans="1:11" ht="26.4" x14ac:dyDescent="0.25">
      <c r="A1644" s="164" t="s">
        <v>3479</v>
      </c>
      <c r="B1644" s="165" t="s">
        <v>3480</v>
      </c>
      <c r="C1644" s="165" t="s">
        <v>32</v>
      </c>
      <c r="D1644" s="166">
        <v>4.8600000000000003</v>
      </c>
      <c r="E1644" s="166">
        <v>1660</v>
      </c>
      <c r="F1644" s="140"/>
      <c r="G1644" s="141">
        <f t="shared" si="74"/>
        <v>0</v>
      </c>
      <c r="I1644" s="127">
        <f t="shared" si="73"/>
        <v>0</v>
      </c>
      <c r="J1644" s="167" t="s">
        <v>4682</v>
      </c>
      <c r="K1644" s="168" t="s">
        <v>4397</v>
      </c>
    </row>
    <row r="1645" spans="1:11" ht="26.4" x14ac:dyDescent="0.25">
      <c r="A1645" s="164" t="s">
        <v>3481</v>
      </c>
      <c r="B1645" s="165" t="s">
        <v>3482</v>
      </c>
      <c r="C1645" s="165" t="s">
        <v>32</v>
      </c>
      <c r="D1645" s="166">
        <v>4.8600000000000003</v>
      </c>
      <c r="E1645" s="166">
        <v>1580</v>
      </c>
      <c r="F1645" s="140"/>
      <c r="G1645" s="141">
        <f t="shared" si="74"/>
        <v>0</v>
      </c>
      <c r="I1645" s="127">
        <f t="shared" si="73"/>
        <v>0</v>
      </c>
      <c r="J1645" s="167" t="s">
        <v>4683</v>
      </c>
      <c r="K1645" s="168" t="s">
        <v>4397</v>
      </c>
    </row>
    <row r="1646" spans="1:11" ht="39.6" x14ac:dyDescent="0.25">
      <c r="A1646" s="164" t="s">
        <v>3483</v>
      </c>
      <c r="B1646" s="165" t="s">
        <v>3484</v>
      </c>
      <c r="C1646" s="165" t="s">
        <v>32</v>
      </c>
      <c r="D1646" s="166">
        <v>57.8</v>
      </c>
      <c r="E1646" s="166">
        <v>2560</v>
      </c>
      <c r="F1646" s="140"/>
      <c r="G1646" s="141">
        <f t="shared" si="74"/>
        <v>0</v>
      </c>
      <c r="I1646" s="127">
        <f t="shared" si="73"/>
        <v>0</v>
      </c>
      <c r="J1646" s="167" t="s">
        <v>4684</v>
      </c>
      <c r="K1646" s="168" t="s">
        <v>4397</v>
      </c>
    </row>
    <row r="1647" spans="1:11" ht="26.4" x14ac:dyDescent="0.25">
      <c r="A1647" s="164" t="s">
        <v>3485</v>
      </c>
      <c r="B1647" s="165" t="s">
        <v>198</v>
      </c>
      <c r="C1647" s="165" t="s">
        <v>32</v>
      </c>
      <c r="D1647" s="166">
        <v>819.03</v>
      </c>
      <c r="E1647" s="166">
        <v>546</v>
      </c>
      <c r="F1647" s="140"/>
      <c r="G1647" s="141">
        <f t="shared" si="74"/>
        <v>0</v>
      </c>
      <c r="I1647" s="127">
        <f t="shared" si="73"/>
        <v>0</v>
      </c>
      <c r="J1647" s="167" t="s">
        <v>4685</v>
      </c>
      <c r="K1647" s="168" t="s">
        <v>4397</v>
      </c>
    </row>
    <row r="1648" spans="1:11" ht="26.4" x14ac:dyDescent="0.25">
      <c r="A1648" s="164" t="s">
        <v>3486</v>
      </c>
      <c r="B1648" s="165" t="s">
        <v>3487</v>
      </c>
      <c r="C1648" s="165" t="s">
        <v>32</v>
      </c>
      <c r="D1648" s="166">
        <v>21.62</v>
      </c>
      <c r="E1648" s="166">
        <v>163</v>
      </c>
      <c r="F1648" s="140"/>
      <c r="G1648" s="141">
        <f t="shared" si="74"/>
        <v>0</v>
      </c>
      <c r="I1648" s="127">
        <f t="shared" si="73"/>
        <v>0</v>
      </c>
      <c r="J1648" s="167" t="s">
        <v>4686</v>
      </c>
      <c r="K1648" s="168" t="s">
        <v>4397</v>
      </c>
    </row>
    <row r="1649" spans="1:11" ht="26.4" x14ac:dyDescent="0.25">
      <c r="A1649" s="164" t="s">
        <v>3488</v>
      </c>
      <c r="B1649" s="165" t="s">
        <v>3489</v>
      </c>
      <c r="C1649" s="165" t="s">
        <v>32</v>
      </c>
      <c r="D1649" s="166">
        <v>21.62</v>
      </c>
      <c r="E1649" s="166">
        <v>123</v>
      </c>
      <c r="F1649" s="140"/>
      <c r="G1649" s="141">
        <f t="shared" si="74"/>
        <v>0</v>
      </c>
      <c r="I1649" s="127">
        <f t="shared" si="73"/>
        <v>0</v>
      </c>
      <c r="J1649" s="167" t="s">
        <v>4687</v>
      </c>
      <c r="K1649" s="168" t="s">
        <v>4397</v>
      </c>
    </row>
    <row r="1650" spans="1:11" ht="26.4" x14ac:dyDescent="0.25">
      <c r="A1650" s="164" t="s">
        <v>3490</v>
      </c>
      <c r="B1650" s="165" t="s">
        <v>3491</v>
      </c>
      <c r="C1650" s="165" t="s">
        <v>32</v>
      </c>
      <c r="D1650" s="166">
        <v>21.62</v>
      </c>
      <c r="E1650" s="166">
        <v>243</v>
      </c>
      <c r="F1650" s="140"/>
      <c r="G1650" s="141">
        <f t="shared" si="74"/>
        <v>0</v>
      </c>
      <c r="I1650" s="127">
        <f t="shared" si="73"/>
        <v>0</v>
      </c>
      <c r="J1650" s="167" t="s">
        <v>4688</v>
      </c>
      <c r="K1650" s="168" t="s">
        <v>4397</v>
      </c>
    </row>
    <row r="1651" spans="1:11" ht="26.4" x14ac:dyDescent="0.25">
      <c r="A1651" s="164" t="s">
        <v>3492</v>
      </c>
      <c r="B1651" s="165" t="s">
        <v>3493</v>
      </c>
      <c r="C1651" s="165" t="s">
        <v>32</v>
      </c>
      <c r="D1651" s="166">
        <v>21.62</v>
      </c>
      <c r="E1651" s="166">
        <v>207</v>
      </c>
      <c r="F1651" s="140"/>
      <c r="G1651" s="141">
        <f t="shared" si="74"/>
        <v>0</v>
      </c>
      <c r="I1651" s="127">
        <f t="shared" si="73"/>
        <v>0</v>
      </c>
      <c r="J1651" s="167" t="s">
        <v>4689</v>
      </c>
      <c r="K1651" s="168" t="s">
        <v>4397</v>
      </c>
    </row>
    <row r="1652" spans="1:11" ht="26.4" x14ac:dyDescent="0.25">
      <c r="A1652" s="164" t="s">
        <v>3494</v>
      </c>
      <c r="B1652" s="165" t="s">
        <v>3495</v>
      </c>
      <c r="C1652" s="165" t="s">
        <v>32</v>
      </c>
      <c r="D1652" s="166">
        <v>86.47</v>
      </c>
      <c r="E1652" s="166">
        <v>185</v>
      </c>
      <c r="F1652" s="140"/>
      <c r="G1652" s="141">
        <f t="shared" si="74"/>
        <v>0</v>
      </c>
      <c r="I1652" s="127">
        <f t="shared" si="73"/>
        <v>0</v>
      </c>
      <c r="J1652" s="167" t="s">
        <v>4690</v>
      </c>
      <c r="K1652" s="168" t="s">
        <v>4397</v>
      </c>
    </row>
    <row r="1653" spans="1:11" ht="26.4" x14ac:dyDescent="0.25">
      <c r="A1653" s="164" t="s">
        <v>3496</v>
      </c>
      <c r="B1653" s="165" t="s">
        <v>3497</v>
      </c>
      <c r="C1653" s="165" t="s">
        <v>32</v>
      </c>
      <c r="D1653" s="166">
        <v>21.62</v>
      </c>
      <c r="E1653" s="166">
        <v>156</v>
      </c>
      <c r="F1653" s="140"/>
      <c r="G1653" s="141">
        <f t="shared" si="74"/>
        <v>0</v>
      </c>
      <c r="I1653" s="127">
        <f t="shared" si="73"/>
        <v>0</v>
      </c>
      <c r="J1653" s="167" t="s">
        <v>4691</v>
      </c>
      <c r="K1653" s="168" t="s">
        <v>4397</v>
      </c>
    </row>
    <row r="1654" spans="1:11" ht="26.4" x14ac:dyDescent="0.25">
      <c r="A1654" s="164" t="s">
        <v>3498</v>
      </c>
      <c r="B1654" s="165" t="s">
        <v>3499</v>
      </c>
      <c r="C1654" s="165" t="s">
        <v>32</v>
      </c>
      <c r="D1654" s="166">
        <v>105.89</v>
      </c>
      <c r="E1654" s="166">
        <v>135</v>
      </c>
      <c r="F1654" s="140"/>
      <c r="G1654" s="141">
        <f t="shared" si="74"/>
        <v>0</v>
      </c>
      <c r="I1654" s="127">
        <f t="shared" si="73"/>
        <v>0</v>
      </c>
      <c r="J1654" s="167" t="s">
        <v>4692</v>
      </c>
      <c r="K1654" s="168" t="s">
        <v>4397</v>
      </c>
    </row>
    <row r="1655" spans="1:11" ht="26.4" x14ac:dyDescent="0.25">
      <c r="A1655" s="164" t="s">
        <v>3500</v>
      </c>
      <c r="B1655" s="165" t="s">
        <v>3501</v>
      </c>
      <c r="C1655" s="165" t="s">
        <v>32</v>
      </c>
      <c r="D1655" s="166">
        <v>21.62</v>
      </c>
      <c r="E1655" s="166">
        <v>511</v>
      </c>
      <c r="F1655" s="140"/>
      <c r="G1655" s="141">
        <f t="shared" si="74"/>
        <v>0</v>
      </c>
      <c r="I1655" s="127">
        <f t="shared" si="73"/>
        <v>0</v>
      </c>
      <c r="J1655" s="167" t="s">
        <v>4693</v>
      </c>
      <c r="K1655" s="168" t="s">
        <v>4397</v>
      </c>
    </row>
    <row r="1656" spans="1:11" ht="26.4" x14ac:dyDescent="0.25">
      <c r="A1656" s="164" t="s">
        <v>3502</v>
      </c>
      <c r="B1656" s="165" t="s">
        <v>3503</v>
      </c>
      <c r="C1656" s="165" t="s">
        <v>32</v>
      </c>
      <c r="D1656" s="166">
        <v>21.62</v>
      </c>
      <c r="E1656" s="166">
        <v>428</v>
      </c>
      <c r="F1656" s="140"/>
      <c r="G1656" s="141">
        <f t="shared" si="74"/>
        <v>0</v>
      </c>
      <c r="I1656" s="127">
        <f t="shared" si="73"/>
        <v>0</v>
      </c>
      <c r="J1656" s="167" t="s">
        <v>4694</v>
      </c>
      <c r="K1656" s="168" t="s">
        <v>4397</v>
      </c>
    </row>
    <row r="1657" spans="1:11" ht="26.4" x14ac:dyDescent="0.25">
      <c r="A1657" s="164" t="s">
        <v>3504</v>
      </c>
      <c r="B1657" s="165" t="s">
        <v>3505</v>
      </c>
      <c r="C1657" s="165" t="s">
        <v>32</v>
      </c>
      <c r="D1657" s="166">
        <v>21.62</v>
      </c>
      <c r="E1657" s="166">
        <v>374</v>
      </c>
      <c r="F1657" s="140"/>
      <c r="G1657" s="141">
        <f t="shared" si="74"/>
        <v>0</v>
      </c>
      <c r="I1657" s="127">
        <f t="shared" si="73"/>
        <v>0</v>
      </c>
      <c r="J1657" s="167" t="s">
        <v>4695</v>
      </c>
      <c r="K1657" s="168" t="s">
        <v>4397</v>
      </c>
    </row>
    <row r="1658" spans="1:11" ht="26.4" x14ac:dyDescent="0.25">
      <c r="A1658" s="164" t="s">
        <v>3506</v>
      </c>
      <c r="B1658" s="165" t="s">
        <v>3507</v>
      </c>
      <c r="C1658" s="165" t="s">
        <v>32</v>
      </c>
      <c r="D1658" s="166">
        <v>21.62</v>
      </c>
      <c r="E1658" s="166">
        <v>234</v>
      </c>
      <c r="F1658" s="140"/>
      <c r="G1658" s="141">
        <f t="shared" si="74"/>
        <v>0</v>
      </c>
      <c r="I1658" s="127">
        <f t="shared" si="73"/>
        <v>0</v>
      </c>
      <c r="J1658" s="167" t="s">
        <v>4696</v>
      </c>
      <c r="K1658" s="168" t="s">
        <v>4397</v>
      </c>
    </row>
    <row r="1659" spans="1:11" ht="26.4" x14ac:dyDescent="0.25">
      <c r="A1659" s="164" t="s">
        <v>3508</v>
      </c>
      <c r="B1659" s="165" t="s">
        <v>3509</v>
      </c>
      <c r="C1659" s="165" t="s">
        <v>32</v>
      </c>
      <c r="D1659" s="166">
        <v>68.680000000000007</v>
      </c>
      <c r="E1659" s="166">
        <v>242</v>
      </c>
      <c r="F1659" s="140"/>
      <c r="G1659" s="141">
        <f t="shared" si="74"/>
        <v>0</v>
      </c>
      <c r="I1659" s="127">
        <f t="shared" si="73"/>
        <v>0</v>
      </c>
      <c r="J1659" s="167" t="s">
        <v>4697</v>
      </c>
      <c r="K1659" s="168" t="s">
        <v>4397</v>
      </c>
    </row>
    <row r="1660" spans="1:11" ht="26.4" x14ac:dyDescent="0.25">
      <c r="A1660" s="164" t="s">
        <v>3510</v>
      </c>
      <c r="B1660" s="165" t="s">
        <v>198</v>
      </c>
      <c r="C1660" s="165" t="s">
        <v>32</v>
      </c>
      <c r="D1660" s="166">
        <v>1036.93</v>
      </c>
      <c r="E1660" s="166">
        <v>546</v>
      </c>
      <c r="F1660" s="140"/>
      <c r="G1660" s="141">
        <f t="shared" si="74"/>
        <v>0</v>
      </c>
      <c r="I1660" s="127">
        <f t="shared" si="73"/>
        <v>0</v>
      </c>
      <c r="J1660" s="167" t="s">
        <v>4698</v>
      </c>
      <c r="K1660" s="168" t="s">
        <v>4397</v>
      </c>
    </row>
    <row r="1661" spans="1:11" ht="26.4" x14ac:dyDescent="0.25">
      <c r="A1661" s="164" t="s">
        <v>3511</v>
      </c>
      <c r="B1661" s="165" t="s">
        <v>3512</v>
      </c>
      <c r="C1661" s="165" t="s">
        <v>32</v>
      </c>
      <c r="D1661" s="166">
        <v>26.01</v>
      </c>
      <c r="E1661" s="166">
        <v>2920</v>
      </c>
      <c r="F1661" s="140"/>
      <c r="G1661" s="141">
        <f t="shared" si="74"/>
        <v>0</v>
      </c>
      <c r="I1661" s="127">
        <f t="shared" si="73"/>
        <v>0</v>
      </c>
      <c r="J1661" s="167" t="s">
        <v>4699</v>
      </c>
      <c r="K1661" s="168" t="s">
        <v>4397</v>
      </c>
    </row>
    <row r="1662" spans="1:11" ht="26.4" x14ac:dyDescent="0.25">
      <c r="A1662" s="164" t="s">
        <v>3513</v>
      </c>
      <c r="B1662" s="165" t="s">
        <v>199</v>
      </c>
      <c r="C1662" s="165" t="s">
        <v>32</v>
      </c>
      <c r="D1662" s="166">
        <v>18.5</v>
      </c>
      <c r="E1662" s="166">
        <v>7090</v>
      </c>
      <c r="F1662" s="140"/>
      <c r="G1662" s="141">
        <f t="shared" si="74"/>
        <v>0</v>
      </c>
      <c r="I1662" s="127">
        <f t="shared" si="73"/>
        <v>0</v>
      </c>
      <c r="J1662" s="167" t="s">
        <v>4700</v>
      </c>
      <c r="K1662" s="168" t="s">
        <v>4397</v>
      </c>
    </row>
    <row r="1663" spans="1:11" ht="26.4" x14ac:dyDescent="0.25">
      <c r="A1663" s="164" t="s">
        <v>3514</v>
      </c>
      <c r="B1663" s="165" t="s">
        <v>200</v>
      </c>
      <c r="C1663" s="165" t="s">
        <v>32</v>
      </c>
      <c r="D1663" s="166">
        <v>18.5</v>
      </c>
      <c r="E1663" s="166">
        <v>13300</v>
      </c>
      <c r="F1663" s="140"/>
      <c r="G1663" s="141">
        <f t="shared" si="74"/>
        <v>0</v>
      </c>
      <c r="I1663" s="127">
        <f t="shared" si="73"/>
        <v>0</v>
      </c>
      <c r="J1663" s="167" t="s">
        <v>4701</v>
      </c>
      <c r="K1663" s="168" t="s">
        <v>4397</v>
      </c>
    </row>
    <row r="1664" spans="1:11" ht="39.6" x14ac:dyDescent="0.25">
      <c r="A1664" s="164" t="s">
        <v>3515</v>
      </c>
      <c r="B1664" s="165" t="s">
        <v>3516</v>
      </c>
      <c r="C1664" s="165" t="s">
        <v>32</v>
      </c>
      <c r="D1664" s="166">
        <v>19.07</v>
      </c>
      <c r="E1664" s="166">
        <v>401</v>
      </c>
      <c r="F1664" s="140"/>
      <c r="G1664" s="141">
        <f t="shared" si="74"/>
        <v>0</v>
      </c>
      <c r="I1664" s="127">
        <f t="shared" si="73"/>
        <v>0</v>
      </c>
      <c r="J1664" s="167" t="s">
        <v>4702</v>
      </c>
      <c r="K1664" s="168" t="s">
        <v>4397</v>
      </c>
    </row>
    <row r="1665" spans="1:11" ht="39.6" x14ac:dyDescent="0.25">
      <c r="A1665" s="164" t="s">
        <v>3517</v>
      </c>
      <c r="B1665" s="165" t="s">
        <v>3518</v>
      </c>
      <c r="C1665" s="165" t="s">
        <v>32</v>
      </c>
      <c r="D1665" s="166">
        <v>1639.67</v>
      </c>
      <c r="E1665" s="166">
        <v>1380</v>
      </c>
      <c r="F1665" s="140"/>
      <c r="G1665" s="141">
        <f t="shared" si="74"/>
        <v>0</v>
      </c>
      <c r="I1665" s="127">
        <f t="shared" si="73"/>
        <v>0</v>
      </c>
      <c r="J1665" s="167" t="s">
        <v>4703</v>
      </c>
      <c r="K1665" s="168" t="s">
        <v>4397</v>
      </c>
    </row>
    <row r="1666" spans="1:11" ht="39.6" x14ac:dyDescent="0.25">
      <c r="A1666" s="164" t="s">
        <v>3519</v>
      </c>
      <c r="B1666" s="165" t="s">
        <v>3520</v>
      </c>
      <c r="C1666" s="165" t="s">
        <v>32</v>
      </c>
      <c r="D1666" s="166">
        <v>1402</v>
      </c>
      <c r="E1666" s="166">
        <v>1500</v>
      </c>
      <c r="F1666" s="140"/>
      <c r="G1666" s="141">
        <f t="shared" si="74"/>
        <v>0</v>
      </c>
      <c r="I1666" s="127">
        <f t="shared" si="73"/>
        <v>0</v>
      </c>
      <c r="J1666" s="167" t="s">
        <v>4704</v>
      </c>
      <c r="K1666" s="168" t="s">
        <v>4397</v>
      </c>
    </row>
    <row r="1667" spans="1:11" ht="39.6" x14ac:dyDescent="0.25">
      <c r="A1667" s="164" t="s">
        <v>3521</v>
      </c>
      <c r="B1667" s="165" t="s">
        <v>3522</v>
      </c>
      <c r="C1667" s="165" t="s">
        <v>32</v>
      </c>
      <c r="D1667" s="166">
        <v>1701.63</v>
      </c>
      <c r="E1667" s="166">
        <v>1090</v>
      </c>
      <c r="F1667" s="140"/>
      <c r="G1667" s="141">
        <f t="shared" si="74"/>
        <v>0</v>
      </c>
      <c r="I1667" s="127">
        <f t="shared" si="73"/>
        <v>0</v>
      </c>
      <c r="J1667" s="167" t="s">
        <v>4705</v>
      </c>
      <c r="K1667" s="168" t="s">
        <v>4397</v>
      </c>
    </row>
    <row r="1668" spans="1:11" ht="26.4" x14ac:dyDescent="0.25">
      <c r="A1668" s="164" t="s">
        <v>3523</v>
      </c>
      <c r="B1668" s="165" t="s">
        <v>3524</v>
      </c>
      <c r="C1668" s="165" t="s">
        <v>32</v>
      </c>
      <c r="D1668" s="166">
        <v>94.21</v>
      </c>
      <c r="E1668" s="166">
        <v>584</v>
      </c>
      <c r="F1668" s="140"/>
      <c r="G1668" s="141">
        <f t="shared" si="74"/>
        <v>0</v>
      </c>
      <c r="I1668" s="127">
        <f t="shared" si="73"/>
        <v>0</v>
      </c>
      <c r="J1668" s="167" t="s">
        <v>4706</v>
      </c>
      <c r="K1668" s="168" t="s">
        <v>4397</v>
      </c>
    </row>
    <row r="1669" spans="1:11" ht="26.4" x14ac:dyDescent="0.25">
      <c r="A1669" s="164" t="s">
        <v>3523</v>
      </c>
      <c r="B1669" s="165" t="s">
        <v>3524</v>
      </c>
      <c r="C1669" s="165" t="s">
        <v>32</v>
      </c>
      <c r="D1669" s="166">
        <v>94.21</v>
      </c>
      <c r="E1669" s="166">
        <v>584</v>
      </c>
      <c r="F1669" s="140"/>
      <c r="G1669" s="141">
        <f t="shared" si="74"/>
        <v>0</v>
      </c>
      <c r="I1669" s="127">
        <f t="shared" si="73"/>
        <v>0</v>
      </c>
      <c r="J1669" s="167" t="s">
        <v>4707</v>
      </c>
      <c r="K1669" s="168" t="s">
        <v>4397</v>
      </c>
    </row>
    <row r="1670" spans="1:11" ht="26.4" x14ac:dyDescent="0.25">
      <c r="A1670" s="164" t="s">
        <v>3525</v>
      </c>
      <c r="B1670" s="165" t="s">
        <v>3526</v>
      </c>
      <c r="C1670" s="165" t="s">
        <v>32</v>
      </c>
      <c r="D1670" s="166">
        <v>94.21</v>
      </c>
      <c r="E1670" s="166">
        <v>446</v>
      </c>
      <c r="F1670" s="140"/>
      <c r="G1670" s="141">
        <f t="shared" si="74"/>
        <v>0</v>
      </c>
      <c r="I1670" s="127">
        <f t="shared" si="73"/>
        <v>0</v>
      </c>
      <c r="J1670" s="167" t="s">
        <v>4708</v>
      </c>
      <c r="K1670" s="168" t="s">
        <v>4397</v>
      </c>
    </row>
    <row r="1671" spans="1:11" ht="26.4" x14ac:dyDescent="0.25">
      <c r="A1671" s="164" t="s">
        <v>3527</v>
      </c>
      <c r="B1671" s="165" t="s">
        <v>3528</v>
      </c>
      <c r="C1671" s="165" t="s">
        <v>32</v>
      </c>
      <c r="D1671" s="166">
        <v>1034.04</v>
      </c>
      <c r="E1671" s="166">
        <v>334</v>
      </c>
      <c r="F1671" s="140"/>
      <c r="G1671" s="141">
        <f t="shared" si="74"/>
        <v>0</v>
      </c>
      <c r="I1671" s="127">
        <f t="shared" si="73"/>
        <v>0</v>
      </c>
      <c r="J1671" s="167" t="s">
        <v>4709</v>
      </c>
      <c r="K1671" s="168" t="s">
        <v>4397</v>
      </c>
    </row>
    <row r="1672" spans="1:11" ht="26.4" x14ac:dyDescent="0.25">
      <c r="A1672" s="164" t="s">
        <v>3529</v>
      </c>
      <c r="B1672" s="165" t="s">
        <v>3530</v>
      </c>
      <c r="C1672" s="165" t="s">
        <v>32</v>
      </c>
      <c r="D1672" s="166">
        <v>376.86</v>
      </c>
      <c r="E1672" s="166">
        <v>186</v>
      </c>
      <c r="F1672" s="140"/>
      <c r="G1672" s="141">
        <f t="shared" si="74"/>
        <v>0</v>
      </c>
      <c r="I1672" s="127">
        <f t="shared" si="73"/>
        <v>0</v>
      </c>
      <c r="J1672" s="167" t="s">
        <v>4710</v>
      </c>
      <c r="K1672" s="168" t="s">
        <v>4397</v>
      </c>
    </row>
    <row r="1673" spans="1:11" ht="26.4" x14ac:dyDescent="0.25">
      <c r="A1673" s="164" t="s">
        <v>3531</v>
      </c>
      <c r="B1673" s="165" t="s">
        <v>3532</v>
      </c>
      <c r="C1673" s="165" t="s">
        <v>32</v>
      </c>
      <c r="D1673" s="166">
        <v>680.68</v>
      </c>
      <c r="E1673" s="166">
        <v>149</v>
      </c>
      <c r="F1673" s="140"/>
      <c r="G1673" s="141">
        <f t="shared" si="74"/>
        <v>0</v>
      </c>
      <c r="I1673" s="127">
        <f t="shared" si="73"/>
        <v>0</v>
      </c>
      <c r="J1673" s="167" t="s">
        <v>4711</v>
      </c>
      <c r="K1673" s="168" t="s">
        <v>4397</v>
      </c>
    </row>
    <row r="1674" spans="1:11" ht="39.6" x14ac:dyDescent="0.25">
      <c r="A1674" s="164" t="s">
        <v>3533</v>
      </c>
      <c r="B1674" s="165" t="s">
        <v>3534</v>
      </c>
      <c r="C1674" s="165" t="s">
        <v>32</v>
      </c>
      <c r="D1674" s="166">
        <v>1375.18</v>
      </c>
      <c r="E1674" s="166">
        <v>605</v>
      </c>
      <c r="F1674" s="140"/>
      <c r="G1674" s="141">
        <f t="shared" si="74"/>
        <v>0</v>
      </c>
      <c r="I1674" s="127">
        <f t="shared" si="73"/>
        <v>0</v>
      </c>
      <c r="J1674" s="167" t="s">
        <v>4712</v>
      </c>
      <c r="K1674" s="168" t="s">
        <v>4397</v>
      </c>
    </row>
    <row r="1675" spans="1:11" ht="26.4" x14ac:dyDescent="0.25">
      <c r="A1675" s="164" t="s">
        <v>3535</v>
      </c>
      <c r="B1675" s="165" t="s">
        <v>3536</v>
      </c>
      <c r="C1675" s="165" t="s">
        <v>32</v>
      </c>
      <c r="D1675" s="166">
        <v>94.21</v>
      </c>
      <c r="E1675" s="166">
        <v>947</v>
      </c>
      <c r="F1675" s="140"/>
      <c r="G1675" s="141">
        <f t="shared" si="74"/>
        <v>0</v>
      </c>
      <c r="I1675" s="127">
        <f t="shared" ref="I1675:I1738" si="75">ROUND(D1675*G1675,2)</f>
        <v>0</v>
      </c>
      <c r="J1675" s="167" t="s">
        <v>4713</v>
      </c>
      <c r="K1675" s="168" t="s">
        <v>4397</v>
      </c>
    </row>
    <row r="1676" spans="1:11" ht="26.4" x14ac:dyDescent="0.25">
      <c r="A1676" s="164" t="s">
        <v>3537</v>
      </c>
      <c r="B1676" s="165" t="s">
        <v>3538</v>
      </c>
      <c r="C1676" s="165" t="s">
        <v>32</v>
      </c>
      <c r="D1676" s="166">
        <v>94.21</v>
      </c>
      <c r="E1676" s="166">
        <v>709</v>
      </c>
      <c r="F1676" s="140"/>
      <c r="G1676" s="141">
        <f t="shared" si="74"/>
        <v>0</v>
      </c>
      <c r="I1676" s="127">
        <f t="shared" si="75"/>
        <v>0</v>
      </c>
      <c r="J1676" s="167" t="s">
        <v>4714</v>
      </c>
      <c r="K1676" s="168" t="s">
        <v>4397</v>
      </c>
    </row>
    <row r="1677" spans="1:11" ht="26.4" x14ac:dyDescent="0.25">
      <c r="A1677" s="164" t="s">
        <v>3539</v>
      </c>
      <c r="B1677" s="165" t="s">
        <v>3540</v>
      </c>
      <c r="C1677" s="165" t="s">
        <v>32</v>
      </c>
      <c r="D1677" s="166">
        <v>356.63</v>
      </c>
      <c r="E1677" s="166">
        <v>546</v>
      </c>
      <c r="F1677" s="140"/>
      <c r="G1677" s="141">
        <f t="shared" si="74"/>
        <v>0</v>
      </c>
      <c r="I1677" s="127">
        <f t="shared" si="75"/>
        <v>0</v>
      </c>
      <c r="J1677" s="167" t="s">
        <v>4715</v>
      </c>
      <c r="K1677" s="168" t="s">
        <v>4397</v>
      </c>
    </row>
    <row r="1678" spans="1:11" ht="26.4" x14ac:dyDescent="0.25">
      <c r="A1678" s="164" t="s">
        <v>3541</v>
      </c>
      <c r="B1678" s="165" t="s">
        <v>3542</v>
      </c>
      <c r="C1678" s="165" t="s">
        <v>32</v>
      </c>
      <c r="D1678" s="166">
        <v>376.86</v>
      </c>
      <c r="E1678" s="166">
        <v>381</v>
      </c>
      <c r="F1678" s="140"/>
      <c r="G1678" s="141">
        <f t="shared" si="74"/>
        <v>0</v>
      </c>
      <c r="I1678" s="127">
        <f t="shared" si="75"/>
        <v>0</v>
      </c>
      <c r="J1678" s="167" t="s">
        <v>4716</v>
      </c>
      <c r="K1678" s="168" t="s">
        <v>4397</v>
      </c>
    </row>
    <row r="1679" spans="1:11" ht="26.4" x14ac:dyDescent="0.25">
      <c r="A1679" s="164" t="s">
        <v>3543</v>
      </c>
      <c r="B1679" s="165" t="s">
        <v>3544</v>
      </c>
      <c r="C1679" s="165" t="s">
        <v>32</v>
      </c>
      <c r="D1679" s="166">
        <v>416.16</v>
      </c>
      <c r="E1679" s="166">
        <v>331</v>
      </c>
      <c r="F1679" s="140"/>
      <c r="G1679" s="141">
        <f t="shared" si="74"/>
        <v>0</v>
      </c>
      <c r="I1679" s="127">
        <f t="shared" si="75"/>
        <v>0</v>
      </c>
      <c r="J1679" s="167" t="s">
        <v>4717</v>
      </c>
      <c r="K1679" s="168" t="s">
        <v>4397</v>
      </c>
    </row>
    <row r="1680" spans="1:11" ht="26.4" x14ac:dyDescent="0.25">
      <c r="A1680" s="164" t="s">
        <v>3545</v>
      </c>
      <c r="B1680" s="165" t="s">
        <v>3546</v>
      </c>
      <c r="C1680" s="165" t="s">
        <v>32</v>
      </c>
      <c r="D1680" s="166">
        <v>258.51</v>
      </c>
      <c r="E1680" s="166">
        <v>700</v>
      </c>
      <c r="F1680" s="140"/>
      <c r="G1680" s="141">
        <f t="shared" ref="G1680:G1743" si="76">ROUND(E1680*ROUND(F1680,2),2)</f>
        <v>0</v>
      </c>
      <c r="I1680" s="127">
        <f t="shared" si="75"/>
        <v>0</v>
      </c>
      <c r="J1680" s="167" t="s">
        <v>4718</v>
      </c>
      <c r="K1680" s="168" t="s">
        <v>4397</v>
      </c>
    </row>
    <row r="1681" spans="1:11" ht="26.4" x14ac:dyDescent="0.25">
      <c r="A1681" s="164" t="s">
        <v>3547</v>
      </c>
      <c r="B1681" s="165" t="s">
        <v>3548</v>
      </c>
      <c r="C1681" s="165" t="s">
        <v>32</v>
      </c>
      <c r="D1681" s="166">
        <v>258.51</v>
      </c>
      <c r="E1681" s="166">
        <v>498</v>
      </c>
      <c r="F1681" s="140"/>
      <c r="G1681" s="141">
        <f t="shared" si="76"/>
        <v>0</v>
      </c>
      <c r="I1681" s="127">
        <f t="shared" si="75"/>
        <v>0</v>
      </c>
      <c r="J1681" s="167" t="s">
        <v>4719</v>
      </c>
      <c r="K1681" s="168" t="s">
        <v>4397</v>
      </c>
    </row>
    <row r="1682" spans="1:11" ht="26.4" x14ac:dyDescent="0.25">
      <c r="A1682" s="164" t="s">
        <v>3549</v>
      </c>
      <c r="B1682" s="165" t="s">
        <v>3550</v>
      </c>
      <c r="C1682" s="165" t="s">
        <v>32</v>
      </c>
      <c r="D1682" s="166">
        <v>258.51</v>
      </c>
      <c r="E1682" s="166">
        <v>403</v>
      </c>
      <c r="F1682" s="140"/>
      <c r="G1682" s="141">
        <f t="shared" si="76"/>
        <v>0</v>
      </c>
      <c r="I1682" s="127">
        <f t="shared" si="75"/>
        <v>0</v>
      </c>
      <c r="J1682" s="167" t="s">
        <v>4720</v>
      </c>
      <c r="K1682" s="168" t="s">
        <v>4397</v>
      </c>
    </row>
    <row r="1683" spans="1:11" ht="26.4" x14ac:dyDescent="0.25">
      <c r="A1683" s="164" t="s">
        <v>3551</v>
      </c>
      <c r="B1683" s="165" t="s">
        <v>3552</v>
      </c>
      <c r="C1683" s="165" t="s">
        <v>32</v>
      </c>
      <c r="D1683" s="166">
        <v>258.51</v>
      </c>
      <c r="E1683" s="166">
        <v>334</v>
      </c>
      <c r="F1683" s="140"/>
      <c r="G1683" s="141">
        <f t="shared" si="76"/>
        <v>0</v>
      </c>
      <c r="I1683" s="127">
        <f t="shared" si="75"/>
        <v>0</v>
      </c>
      <c r="J1683" s="167" t="s">
        <v>4721</v>
      </c>
      <c r="K1683" s="168" t="s">
        <v>4397</v>
      </c>
    </row>
    <row r="1684" spans="1:11" ht="26.4" x14ac:dyDescent="0.25">
      <c r="A1684" s="164" t="s">
        <v>3553</v>
      </c>
      <c r="B1684" s="165" t="s">
        <v>3554</v>
      </c>
      <c r="C1684" s="165" t="s">
        <v>32</v>
      </c>
      <c r="D1684" s="166">
        <v>343.79</v>
      </c>
      <c r="E1684" s="166">
        <v>1170</v>
      </c>
      <c r="F1684" s="140"/>
      <c r="G1684" s="141">
        <f t="shared" si="76"/>
        <v>0</v>
      </c>
      <c r="I1684" s="127">
        <f t="shared" si="75"/>
        <v>0</v>
      </c>
      <c r="J1684" s="167" t="s">
        <v>4722</v>
      </c>
      <c r="K1684" s="168" t="s">
        <v>4397</v>
      </c>
    </row>
    <row r="1685" spans="1:11" ht="26.4" x14ac:dyDescent="0.25">
      <c r="A1685" s="164" t="s">
        <v>3555</v>
      </c>
      <c r="B1685" s="165" t="s">
        <v>3556</v>
      </c>
      <c r="C1685" s="165" t="s">
        <v>32</v>
      </c>
      <c r="D1685" s="166">
        <v>343.79</v>
      </c>
      <c r="E1685" s="166">
        <v>843</v>
      </c>
      <c r="F1685" s="140"/>
      <c r="G1685" s="141">
        <f t="shared" si="76"/>
        <v>0</v>
      </c>
      <c r="I1685" s="127">
        <f t="shared" si="75"/>
        <v>0</v>
      </c>
      <c r="J1685" s="167" t="s">
        <v>4723</v>
      </c>
      <c r="K1685" s="168" t="s">
        <v>4397</v>
      </c>
    </row>
    <row r="1686" spans="1:11" ht="26.4" x14ac:dyDescent="0.25">
      <c r="A1686" s="164" t="s">
        <v>3557</v>
      </c>
      <c r="B1686" s="165" t="s">
        <v>3558</v>
      </c>
      <c r="C1686" s="165" t="s">
        <v>32</v>
      </c>
      <c r="D1686" s="166">
        <v>343.79</v>
      </c>
      <c r="E1686" s="166">
        <v>696</v>
      </c>
      <c r="F1686" s="140"/>
      <c r="G1686" s="141">
        <f t="shared" si="76"/>
        <v>0</v>
      </c>
      <c r="I1686" s="127">
        <f t="shared" si="75"/>
        <v>0</v>
      </c>
      <c r="J1686" s="167" t="s">
        <v>4724</v>
      </c>
      <c r="K1686" s="168" t="s">
        <v>4397</v>
      </c>
    </row>
    <row r="1687" spans="1:11" ht="26.4" x14ac:dyDescent="0.25">
      <c r="A1687" s="164" t="s">
        <v>3559</v>
      </c>
      <c r="B1687" s="165" t="s">
        <v>3560</v>
      </c>
      <c r="C1687" s="165" t="s">
        <v>32</v>
      </c>
      <c r="D1687" s="166">
        <v>343.79</v>
      </c>
      <c r="E1687" s="166">
        <v>574</v>
      </c>
      <c r="F1687" s="140"/>
      <c r="G1687" s="141">
        <f t="shared" si="76"/>
        <v>0</v>
      </c>
      <c r="I1687" s="127">
        <f t="shared" si="75"/>
        <v>0</v>
      </c>
      <c r="J1687" s="167" t="s">
        <v>4725</v>
      </c>
      <c r="K1687" s="168" t="s">
        <v>4397</v>
      </c>
    </row>
    <row r="1688" spans="1:11" ht="39.6" x14ac:dyDescent="0.25">
      <c r="A1688" s="164" t="s">
        <v>3561</v>
      </c>
      <c r="B1688" s="165" t="s">
        <v>3562</v>
      </c>
      <c r="C1688" s="165" t="s">
        <v>32</v>
      </c>
      <c r="D1688" s="166">
        <v>1375.18</v>
      </c>
      <c r="E1688" s="166">
        <v>1320</v>
      </c>
      <c r="F1688" s="140"/>
      <c r="G1688" s="141">
        <f t="shared" si="76"/>
        <v>0</v>
      </c>
      <c r="I1688" s="127">
        <f t="shared" si="75"/>
        <v>0</v>
      </c>
      <c r="J1688" s="167" t="s">
        <v>4726</v>
      </c>
      <c r="K1688" s="168" t="s">
        <v>4397</v>
      </c>
    </row>
    <row r="1689" spans="1:11" ht="39.6" x14ac:dyDescent="0.25">
      <c r="A1689" s="164" t="s">
        <v>3563</v>
      </c>
      <c r="B1689" s="165" t="s">
        <v>3564</v>
      </c>
      <c r="C1689" s="165" t="s">
        <v>32</v>
      </c>
      <c r="D1689" s="166">
        <v>1043.17</v>
      </c>
      <c r="E1689" s="166">
        <v>714</v>
      </c>
      <c r="F1689" s="140"/>
      <c r="G1689" s="141">
        <f t="shared" si="76"/>
        <v>0</v>
      </c>
      <c r="I1689" s="127">
        <f t="shared" si="75"/>
        <v>0</v>
      </c>
      <c r="J1689" s="167" t="s">
        <v>4727</v>
      </c>
      <c r="K1689" s="168" t="s">
        <v>4397</v>
      </c>
    </row>
    <row r="1690" spans="1:11" ht="39.6" x14ac:dyDescent="0.25">
      <c r="A1690" s="164" t="s">
        <v>3565</v>
      </c>
      <c r="B1690" s="165" t="s">
        <v>3566</v>
      </c>
      <c r="C1690" s="165" t="s">
        <v>32</v>
      </c>
      <c r="D1690" s="166">
        <v>409.92</v>
      </c>
      <c r="E1690" s="166">
        <v>2170</v>
      </c>
      <c r="F1690" s="140"/>
      <c r="G1690" s="141">
        <f t="shared" si="76"/>
        <v>0</v>
      </c>
      <c r="I1690" s="127">
        <f t="shared" si="75"/>
        <v>0</v>
      </c>
      <c r="J1690" s="167" t="s">
        <v>4728</v>
      </c>
      <c r="K1690" s="168" t="s">
        <v>4397</v>
      </c>
    </row>
    <row r="1691" spans="1:11" ht="39.6" x14ac:dyDescent="0.25">
      <c r="A1691" s="164" t="s">
        <v>3567</v>
      </c>
      <c r="B1691" s="165" t="s">
        <v>3568</v>
      </c>
      <c r="C1691" s="165" t="s">
        <v>32</v>
      </c>
      <c r="D1691" s="166">
        <v>350.5</v>
      </c>
      <c r="E1691" s="166">
        <v>2310</v>
      </c>
      <c r="F1691" s="140"/>
      <c r="G1691" s="141">
        <f t="shared" si="76"/>
        <v>0</v>
      </c>
      <c r="I1691" s="127">
        <f t="shared" si="75"/>
        <v>0</v>
      </c>
      <c r="J1691" s="167" t="s">
        <v>4729</v>
      </c>
      <c r="K1691" s="168" t="s">
        <v>4397</v>
      </c>
    </row>
    <row r="1692" spans="1:11" ht="39.6" x14ac:dyDescent="0.25">
      <c r="A1692" s="164" t="s">
        <v>3569</v>
      </c>
      <c r="B1692" s="165" t="s">
        <v>3570</v>
      </c>
      <c r="C1692" s="165" t="s">
        <v>32</v>
      </c>
      <c r="D1692" s="166">
        <v>343.79</v>
      </c>
      <c r="E1692" s="166">
        <v>1400</v>
      </c>
      <c r="F1692" s="140"/>
      <c r="G1692" s="141">
        <f t="shared" si="76"/>
        <v>0</v>
      </c>
      <c r="I1692" s="127">
        <f t="shared" si="75"/>
        <v>0</v>
      </c>
      <c r="J1692" s="167" t="s">
        <v>4730</v>
      </c>
      <c r="K1692" s="168" t="s">
        <v>4397</v>
      </c>
    </row>
    <row r="1693" spans="1:11" ht="26.4" x14ac:dyDescent="0.25">
      <c r="A1693" s="164" t="s">
        <v>3571</v>
      </c>
      <c r="B1693" s="165" t="s">
        <v>3572</v>
      </c>
      <c r="C1693" s="165" t="s">
        <v>32</v>
      </c>
      <c r="D1693" s="166">
        <v>103.4</v>
      </c>
      <c r="E1693" s="166">
        <v>591</v>
      </c>
      <c r="F1693" s="140"/>
      <c r="G1693" s="141">
        <f t="shared" si="76"/>
        <v>0</v>
      </c>
      <c r="I1693" s="127">
        <f t="shared" si="75"/>
        <v>0</v>
      </c>
      <c r="J1693" s="167" t="s">
        <v>4731</v>
      </c>
      <c r="K1693" s="168" t="s">
        <v>4397</v>
      </c>
    </row>
    <row r="1694" spans="1:11" ht="26.4" x14ac:dyDescent="0.25">
      <c r="A1694" s="164" t="s">
        <v>3573</v>
      </c>
      <c r="B1694" s="165" t="s">
        <v>3574</v>
      </c>
      <c r="C1694" s="165" t="s">
        <v>32</v>
      </c>
      <c r="D1694" s="166">
        <v>206.81</v>
      </c>
      <c r="E1694" s="166">
        <v>453</v>
      </c>
      <c r="F1694" s="140"/>
      <c r="G1694" s="141">
        <f t="shared" si="76"/>
        <v>0</v>
      </c>
      <c r="I1694" s="127">
        <f t="shared" si="75"/>
        <v>0</v>
      </c>
      <c r="J1694" s="167" t="s">
        <v>4732</v>
      </c>
      <c r="K1694" s="168" t="s">
        <v>4397</v>
      </c>
    </row>
    <row r="1695" spans="1:11" ht="26.4" x14ac:dyDescent="0.25">
      <c r="A1695" s="164" t="s">
        <v>3575</v>
      </c>
      <c r="B1695" s="165" t="s">
        <v>3576</v>
      </c>
      <c r="C1695" s="165" t="s">
        <v>32</v>
      </c>
      <c r="D1695" s="166">
        <v>206.81</v>
      </c>
      <c r="E1695" s="166">
        <v>310</v>
      </c>
      <c r="F1695" s="140"/>
      <c r="G1695" s="141">
        <f t="shared" si="76"/>
        <v>0</v>
      </c>
      <c r="I1695" s="127">
        <f t="shared" si="75"/>
        <v>0</v>
      </c>
      <c r="J1695" s="167" t="s">
        <v>4733</v>
      </c>
      <c r="K1695" s="168" t="s">
        <v>4397</v>
      </c>
    </row>
    <row r="1696" spans="1:11" ht="26.4" x14ac:dyDescent="0.25">
      <c r="A1696" s="164" t="s">
        <v>3577</v>
      </c>
      <c r="B1696" s="165" t="s">
        <v>3578</v>
      </c>
      <c r="C1696" s="165" t="s">
        <v>32</v>
      </c>
      <c r="D1696" s="166">
        <v>75.37</v>
      </c>
      <c r="E1696" s="166">
        <v>261</v>
      </c>
      <c r="F1696" s="140"/>
      <c r="G1696" s="141">
        <f t="shared" si="76"/>
        <v>0</v>
      </c>
      <c r="I1696" s="127">
        <f t="shared" si="75"/>
        <v>0</v>
      </c>
      <c r="J1696" s="167" t="s">
        <v>4734</v>
      </c>
      <c r="K1696" s="168" t="s">
        <v>4397</v>
      </c>
    </row>
    <row r="1697" spans="1:11" ht="26.4" x14ac:dyDescent="0.25">
      <c r="A1697" s="164" t="s">
        <v>3579</v>
      </c>
      <c r="B1697" s="165" t="s">
        <v>3580</v>
      </c>
      <c r="C1697" s="165" t="s">
        <v>32</v>
      </c>
      <c r="D1697" s="166">
        <v>680.68</v>
      </c>
      <c r="E1697" s="166">
        <v>217</v>
      </c>
      <c r="F1697" s="140"/>
      <c r="G1697" s="141">
        <f t="shared" si="76"/>
        <v>0</v>
      </c>
      <c r="I1697" s="127">
        <f t="shared" si="75"/>
        <v>0</v>
      </c>
      <c r="J1697" s="167" t="s">
        <v>4735</v>
      </c>
      <c r="K1697" s="168" t="s">
        <v>4397</v>
      </c>
    </row>
    <row r="1698" spans="1:11" ht="39.6" x14ac:dyDescent="0.25">
      <c r="A1698" s="164" t="s">
        <v>3581</v>
      </c>
      <c r="B1698" s="165" t="s">
        <v>3582</v>
      </c>
      <c r="C1698" s="165" t="s">
        <v>32</v>
      </c>
      <c r="D1698" s="166">
        <v>3825.39</v>
      </c>
      <c r="E1698" s="166">
        <v>796</v>
      </c>
      <c r="F1698" s="140"/>
      <c r="G1698" s="141">
        <f t="shared" si="76"/>
        <v>0</v>
      </c>
      <c r="I1698" s="127">
        <f t="shared" si="75"/>
        <v>0</v>
      </c>
      <c r="J1698" s="167" t="s">
        <v>4736</v>
      </c>
      <c r="K1698" s="168" t="s">
        <v>4397</v>
      </c>
    </row>
    <row r="1699" spans="1:11" ht="26.4" x14ac:dyDescent="0.25">
      <c r="A1699" s="164" t="s">
        <v>3583</v>
      </c>
      <c r="B1699" s="165" t="s">
        <v>3584</v>
      </c>
      <c r="C1699" s="165" t="s">
        <v>32</v>
      </c>
      <c r="D1699" s="166">
        <v>103.4</v>
      </c>
      <c r="E1699" s="166">
        <v>947</v>
      </c>
      <c r="F1699" s="140"/>
      <c r="G1699" s="141">
        <f t="shared" si="76"/>
        <v>0</v>
      </c>
      <c r="I1699" s="127">
        <f t="shared" si="75"/>
        <v>0</v>
      </c>
      <c r="J1699" s="167" t="s">
        <v>4737</v>
      </c>
      <c r="K1699" s="168" t="s">
        <v>4397</v>
      </c>
    </row>
    <row r="1700" spans="1:11" ht="26.4" x14ac:dyDescent="0.25">
      <c r="A1700" s="164" t="s">
        <v>3585</v>
      </c>
      <c r="B1700" s="165" t="s">
        <v>3586</v>
      </c>
      <c r="C1700" s="165" t="s">
        <v>32</v>
      </c>
      <c r="D1700" s="166">
        <v>20.23</v>
      </c>
      <c r="E1700" s="166">
        <v>741</v>
      </c>
      <c r="F1700" s="140"/>
      <c r="G1700" s="141">
        <f t="shared" si="76"/>
        <v>0</v>
      </c>
      <c r="I1700" s="127">
        <f t="shared" si="75"/>
        <v>0</v>
      </c>
      <c r="J1700" s="167" t="s">
        <v>4738</v>
      </c>
      <c r="K1700" s="168" t="s">
        <v>4397</v>
      </c>
    </row>
    <row r="1701" spans="1:11" ht="26.4" x14ac:dyDescent="0.25">
      <c r="A1701" s="164" t="s">
        <v>3587</v>
      </c>
      <c r="B1701" s="165" t="s">
        <v>3588</v>
      </c>
      <c r="C1701" s="165" t="s">
        <v>32</v>
      </c>
      <c r="D1701" s="166">
        <v>37.69</v>
      </c>
      <c r="E1701" s="166">
        <v>507</v>
      </c>
      <c r="F1701" s="140"/>
      <c r="G1701" s="141">
        <f t="shared" si="76"/>
        <v>0</v>
      </c>
      <c r="I1701" s="127">
        <f t="shared" si="75"/>
        <v>0</v>
      </c>
      <c r="J1701" s="167" t="s">
        <v>4739</v>
      </c>
      <c r="K1701" s="168" t="s">
        <v>4397</v>
      </c>
    </row>
    <row r="1702" spans="1:11" ht="26.4" x14ac:dyDescent="0.25">
      <c r="A1702" s="164" t="s">
        <v>3589</v>
      </c>
      <c r="B1702" s="165" t="s">
        <v>3590</v>
      </c>
      <c r="C1702" s="165" t="s">
        <v>32</v>
      </c>
      <c r="D1702" s="166">
        <v>83.23</v>
      </c>
      <c r="E1702" s="166">
        <v>454</v>
      </c>
      <c r="F1702" s="140"/>
      <c r="G1702" s="141">
        <f t="shared" si="76"/>
        <v>0</v>
      </c>
      <c r="I1702" s="127">
        <f t="shared" si="75"/>
        <v>0</v>
      </c>
      <c r="J1702" s="167" t="s">
        <v>4740</v>
      </c>
      <c r="K1702" s="168" t="s">
        <v>4397</v>
      </c>
    </row>
    <row r="1703" spans="1:11" ht="26.4" x14ac:dyDescent="0.25">
      <c r="A1703" s="164" t="s">
        <v>3591</v>
      </c>
      <c r="B1703" s="165" t="s">
        <v>3592</v>
      </c>
      <c r="C1703" s="165" t="s">
        <v>32</v>
      </c>
      <c r="D1703" s="166">
        <v>680.68</v>
      </c>
      <c r="E1703" s="166">
        <v>371</v>
      </c>
      <c r="F1703" s="140"/>
      <c r="G1703" s="141">
        <f t="shared" si="76"/>
        <v>0</v>
      </c>
      <c r="I1703" s="127">
        <f t="shared" si="75"/>
        <v>0</v>
      </c>
      <c r="J1703" s="167" t="s">
        <v>4741</v>
      </c>
      <c r="K1703" s="168" t="s">
        <v>4397</v>
      </c>
    </row>
    <row r="1704" spans="1:11" ht="39.6" x14ac:dyDescent="0.25">
      <c r="A1704" s="164" t="s">
        <v>3593</v>
      </c>
      <c r="B1704" s="165" t="s">
        <v>3594</v>
      </c>
      <c r="C1704" s="165" t="s">
        <v>32</v>
      </c>
      <c r="D1704" s="166">
        <v>425.41</v>
      </c>
      <c r="E1704" s="166">
        <v>2360</v>
      </c>
      <c r="F1704" s="140"/>
      <c r="G1704" s="141">
        <f t="shared" si="76"/>
        <v>0</v>
      </c>
      <c r="I1704" s="127">
        <f t="shared" si="75"/>
        <v>0</v>
      </c>
      <c r="J1704" s="167" t="s">
        <v>4742</v>
      </c>
      <c r="K1704" s="168" t="s">
        <v>4397</v>
      </c>
    </row>
    <row r="1705" spans="1:11" ht="26.4" x14ac:dyDescent="0.25">
      <c r="A1705" s="164" t="s">
        <v>3595</v>
      </c>
      <c r="B1705" s="165" t="s">
        <v>3596</v>
      </c>
      <c r="C1705" s="165" t="s">
        <v>32</v>
      </c>
      <c r="D1705" s="166">
        <v>37.69</v>
      </c>
      <c r="E1705" s="166">
        <v>389</v>
      </c>
      <c r="F1705" s="140"/>
      <c r="G1705" s="141">
        <f t="shared" si="76"/>
        <v>0</v>
      </c>
      <c r="I1705" s="127">
        <f t="shared" si="75"/>
        <v>0</v>
      </c>
      <c r="J1705" s="167" t="s">
        <v>4743</v>
      </c>
      <c r="K1705" s="168" t="s">
        <v>4397</v>
      </c>
    </row>
    <row r="1706" spans="1:11" ht="26.4" x14ac:dyDescent="0.25">
      <c r="A1706" s="164" t="s">
        <v>3597</v>
      </c>
      <c r="B1706" s="165" t="s">
        <v>3598</v>
      </c>
      <c r="C1706" s="165" t="s">
        <v>32</v>
      </c>
      <c r="D1706" s="166">
        <v>32.950000000000003</v>
      </c>
      <c r="E1706" s="166">
        <v>316</v>
      </c>
      <c r="F1706" s="140"/>
      <c r="G1706" s="141">
        <f t="shared" si="76"/>
        <v>0</v>
      </c>
      <c r="I1706" s="127">
        <f t="shared" si="75"/>
        <v>0</v>
      </c>
      <c r="J1706" s="167" t="s">
        <v>4744</v>
      </c>
      <c r="K1706" s="168" t="s">
        <v>4397</v>
      </c>
    </row>
    <row r="1707" spans="1:11" ht="39.6" x14ac:dyDescent="0.25">
      <c r="A1707" s="164" t="s">
        <v>3599</v>
      </c>
      <c r="B1707" s="165" t="s">
        <v>3600</v>
      </c>
      <c r="C1707" s="165" t="s">
        <v>32</v>
      </c>
      <c r="D1707" s="166">
        <v>8.23</v>
      </c>
      <c r="E1707" s="166">
        <v>578</v>
      </c>
      <c r="F1707" s="140"/>
      <c r="G1707" s="141">
        <f t="shared" si="76"/>
        <v>0</v>
      </c>
      <c r="I1707" s="127">
        <f t="shared" si="75"/>
        <v>0</v>
      </c>
      <c r="J1707" s="167" t="s">
        <v>4745</v>
      </c>
      <c r="K1707" s="168" t="s">
        <v>4397</v>
      </c>
    </row>
    <row r="1708" spans="1:11" ht="39.6" x14ac:dyDescent="0.25">
      <c r="A1708" s="164" t="s">
        <v>3601</v>
      </c>
      <c r="B1708" s="165" t="s">
        <v>3602</v>
      </c>
      <c r="C1708" s="165" t="s">
        <v>32</v>
      </c>
      <c r="D1708" s="166">
        <v>8.23</v>
      </c>
      <c r="E1708" s="166">
        <v>451</v>
      </c>
      <c r="F1708" s="140"/>
      <c r="G1708" s="141">
        <f t="shared" si="76"/>
        <v>0</v>
      </c>
      <c r="I1708" s="127">
        <f t="shared" si="75"/>
        <v>0</v>
      </c>
      <c r="J1708" s="167" t="s">
        <v>4746</v>
      </c>
      <c r="K1708" s="168" t="s">
        <v>4397</v>
      </c>
    </row>
    <row r="1709" spans="1:11" ht="39.6" x14ac:dyDescent="0.25">
      <c r="A1709" s="164" t="s">
        <v>3603</v>
      </c>
      <c r="B1709" s="165" t="s">
        <v>3604</v>
      </c>
      <c r="C1709" s="165" t="s">
        <v>32</v>
      </c>
      <c r="D1709" s="166">
        <v>204.75</v>
      </c>
      <c r="E1709" s="166">
        <v>364</v>
      </c>
      <c r="F1709" s="140"/>
      <c r="G1709" s="141">
        <f t="shared" si="76"/>
        <v>0</v>
      </c>
      <c r="I1709" s="127">
        <f t="shared" si="75"/>
        <v>0</v>
      </c>
      <c r="J1709" s="167" t="s">
        <v>4747</v>
      </c>
      <c r="K1709" s="168" t="s">
        <v>4397</v>
      </c>
    </row>
    <row r="1710" spans="1:11" ht="39.6" x14ac:dyDescent="0.25">
      <c r="A1710" s="164" t="s">
        <v>3605</v>
      </c>
      <c r="B1710" s="165" t="s">
        <v>3606</v>
      </c>
      <c r="C1710" s="165" t="s">
        <v>32</v>
      </c>
      <c r="D1710" s="166">
        <v>26.01</v>
      </c>
      <c r="E1710" s="166">
        <v>301</v>
      </c>
      <c r="F1710" s="140"/>
      <c r="G1710" s="141">
        <f t="shared" si="76"/>
        <v>0</v>
      </c>
      <c r="I1710" s="127">
        <f t="shared" si="75"/>
        <v>0</v>
      </c>
      <c r="J1710" s="167" t="s">
        <v>4748</v>
      </c>
      <c r="K1710" s="168" t="s">
        <v>4397</v>
      </c>
    </row>
    <row r="1711" spans="1:11" ht="39.6" x14ac:dyDescent="0.25">
      <c r="A1711" s="164" t="s">
        <v>3607</v>
      </c>
      <c r="B1711" s="165" t="s">
        <v>3608</v>
      </c>
      <c r="C1711" s="165" t="s">
        <v>32</v>
      </c>
      <c r="D1711" s="166">
        <v>13</v>
      </c>
      <c r="E1711" s="166">
        <v>830</v>
      </c>
      <c r="F1711" s="140"/>
      <c r="G1711" s="141">
        <f t="shared" si="76"/>
        <v>0</v>
      </c>
      <c r="I1711" s="127">
        <f t="shared" si="75"/>
        <v>0</v>
      </c>
      <c r="J1711" s="167" t="s">
        <v>4749</v>
      </c>
      <c r="K1711" s="168" t="s">
        <v>4397</v>
      </c>
    </row>
    <row r="1712" spans="1:11" ht="39.6" x14ac:dyDescent="0.25">
      <c r="A1712" s="164" t="s">
        <v>3609</v>
      </c>
      <c r="B1712" s="165" t="s">
        <v>3610</v>
      </c>
      <c r="C1712" s="165" t="s">
        <v>32</v>
      </c>
      <c r="D1712" s="166">
        <v>13</v>
      </c>
      <c r="E1712" s="166">
        <v>641</v>
      </c>
      <c r="F1712" s="140"/>
      <c r="G1712" s="141">
        <f t="shared" si="76"/>
        <v>0</v>
      </c>
      <c r="I1712" s="127">
        <f t="shared" si="75"/>
        <v>0</v>
      </c>
      <c r="J1712" s="167" t="s">
        <v>4750</v>
      </c>
      <c r="K1712" s="168" t="s">
        <v>4397</v>
      </c>
    </row>
    <row r="1713" spans="1:11" ht="39.6" x14ac:dyDescent="0.25">
      <c r="A1713" s="164" t="s">
        <v>3611</v>
      </c>
      <c r="B1713" s="165" t="s">
        <v>3612</v>
      </c>
      <c r="C1713" s="165" t="s">
        <v>32</v>
      </c>
      <c r="D1713" s="166">
        <v>13</v>
      </c>
      <c r="E1713" s="166">
        <v>520</v>
      </c>
      <c r="F1713" s="140"/>
      <c r="G1713" s="141">
        <f t="shared" si="76"/>
        <v>0</v>
      </c>
      <c r="I1713" s="127">
        <f t="shared" si="75"/>
        <v>0</v>
      </c>
      <c r="J1713" s="167" t="s">
        <v>4751</v>
      </c>
      <c r="K1713" s="168" t="s">
        <v>4397</v>
      </c>
    </row>
    <row r="1714" spans="1:11" ht="39.6" x14ac:dyDescent="0.25">
      <c r="A1714" s="164" t="s">
        <v>3613</v>
      </c>
      <c r="B1714" s="165" t="s">
        <v>3614</v>
      </c>
      <c r="C1714" s="165" t="s">
        <v>32</v>
      </c>
      <c r="D1714" s="166">
        <v>13</v>
      </c>
      <c r="E1714" s="166">
        <v>429</v>
      </c>
      <c r="F1714" s="140"/>
      <c r="G1714" s="141">
        <f t="shared" si="76"/>
        <v>0</v>
      </c>
      <c r="I1714" s="127">
        <f t="shared" si="75"/>
        <v>0</v>
      </c>
      <c r="J1714" s="167" t="s">
        <v>4752</v>
      </c>
      <c r="K1714" s="168" t="s">
        <v>4397</v>
      </c>
    </row>
    <row r="1715" spans="1:11" ht="39.6" x14ac:dyDescent="0.25">
      <c r="A1715" s="164" t="s">
        <v>3615</v>
      </c>
      <c r="B1715" s="165" t="s">
        <v>3616</v>
      </c>
      <c r="C1715" s="165" t="s">
        <v>32</v>
      </c>
      <c r="D1715" s="166">
        <v>286.11</v>
      </c>
      <c r="E1715" s="166">
        <v>1610</v>
      </c>
      <c r="F1715" s="140"/>
      <c r="G1715" s="141">
        <f t="shared" si="76"/>
        <v>0</v>
      </c>
      <c r="I1715" s="127">
        <f t="shared" si="75"/>
        <v>0</v>
      </c>
      <c r="J1715" s="167" t="s">
        <v>4753</v>
      </c>
      <c r="K1715" s="168" t="s">
        <v>4397</v>
      </c>
    </row>
    <row r="1716" spans="1:11" ht="39.6" x14ac:dyDescent="0.25">
      <c r="A1716" s="164" t="s">
        <v>3617</v>
      </c>
      <c r="B1716" s="165" t="s">
        <v>3618</v>
      </c>
      <c r="C1716" s="165" t="s">
        <v>32</v>
      </c>
      <c r="D1716" s="166">
        <v>730.01</v>
      </c>
      <c r="E1716" s="166">
        <v>1780</v>
      </c>
      <c r="F1716" s="140"/>
      <c r="G1716" s="141">
        <f t="shared" si="76"/>
        <v>0</v>
      </c>
      <c r="I1716" s="127">
        <f t="shared" si="75"/>
        <v>0</v>
      </c>
      <c r="J1716" s="167" t="s">
        <v>4754</v>
      </c>
      <c r="K1716" s="168" t="s">
        <v>4397</v>
      </c>
    </row>
    <row r="1717" spans="1:11" ht="39.6" x14ac:dyDescent="0.25">
      <c r="A1717" s="164" t="s">
        <v>3619</v>
      </c>
      <c r="B1717" s="165" t="s">
        <v>3620</v>
      </c>
      <c r="C1717" s="165" t="s">
        <v>32</v>
      </c>
      <c r="D1717" s="166">
        <v>974.95</v>
      </c>
      <c r="E1717" s="166">
        <v>1430</v>
      </c>
      <c r="F1717" s="140"/>
      <c r="G1717" s="141">
        <f t="shared" si="76"/>
        <v>0</v>
      </c>
      <c r="I1717" s="127">
        <f t="shared" si="75"/>
        <v>0</v>
      </c>
      <c r="J1717" s="167" t="s">
        <v>4755</v>
      </c>
      <c r="K1717" s="168" t="s">
        <v>4397</v>
      </c>
    </row>
    <row r="1718" spans="1:11" ht="39.6" x14ac:dyDescent="0.25">
      <c r="A1718" s="164" t="s">
        <v>3621</v>
      </c>
      <c r="B1718" s="165" t="s">
        <v>3622</v>
      </c>
      <c r="C1718" s="165" t="s">
        <v>32</v>
      </c>
      <c r="D1718" s="166">
        <v>974.95</v>
      </c>
      <c r="E1718" s="166">
        <v>985</v>
      </c>
      <c r="F1718" s="140"/>
      <c r="G1718" s="141">
        <f t="shared" si="76"/>
        <v>0</v>
      </c>
      <c r="I1718" s="127">
        <f t="shared" si="75"/>
        <v>0</v>
      </c>
      <c r="J1718" s="167" t="s">
        <v>4756</v>
      </c>
      <c r="K1718" s="168" t="s">
        <v>4397</v>
      </c>
    </row>
    <row r="1719" spans="1:11" ht="26.4" x14ac:dyDescent="0.25">
      <c r="A1719" s="164" t="s">
        <v>3623</v>
      </c>
      <c r="B1719" s="165" t="s">
        <v>3624</v>
      </c>
      <c r="C1719" s="165" t="s">
        <v>32</v>
      </c>
      <c r="D1719" s="166">
        <v>8.23</v>
      </c>
      <c r="E1719" s="166">
        <v>599</v>
      </c>
      <c r="F1719" s="140"/>
      <c r="G1719" s="141">
        <f t="shared" si="76"/>
        <v>0</v>
      </c>
      <c r="I1719" s="127">
        <f t="shared" si="75"/>
        <v>0</v>
      </c>
      <c r="J1719" s="167" t="s">
        <v>4757</v>
      </c>
      <c r="K1719" s="168" t="s">
        <v>4397</v>
      </c>
    </row>
    <row r="1720" spans="1:11" ht="26.4" x14ac:dyDescent="0.25">
      <c r="A1720" s="164" t="s">
        <v>3625</v>
      </c>
      <c r="B1720" s="165" t="s">
        <v>3626</v>
      </c>
      <c r="C1720" s="165" t="s">
        <v>32</v>
      </c>
      <c r="D1720" s="166">
        <v>8.23</v>
      </c>
      <c r="E1720" s="166">
        <v>482</v>
      </c>
      <c r="F1720" s="140"/>
      <c r="G1720" s="141">
        <f t="shared" si="76"/>
        <v>0</v>
      </c>
      <c r="I1720" s="127">
        <f t="shared" si="75"/>
        <v>0</v>
      </c>
      <c r="J1720" s="167" t="s">
        <v>4758</v>
      </c>
      <c r="K1720" s="168" t="s">
        <v>4397</v>
      </c>
    </row>
    <row r="1721" spans="1:11" ht="26.4" x14ac:dyDescent="0.25">
      <c r="A1721" s="164" t="s">
        <v>3627</v>
      </c>
      <c r="B1721" s="165" t="s">
        <v>3628</v>
      </c>
      <c r="C1721" s="165" t="s">
        <v>32</v>
      </c>
      <c r="D1721" s="166">
        <v>204.75</v>
      </c>
      <c r="E1721" s="166">
        <v>365</v>
      </c>
      <c r="F1721" s="140"/>
      <c r="G1721" s="141">
        <f t="shared" si="76"/>
        <v>0</v>
      </c>
      <c r="I1721" s="127">
        <f t="shared" si="75"/>
        <v>0</v>
      </c>
      <c r="J1721" s="167" t="s">
        <v>4759</v>
      </c>
      <c r="K1721" s="168" t="s">
        <v>4397</v>
      </c>
    </row>
    <row r="1722" spans="1:11" ht="26.4" x14ac:dyDescent="0.25">
      <c r="A1722" s="164" t="s">
        <v>3629</v>
      </c>
      <c r="B1722" s="165" t="s">
        <v>3630</v>
      </c>
      <c r="C1722" s="165" t="s">
        <v>32</v>
      </c>
      <c r="D1722" s="166">
        <v>68.680000000000007</v>
      </c>
      <c r="E1722" s="166">
        <v>326</v>
      </c>
      <c r="F1722" s="140"/>
      <c r="G1722" s="141">
        <f t="shared" si="76"/>
        <v>0</v>
      </c>
      <c r="I1722" s="127">
        <f t="shared" si="75"/>
        <v>0</v>
      </c>
      <c r="J1722" s="167" t="s">
        <v>4760</v>
      </c>
      <c r="K1722" s="168" t="s">
        <v>4397</v>
      </c>
    </row>
    <row r="1723" spans="1:11" ht="39.6" x14ac:dyDescent="0.25">
      <c r="A1723" s="164" t="s">
        <v>3631</v>
      </c>
      <c r="B1723" s="165" t="s">
        <v>3632</v>
      </c>
      <c r="C1723" s="165" t="s">
        <v>32</v>
      </c>
      <c r="D1723" s="166">
        <v>204.75</v>
      </c>
      <c r="E1723" s="166">
        <v>897</v>
      </c>
      <c r="F1723" s="140"/>
      <c r="G1723" s="141">
        <f t="shared" si="76"/>
        <v>0</v>
      </c>
      <c r="I1723" s="127">
        <f t="shared" si="75"/>
        <v>0</v>
      </c>
      <c r="J1723" s="167" t="s">
        <v>4761</v>
      </c>
      <c r="K1723" s="168" t="s">
        <v>4397</v>
      </c>
    </row>
    <row r="1724" spans="1:11" ht="39.6" x14ac:dyDescent="0.25">
      <c r="A1724" s="164" t="s">
        <v>3633</v>
      </c>
      <c r="B1724" s="165" t="s">
        <v>3634</v>
      </c>
      <c r="C1724" s="165" t="s">
        <v>32</v>
      </c>
      <c r="D1724" s="166">
        <v>257.73</v>
      </c>
      <c r="E1724" s="166">
        <v>706</v>
      </c>
      <c r="F1724" s="140"/>
      <c r="G1724" s="141">
        <f t="shared" si="76"/>
        <v>0</v>
      </c>
      <c r="I1724" s="127">
        <f t="shared" si="75"/>
        <v>0</v>
      </c>
      <c r="J1724" s="167" t="s">
        <v>4762</v>
      </c>
      <c r="K1724" s="168" t="s">
        <v>4397</v>
      </c>
    </row>
    <row r="1725" spans="1:11" ht="39.6" x14ac:dyDescent="0.25">
      <c r="A1725" s="164" t="s">
        <v>3635</v>
      </c>
      <c r="B1725" s="165" t="s">
        <v>3636</v>
      </c>
      <c r="C1725" s="165" t="s">
        <v>32</v>
      </c>
      <c r="D1725" s="166">
        <v>257.73</v>
      </c>
      <c r="E1725" s="166">
        <v>568</v>
      </c>
      <c r="F1725" s="140"/>
      <c r="G1725" s="141">
        <f t="shared" si="76"/>
        <v>0</v>
      </c>
      <c r="I1725" s="127">
        <f t="shared" si="75"/>
        <v>0</v>
      </c>
      <c r="J1725" s="167" t="s">
        <v>4763</v>
      </c>
      <c r="K1725" s="168" t="s">
        <v>4397</v>
      </c>
    </row>
    <row r="1726" spans="1:11" ht="39.6" x14ac:dyDescent="0.25">
      <c r="A1726" s="164" t="s">
        <v>3637</v>
      </c>
      <c r="B1726" s="165" t="s">
        <v>3638</v>
      </c>
      <c r="C1726" s="165" t="s">
        <v>32</v>
      </c>
      <c r="D1726" s="166">
        <v>121.88</v>
      </c>
      <c r="E1726" s="166">
        <v>455</v>
      </c>
      <c r="F1726" s="140"/>
      <c r="G1726" s="141">
        <f t="shared" si="76"/>
        <v>0</v>
      </c>
      <c r="I1726" s="127">
        <f t="shared" si="75"/>
        <v>0</v>
      </c>
      <c r="J1726" s="167" t="s">
        <v>4764</v>
      </c>
      <c r="K1726" s="168" t="s">
        <v>4397</v>
      </c>
    </row>
    <row r="1727" spans="1:11" ht="26.4" x14ac:dyDescent="0.25">
      <c r="A1727" s="164" t="s">
        <v>3639</v>
      </c>
      <c r="B1727" s="165" t="s">
        <v>3640</v>
      </c>
      <c r="C1727" s="165" t="s">
        <v>32</v>
      </c>
      <c r="D1727" s="166">
        <v>204.75</v>
      </c>
      <c r="E1727" s="166">
        <v>867</v>
      </c>
      <c r="F1727" s="140"/>
      <c r="G1727" s="141">
        <f t="shared" si="76"/>
        <v>0</v>
      </c>
      <c r="I1727" s="127">
        <f t="shared" si="75"/>
        <v>0</v>
      </c>
      <c r="J1727" s="167" t="s">
        <v>4765</v>
      </c>
      <c r="K1727" s="168" t="s">
        <v>4397</v>
      </c>
    </row>
    <row r="1728" spans="1:11" ht="26.4" x14ac:dyDescent="0.25">
      <c r="A1728" s="164" t="s">
        <v>3641</v>
      </c>
      <c r="B1728" s="165" t="s">
        <v>3642</v>
      </c>
      <c r="C1728" s="165" t="s">
        <v>32</v>
      </c>
      <c r="D1728" s="166">
        <v>121.88</v>
      </c>
      <c r="E1728" s="166">
        <v>699</v>
      </c>
      <c r="F1728" s="140"/>
      <c r="G1728" s="141">
        <f t="shared" si="76"/>
        <v>0</v>
      </c>
      <c r="I1728" s="127">
        <f t="shared" si="75"/>
        <v>0</v>
      </c>
      <c r="J1728" s="167" t="s">
        <v>4766</v>
      </c>
      <c r="K1728" s="168" t="s">
        <v>4397</v>
      </c>
    </row>
    <row r="1729" spans="1:11" ht="26.4" x14ac:dyDescent="0.25">
      <c r="A1729" s="164" t="s">
        <v>3643</v>
      </c>
      <c r="B1729" s="165" t="s">
        <v>3644</v>
      </c>
      <c r="C1729" s="165" t="s">
        <v>32</v>
      </c>
      <c r="D1729" s="166">
        <v>121.88</v>
      </c>
      <c r="E1729" s="166">
        <v>529</v>
      </c>
      <c r="F1729" s="140"/>
      <c r="G1729" s="141">
        <f t="shared" si="76"/>
        <v>0</v>
      </c>
      <c r="I1729" s="127">
        <f t="shared" si="75"/>
        <v>0</v>
      </c>
      <c r="J1729" s="167" t="s">
        <v>4767</v>
      </c>
      <c r="K1729" s="168" t="s">
        <v>4397</v>
      </c>
    </row>
    <row r="1730" spans="1:11" ht="26.4" x14ac:dyDescent="0.25">
      <c r="A1730" s="164" t="s">
        <v>3645</v>
      </c>
      <c r="B1730" s="165" t="s">
        <v>3646</v>
      </c>
      <c r="C1730" s="165" t="s">
        <v>32</v>
      </c>
      <c r="D1730" s="166">
        <v>68.680000000000007</v>
      </c>
      <c r="E1730" s="166">
        <v>469</v>
      </c>
      <c r="F1730" s="140"/>
      <c r="G1730" s="141">
        <f t="shared" si="76"/>
        <v>0</v>
      </c>
      <c r="I1730" s="127">
        <f t="shared" si="75"/>
        <v>0</v>
      </c>
      <c r="J1730" s="167" t="s">
        <v>4768</v>
      </c>
      <c r="K1730" s="168" t="s">
        <v>4397</v>
      </c>
    </row>
    <row r="1731" spans="1:11" ht="39.6" x14ac:dyDescent="0.25">
      <c r="A1731" s="164" t="s">
        <v>3647</v>
      </c>
      <c r="B1731" s="165" t="s">
        <v>3648</v>
      </c>
      <c r="C1731" s="165" t="s">
        <v>32</v>
      </c>
      <c r="D1731" s="166">
        <v>257.73</v>
      </c>
      <c r="E1731" s="166">
        <v>1330</v>
      </c>
      <c r="F1731" s="140"/>
      <c r="G1731" s="141">
        <f t="shared" si="76"/>
        <v>0</v>
      </c>
      <c r="I1731" s="127">
        <f t="shared" si="75"/>
        <v>0</v>
      </c>
      <c r="J1731" s="167" t="s">
        <v>4769</v>
      </c>
      <c r="K1731" s="168" t="s">
        <v>4397</v>
      </c>
    </row>
    <row r="1732" spans="1:11" ht="39.6" x14ac:dyDescent="0.25">
      <c r="A1732" s="164" t="s">
        <v>3649</v>
      </c>
      <c r="B1732" s="165" t="s">
        <v>3650</v>
      </c>
      <c r="C1732" s="165" t="s">
        <v>32</v>
      </c>
      <c r="D1732" s="166">
        <v>257.73</v>
      </c>
      <c r="E1732" s="166">
        <v>1040</v>
      </c>
      <c r="F1732" s="140"/>
      <c r="G1732" s="141">
        <f t="shared" si="76"/>
        <v>0</v>
      </c>
      <c r="I1732" s="127">
        <f t="shared" si="75"/>
        <v>0</v>
      </c>
      <c r="J1732" s="167" t="s">
        <v>4770</v>
      </c>
      <c r="K1732" s="168" t="s">
        <v>4397</v>
      </c>
    </row>
    <row r="1733" spans="1:11" ht="39.6" x14ac:dyDescent="0.25">
      <c r="A1733" s="164" t="s">
        <v>3651</v>
      </c>
      <c r="B1733" s="165" t="s">
        <v>3652</v>
      </c>
      <c r="C1733" s="165" t="s">
        <v>32</v>
      </c>
      <c r="D1733" s="166">
        <v>257.73</v>
      </c>
      <c r="E1733" s="166">
        <v>835</v>
      </c>
      <c r="F1733" s="140"/>
      <c r="G1733" s="141">
        <f t="shared" si="76"/>
        <v>0</v>
      </c>
      <c r="I1733" s="127">
        <f t="shared" si="75"/>
        <v>0</v>
      </c>
      <c r="J1733" s="167" t="s">
        <v>4771</v>
      </c>
      <c r="K1733" s="168" t="s">
        <v>4397</v>
      </c>
    </row>
    <row r="1734" spans="1:11" ht="39.6" x14ac:dyDescent="0.25">
      <c r="A1734" s="164" t="s">
        <v>3653</v>
      </c>
      <c r="B1734" s="165" t="s">
        <v>3654</v>
      </c>
      <c r="C1734" s="165" t="s">
        <v>32</v>
      </c>
      <c r="D1734" s="166">
        <v>121.88</v>
      </c>
      <c r="E1734" s="166">
        <v>688</v>
      </c>
      <c r="F1734" s="140"/>
      <c r="G1734" s="141">
        <f t="shared" si="76"/>
        <v>0</v>
      </c>
      <c r="I1734" s="127">
        <f t="shared" si="75"/>
        <v>0</v>
      </c>
      <c r="J1734" s="167" t="s">
        <v>4772</v>
      </c>
      <c r="K1734" s="168" t="s">
        <v>4397</v>
      </c>
    </row>
    <row r="1735" spans="1:11" ht="39.6" x14ac:dyDescent="0.25">
      <c r="A1735" s="164" t="s">
        <v>3655</v>
      </c>
      <c r="B1735" s="165" t="s">
        <v>3656</v>
      </c>
      <c r="C1735" s="165" t="s">
        <v>32</v>
      </c>
      <c r="D1735" s="166">
        <v>20.23</v>
      </c>
      <c r="E1735" s="166">
        <v>2640</v>
      </c>
      <c r="F1735" s="140"/>
      <c r="G1735" s="141">
        <f t="shared" si="76"/>
        <v>0</v>
      </c>
      <c r="I1735" s="127">
        <f t="shared" si="75"/>
        <v>0</v>
      </c>
      <c r="J1735" s="167" t="s">
        <v>4773</v>
      </c>
      <c r="K1735" s="168" t="s">
        <v>4397</v>
      </c>
    </row>
    <row r="1736" spans="1:11" ht="39.6" x14ac:dyDescent="0.25">
      <c r="A1736" s="164" t="s">
        <v>3657</v>
      </c>
      <c r="B1736" s="165" t="s">
        <v>3658</v>
      </c>
      <c r="C1736" s="165" t="s">
        <v>32</v>
      </c>
      <c r="D1736" s="166">
        <v>20.23</v>
      </c>
      <c r="E1736" s="166">
        <v>2780</v>
      </c>
      <c r="F1736" s="140"/>
      <c r="G1736" s="141">
        <f t="shared" si="76"/>
        <v>0</v>
      </c>
      <c r="I1736" s="127">
        <f t="shared" si="75"/>
        <v>0</v>
      </c>
      <c r="J1736" s="167" t="s">
        <v>4774</v>
      </c>
      <c r="K1736" s="168" t="s">
        <v>4397</v>
      </c>
    </row>
    <row r="1737" spans="1:11" ht="39.6" x14ac:dyDescent="0.25">
      <c r="A1737" s="164" t="s">
        <v>3659</v>
      </c>
      <c r="B1737" s="165" t="s">
        <v>3660</v>
      </c>
      <c r="C1737" s="165" t="s">
        <v>32</v>
      </c>
      <c r="D1737" s="166">
        <v>20.23</v>
      </c>
      <c r="E1737" s="166">
        <v>1880</v>
      </c>
      <c r="F1737" s="140"/>
      <c r="G1737" s="141">
        <f t="shared" si="76"/>
        <v>0</v>
      </c>
      <c r="I1737" s="127">
        <f t="shared" si="75"/>
        <v>0</v>
      </c>
      <c r="J1737" s="167" t="s">
        <v>4775</v>
      </c>
      <c r="K1737" s="168" t="s">
        <v>4397</v>
      </c>
    </row>
    <row r="1738" spans="1:11" ht="39.6" x14ac:dyDescent="0.25">
      <c r="A1738" s="164" t="s">
        <v>3661</v>
      </c>
      <c r="B1738" s="165" t="s">
        <v>3662</v>
      </c>
      <c r="C1738" s="165" t="s">
        <v>32</v>
      </c>
      <c r="D1738" s="166">
        <v>20.23</v>
      </c>
      <c r="E1738" s="166">
        <v>1310</v>
      </c>
      <c r="F1738" s="140"/>
      <c r="G1738" s="141">
        <f t="shared" si="76"/>
        <v>0</v>
      </c>
      <c r="I1738" s="127">
        <f t="shared" si="75"/>
        <v>0</v>
      </c>
      <c r="J1738" s="167" t="s">
        <v>4776</v>
      </c>
      <c r="K1738" s="168" t="s">
        <v>4397</v>
      </c>
    </row>
    <row r="1739" spans="1:11" ht="26.4" x14ac:dyDescent="0.25">
      <c r="A1739" s="164" t="s">
        <v>3663</v>
      </c>
      <c r="B1739" s="165" t="s">
        <v>3664</v>
      </c>
      <c r="C1739" s="165" t="s">
        <v>32</v>
      </c>
      <c r="D1739" s="166">
        <v>102.37</v>
      </c>
      <c r="E1739" s="166">
        <v>792</v>
      </c>
      <c r="F1739" s="140"/>
      <c r="G1739" s="141">
        <f t="shared" si="76"/>
        <v>0</v>
      </c>
      <c r="I1739" s="127">
        <f t="shared" ref="I1739:I1802" si="77">ROUND(D1739*G1739,2)</f>
        <v>0</v>
      </c>
      <c r="J1739" s="167" t="s">
        <v>4777</v>
      </c>
      <c r="K1739" s="168" t="s">
        <v>4397</v>
      </c>
    </row>
    <row r="1740" spans="1:11" ht="26.4" x14ac:dyDescent="0.25">
      <c r="A1740" s="164" t="s">
        <v>3665</v>
      </c>
      <c r="B1740" s="165" t="s">
        <v>3666</v>
      </c>
      <c r="C1740" s="165" t="s">
        <v>32</v>
      </c>
      <c r="D1740" s="166">
        <v>121.88</v>
      </c>
      <c r="E1740" s="166">
        <v>644</v>
      </c>
      <c r="F1740" s="140"/>
      <c r="G1740" s="141">
        <f t="shared" si="76"/>
        <v>0</v>
      </c>
      <c r="I1740" s="127">
        <f t="shared" si="77"/>
        <v>0</v>
      </c>
      <c r="J1740" s="167" t="s">
        <v>4778</v>
      </c>
      <c r="K1740" s="168" t="s">
        <v>4397</v>
      </c>
    </row>
    <row r="1741" spans="1:11" ht="26.4" x14ac:dyDescent="0.25">
      <c r="A1741" s="164" t="s">
        <v>3667</v>
      </c>
      <c r="B1741" s="165" t="s">
        <v>3668</v>
      </c>
      <c r="C1741" s="165" t="s">
        <v>32</v>
      </c>
      <c r="D1741" s="166">
        <v>121.88</v>
      </c>
      <c r="E1741" s="166">
        <v>489</v>
      </c>
      <c r="F1741" s="140"/>
      <c r="G1741" s="141">
        <f t="shared" si="76"/>
        <v>0</v>
      </c>
      <c r="I1741" s="127">
        <f t="shared" si="77"/>
        <v>0</v>
      </c>
      <c r="J1741" s="167" t="s">
        <v>4779</v>
      </c>
      <c r="K1741" s="168" t="s">
        <v>4397</v>
      </c>
    </row>
    <row r="1742" spans="1:11" ht="26.4" x14ac:dyDescent="0.25">
      <c r="A1742" s="164" t="s">
        <v>3669</v>
      </c>
      <c r="B1742" s="165" t="s">
        <v>3670</v>
      </c>
      <c r="C1742" s="165" t="s">
        <v>32</v>
      </c>
      <c r="D1742" s="166">
        <v>257.73</v>
      </c>
      <c r="E1742" s="166">
        <v>427</v>
      </c>
      <c r="F1742" s="140"/>
      <c r="G1742" s="141">
        <f t="shared" si="76"/>
        <v>0</v>
      </c>
      <c r="I1742" s="127">
        <f t="shared" si="77"/>
        <v>0</v>
      </c>
      <c r="J1742" s="167" t="s">
        <v>4780</v>
      </c>
      <c r="K1742" s="168" t="s">
        <v>4397</v>
      </c>
    </row>
    <row r="1743" spans="1:11" ht="26.4" x14ac:dyDescent="0.25">
      <c r="A1743" s="164" t="s">
        <v>3671</v>
      </c>
      <c r="B1743" s="165" t="s">
        <v>3672</v>
      </c>
      <c r="C1743" s="165" t="s">
        <v>32</v>
      </c>
      <c r="D1743" s="166">
        <v>257.73</v>
      </c>
      <c r="E1743" s="166">
        <v>386</v>
      </c>
      <c r="F1743" s="140"/>
      <c r="G1743" s="141">
        <f t="shared" si="76"/>
        <v>0</v>
      </c>
      <c r="I1743" s="127">
        <f t="shared" si="77"/>
        <v>0</v>
      </c>
      <c r="J1743" s="167" t="s">
        <v>4781</v>
      </c>
      <c r="K1743" s="168" t="s">
        <v>4397</v>
      </c>
    </row>
    <row r="1744" spans="1:11" ht="26.4" x14ac:dyDescent="0.25">
      <c r="A1744" s="164" t="s">
        <v>3673</v>
      </c>
      <c r="B1744" s="165" t="s">
        <v>3674</v>
      </c>
      <c r="C1744" s="165" t="s">
        <v>32</v>
      </c>
      <c r="D1744" s="166">
        <v>121.88</v>
      </c>
      <c r="E1744" s="166">
        <v>1170</v>
      </c>
      <c r="F1744" s="140"/>
      <c r="G1744" s="141">
        <f t="shared" ref="G1744:G1807" si="78">ROUND(E1744*ROUND(F1744,2),2)</f>
        <v>0</v>
      </c>
      <c r="I1744" s="127">
        <f t="shared" si="77"/>
        <v>0</v>
      </c>
      <c r="J1744" s="167" t="s">
        <v>4782</v>
      </c>
      <c r="K1744" s="168" t="s">
        <v>4397</v>
      </c>
    </row>
    <row r="1745" spans="1:11" ht="26.4" x14ac:dyDescent="0.25">
      <c r="A1745" s="164" t="s">
        <v>3675</v>
      </c>
      <c r="B1745" s="165" t="s">
        <v>3676</v>
      </c>
      <c r="C1745" s="165" t="s">
        <v>32</v>
      </c>
      <c r="D1745" s="166">
        <v>121.88</v>
      </c>
      <c r="E1745" s="166">
        <v>941</v>
      </c>
      <c r="F1745" s="140"/>
      <c r="G1745" s="141">
        <f t="shared" si="78"/>
        <v>0</v>
      </c>
      <c r="I1745" s="127">
        <f t="shared" si="77"/>
        <v>0</v>
      </c>
      <c r="J1745" s="167" t="s">
        <v>4783</v>
      </c>
      <c r="K1745" s="168" t="s">
        <v>4397</v>
      </c>
    </row>
    <row r="1746" spans="1:11" ht="26.4" x14ac:dyDescent="0.25">
      <c r="A1746" s="164" t="s">
        <v>3677</v>
      </c>
      <c r="B1746" s="165" t="s">
        <v>3678</v>
      </c>
      <c r="C1746" s="165" t="s">
        <v>32</v>
      </c>
      <c r="D1746" s="166">
        <v>121.88</v>
      </c>
      <c r="E1746" s="166">
        <v>716</v>
      </c>
      <c r="F1746" s="140"/>
      <c r="G1746" s="141">
        <f t="shared" si="78"/>
        <v>0</v>
      </c>
      <c r="I1746" s="127">
        <f t="shared" si="77"/>
        <v>0</v>
      </c>
      <c r="J1746" s="167" t="s">
        <v>4784</v>
      </c>
      <c r="K1746" s="168" t="s">
        <v>4397</v>
      </c>
    </row>
    <row r="1747" spans="1:11" ht="26.4" x14ac:dyDescent="0.25">
      <c r="A1747" s="164" t="s">
        <v>3679</v>
      </c>
      <c r="B1747" s="165" t="s">
        <v>3680</v>
      </c>
      <c r="C1747" s="165" t="s">
        <v>32</v>
      </c>
      <c r="D1747" s="166">
        <v>121.88</v>
      </c>
      <c r="E1747" s="166">
        <v>624</v>
      </c>
      <c r="F1747" s="140"/>
      <c r="G1747" s="141">
        <f t="shared" si="78"/>
        <v>0</v>
      </c>
      <c r="I1747" s="127">
        <f t="shared" si="77"/>
        <v>0</v>
      </c>
      <c r="J1747" s="167" t="s">
        <v>4785</v>
      </c>
      <c r="K1747" s="168" t="s">
        <v>4397</v>
      </c>
    </row>
    <row r="1748" spans="1:11" ht="26.4" x14ac:dyDescent="0.25">
      <c r="A1748" s="164" t="s">
        <v>3681</v>
      </c>
      <c r="B1748" s="165" t="s">
        <v>3682</v>
      </c>
      <c r="C1748" s="165" t="s">
        <v>32</v>
      </c>
      <c r="D1748" s="166">
        <v>121.88</v>
      </c>
      <c r="E1748" s="166">
        <v>575</v>
      </c>
      <c r="F1748" s="140"/>
      <c r="G1748" s="141">
        <f t="shared" si="78"/>
        <v>0</v>
      </c>
      <c r="I1748" s="127">
        <f t="shared" si="77"/>
        <v>0</v>
      </c>
      <c r="J1748" s="167" t="s">
        <v>4786</v>
      </c>
      <c r="K1748" s="168" t="s">
        <v>4397</v>
      </c>
    </row>
    <row r="1749" spans="1:11" ht="39.6" x14ac:dyDescent="0.25">
      <c r="A1749" s="164" t="s">
        <v>3683</v>
      </c>
      <c r="B1749" s="165" t="s">
        <v>3684</v>
      </c>
      <c r="C1749" s="165" t="s">
        <v>32</v>
      </c>
      <c r="D1749" s="166">
        <v>61.96</v>
      </c>
      <c r="E1749" s="166">
        <v>2010</v>
      </c>
      <c r="F1749" s="140"/>
      <c r="G1749" s="141">
        <f t="shared" si="78"/>
        <v>0</v>
      </c>
      <c r="I1749" s="127">
        <f t="shared" si="77"/>
        <v>0</v>
      </c>
      <c r="J1749" s="167" t="s">
        <v>4787</v>
      </c>
      <c r="K1749" s="168" t="s">
        <v>4397</v>
      </c>
    </row>
    <row r="1750" spans="1:11" ht="39.6" x14ac:dyDescent="0.25">
      <c r="A1750" s="164" t="s">
        <v>3685</v>
      </c>
      <c r="B1750" s="165" t="s">
        <v>3686</v>
      </c>
      <c r="C1750" s="165" t="s">
        <v>32</v>
      </c>
      <c r="D1750" s="166">
        <v>61.96</v>
      </c>
      <c r="E1750" s="166">
        <v>2230</v>
      </c>
      <c r="F1750" s="140"/>
      <c r="G1750" s="141">
        <f t="shared" si="78"/>
        <v>0</v>
      </c>
      <c r="I1750" s="127">
        <f t="shared" si="77"/>
        <v>0</v>
      </c>
      <c r="J1750" s="167" t="s">
        <v>4788</v>
      </c>
      <c r="K1750" s="168" t="s">
        <v>4397</v>
      </c>
    </row>
    <row r="1751" spans="1:11" ht="26.4" x14ac:dyDescent="0.25">
      <c r="A1751" s="164" t="s">
        <v>3687</v>
      </c>
      <c r="B1751" s="165" t="s">
        <v>3688</v>
      </c>
      <c r="C1751" s="165" t="s">
        <v>32</v>
      </c>
      <c r="D1751" s="166">
        <v>57.8</v>
      </c>
      <c r="E1751" s="166">
        <v>1690</v>
      </c>
      <c r="F1751" s="140"/>
      <c r="G1751" s="141">
        <f t="shared" si="78"/>
        <v>0</v>
      </c>
      <c r="I1751" s="127">
        <f t="shared" si="77"/>
        <v>0</v>
      </c>
      <c r="J1751" s="167" t="s">
        <v>4789</v>
      </c>
      <c r="K1751" s="168" t="s">
        <v>4397</v>
      </c>
    </row>
    <row r="1752" spans="1:11" ht="26.4" x14ac:dyDescent="0.25">
      <c r="A1752" s="164" t="s">
        <v>3689</v>
      </c>
      <c r="B1752" s="165" t="s">
        <v>3690</v>
      </c>
      <c r="C1752" s="165" t="s">
        <v>32</v>
      </c>
      <c r="D1752" s="166">
        <v>6.83</v>
      </c>
      <c r="E1752" s="166">
        <v>1210</v>
      </c>
      <c r="F1752" s="140"/>
      <c r="G1752" s="141">
        <f t="shared" si="78"/>
        <v>0</v>
      </c>
      <c r="I1752" s="127">
        <f t="shared" si="77"/>
        <v>0</v>
      </c>
      <c r="J1752" s="167" t="s">
        <v>4790</v>
      </c>
      <c r="K1752" s="168" t="s">
        <v>4397</v>
      </c>
    </row>
    <row r="1753" spans="1:11" ht="26.4" x14ac:dyDescent="0.25">
      <c r="A1753" s="164" t="s">
        <v>3691</v>
      </c>
      <c r="B1753" s="165" t="s">
        <v>3692</v>
      </c>
      <c r="C1753" s="165" t="s">
        <v>32</v>
      </c>
      <c r="D1753" s="166">
        <v>6.83</v>
      </c>
      <c r="E1753" s="166">
        <v>991</v>
      </c>
      <c r="F1753" s="140"/>
      <c r="G1753" s="141">
        <f t="shared" si="78"/>
        <v>0</v>
      </c>
      <c r="I1753" s="127">
        <f t="shared" si="77"/>
        <v>0</v>
      </c>
      <c r="J1753" s="167" t="s">
        <v>4791</v>
      </c>
      <c r="K1753" s="168" t="s">
        <v>4397</v>
      </c>
    </row>
    <row r="1754" spans="1:11" ht="26.4" x14ac:dyDescent="0.25">
      <c r="A1754" s="164" t="s">
        <v>3693</v>
      </c>
      <c r="B1754" s="165" t="s">
        <v>3694</v>
      </c>
      <c r="C1754" s="165" t="s">
        <v>32</v>
      </c>
      <c r="D1754" s="166">
        <v>6.83</v>
      </c>
      <c r="E1754" s="166">
        <v>829</v>
      </c>
      <c r="F1754" s="140"/>
      <c r="G1754" s="141">
        <f t="shared" si="78"/>
        <v>0</v>
      </c>
      <c r="I1754" s="127">
        <f t="shared" si="77"/>
        <v>0</v>
      </c>
      <c r="J1754" s="167" t="s">
        <v>4792</v>
      </c>
      <c r="K1754" s="168" t="s">
        <v>4397</v>
      </c>
    </row>
    <row r="1755" spans="1:11" ht="26.4" x14ac:dyDescent="0.25">
      <c r="A1755" s="164" t="s">
        <v>3695</v>
      </c>
      <c r="B1755" s="165" t="s">
        <v>3696</v>
      </c>
      <c r="C1755" s="165" t="s">
        <v>32</v>
      </c>
      <c r="D1755" s="166">
        <v>21.96</v>
      </c>
      <c r="E1755" s="166">
        <v>1550</v>
      </c>
      <c r="F1755" s="140"/>
      <c r="G1755" s="141">
        <f t="shared" si="78"/>
        <v>0</v>
      </c>
      <c r="I1755" s="127">
        <f t="shared" si="77"/>
        <v>0</v>
      </c>
      <c r="J1755" s="167" t="s">
        <v>4793</v>
      </c>
      <c r="K1755" s="168" t="s">
        <v>4397</v>
      </c>
    </row>
    <row r="1756" spans="1:11" ht="26.4" x14ac:dyDescent="0.25">
      <c r="A1756" s="164" t="s">
        <v>3697</v>
      </c>
      <c r="B1756" s="165" t="s">
        <v>3698</v>
      </c>
      <c r="C1756" s="165" t="s">
        <v>32</v>
      </c>
      <c r="D1756" s="166">
        <v>7.75</v>
      </c>
      <c r="E1756" s="166">
        <v>1270</v>
      </c>
      <c r="F1756" s="140"/>
      <c r="G1756" s="141">
        <f t="shared" si="78"/>
        <v>0</v>
      </c>
      <c r="I1756" s="127">
        <f t="shared" si="77"/>
        <v>0</v>
      </c>
      <c r="J1756" s="167" t="s">
        <v>4794</v>
      </c>
      <c r="K1756" s="168" t="s">
        <v>4397</v>
      </c>
    </row>
    <row r="1757" spans="1:11" ht="26.4" x14ac:dyDescent="0.25">
      <c r="A1757" s="164" t="s">
        <v>3699</v>
      </c>
      <c r="B1757" s="165" t="s">
        <v>3700</v>
      </c>
      <c r="C1757" s="165" t="s">
        <v>32</v>
      </c>
      <c r="D1757" s="166">
        <v>7.75</v>
      </c>
      <c r="E1757" s="166">
        <v>1060</v>
      </c>
      <c r="F1757" s="140"/>
      <c r="G1757" s="141">
        <f t="shared" si="78"/>
        <v>0</v>
      </c>
      <c r="I1757" s="127">
        <f t="shared" si="77"/>
        <v>0</v>
      </c>
      <c r="J1757" s="167" t="s">
        <v>4795</v>
      </c>
      <c r="K1757" s="168" t="s">
        <v>4397</v>
      </c>
    </row>
    <row r="1758" spans="1:11" ht="26.4" x14ac:dyDescent="0.25">
      <c r="A1758" s="164" t="s">
        <v>3701</v>
      </c>
      <c r="B1758" s="165" t="s">
        <v>3702</v>
      </c>
      <c r="C1758" s="165" t="s">
        <v>32</v>
      </c>
      <c r="D1758" s="166">
        <v>21.96</v>
      </c>
      <c r="E1758" s="166">
        <v>1880</v>
      </c>
      <c r="F1758" s="140"/>
      <c r="G1758" s="141">
        <f t="shared" si="78"/>
        <v>0</v>
      </c>
      <c r="I1758" s="127">
        <f t="shared" si="77"/>
        <v>0</v>
      </c>
      <c r="J1758" s="167" t="s">
        <v>4796</v>
      </c>
      <c r="K1758" s="168" t="s">
        <v>4397</v>
      </c>
    </row>
    <row r="1759" spans="1:11" ht="26.4" x14ac:dyDescent="0.25">
      <c r="A1759" s="164" t="s">
        <v>3703</v>
      </c>
      <c r="B1759" s="165" t="s">
        <v>3704</v>
      </c>
      <c r="C1759" s="165" t="s">
        <v>32</v>
      </c>
      <c r="D1759" s="166">
        <v>7.75</v>
      </c>
      <c r="E1759" s="166">
        <v>1540</v>
      </c>
      <c r="F1759" s="140"/>
      <c r="G1759" s="141">
        <f t="shared" si="78"/>
        <v>0</v>
      </c>
      <c r="I1759" s="127">
        <f t="shared" si="77"/>
        <v>0</v>
      </c>
      <c r="J1759" s="167" t="s">
        <v>4797</v>
      </c>
      <c r="K1759" s="168" t="s">
        <v>4397</v>
      </c>
    </row>
    <row r="1760" spans="1:11" ht="26.4" x14ac:dyDescent="0.25">
      <c r="A1760" s="164" t="s">
        <v>3705</v>
      </c>
      <c r="B1760" s="165" t="s">
        <v>3706</v>
      </c>
      <c r="C1760" s="165" t="s">
        <v>32</v>
      </c>
      <c r="D1760" s="166">
        <v>7.75</v>
      </c>
      <c r="E1760" s="166">
        <v>1300</v>
      </c>
      <c r="F1760" s="140"/>
      <c r="G1760" s="141">
        <f t="shared" si="78"/>
        <v>0</v>
      </c>
      <c r="I1760" s="127">
        <f t="shared" si="77"/>
        <v>0</v>
      </c>
      <c r="J1760" s="167" t="s">
        <v>4798</v>
      </c>
      <c r="K1760" s="168" t="s">
        <v>4397</v>
      </c>
    </row>
    <row r="1761" spans="1:11" ht="26.4" x14ac:dyDescent="0.25">
      <c r="A1761" s="164" t="s">
        <v>3707</v>
      </c>
      <c r="B1761" s="165" t="s">
        <v>3708</v>
      </c>
      <c r="C1761" s="165" t="s">
        <v>32</v>
      </c>
      <c r="D1761" s="166">
        <v>6.97</v>
      </c>
      <c r="E1761" s="166">
        <v>1190</v>
      </c>
      <c r="F1761" s="140"/>
      <c r="G1761" s="141">
        <f t="shared" si="78"/>
        <v>0</v>
      </c>
      <c r="I1761" s="127">
        <f t="shared" si="77"/>
        <v>0</v>
      </c>
      <c r="J1761" s="167" t="s">
        <v>4799</v>
      </c>
      <c r="K1761" s="168" t="s">
        <v>4397</v>
      </c>
    </row>
    <row r="1762" spans="1:11" ht="26.4" x14ac:dyDescent="0.25">
      <c r="A1762" s="164" t="s">
        <v>3709</v>
      </c>
      <c r="B1762" s="165" t="s">
        <v>3710</v>
      </c>
      <c r="C1762" s="165" t="s">
        <v>32</v>
      </c>
      <c r="D1762" s="166">
        <v>21.96</v>
      </c>
      <c r="E1762" s="166">
        <v>2210</v>
      </c>
      <c r="F1762" s="140"/>
      <c r="G1762" s="141">
        <f t="shared" si="78"/>
        <v>0</v>
      </c>
      <c r="I1762" s="127">
        <f t="shared" si="77"/>
        <v>0</v>
      </c>
      <c r="J1762" s="167" t="s">
        <v>4800</v>
      </c>
      <c r="K1762" s="168" t="s">
        <v>4397</v>
      </c>
    </row>
    <row r="1763" spans="1:11" ht="26.4" x14ac:dyDescent="0.25">
      <c r="A1763" s="164" t="s">
        <v>3711</v>
      </c>
      <c r="B1763" s="165" t="s">
        <v>3712</v>
      </c>
      <c r="C1763" s="165" t="s">
        <v>32</v>
      </c>
      <c r="D1763" s="166">
        <v>7.75</v>
      </c>
      <c r="E1763" s="166">
        <v>1680</v>
      </c>
      <c r="F1763" s="140"/>
      <c r="G1763" s="141">
        <f t="shared" si="78"/>
        <v>0</v>
      </c>
      <c r="I1763" s="127">
        <f t="shared" si="77"/>
        <v>0</v>
      </c>
      <c r="J1763" s="167" t="s">
        <v>4801</v>
      </c>
      <c r="K1763" s="168" t="s">
        <v>4397</v>
      </c>
    </row>
    <row r="1764" spans="1:11" ht="26.4" x14ac:dyDescent="0.25">
      <c r="A1764" s="164" t="s">
        <v>3713</v>
      </c>
      <c r="B1764" s="165" t="s">
        <v>3714</v>
      </c>
      <c r="C1764" s="165" t="s">
        <v>32</v>
      </c>
      <c r="D1764" s="166">
        <v>7.75</v>
      </c>
      <c r="E1764" s="166">
        <v>1380</v>
      </c>
      <c r="F1764" s="140"/>
      <c r="G1764" s="141">
        <f t="shared" si="78"/>
        <v>0</v>
      </c>
      <c r="I1764" s="127">
        <f t="shared" si="77"/>
        <v>0</v>
      </c>
      <c r="J1764" s="167" t="s">
        <v>4802</v>
      </c>
      <c r="K1764" s="168" t="s">
        <v>4397</v>
      </c>
    </row>
    <row r="1765" spans="1:11" ht="26.4" x14ac:dyDescent="0.25">
      <c r="A1765" s="164" t="s">
        <v>3715</v>
      </c>
      <c r="B1765" s="165" t="s">
        <v>3716</v>
      </c>
      <c r="C1765" s="165" t="s">
        <v>32</v>
      </c>
      <c r="D1765" s="166">
        <v>6.97</v>
      </c>
      <c r="E1765" s="166">
        <v>1170</v>
      </c>
      <c r="F1765" s="140"/>
      <c r="G1765" s="141">
        <f t="shared" si="78"/>
        <v>0</v>
      </c>
      <c r="I1765" s="127">
        <f t="shared" si="77"/>
        <v>0</v>
      </c>
      <c r="J1765" s="167" t="s">
        <v>4803</v>
      </c>
      <c r="K1765" s="168" t="s">
        <v>4397</v>
      </c>
    </row>
    <row r="1766" spans="1:11" ht="26.4" x14ac:dyDescent="0.25">
      <c r="A1766" s="164" t="s">
        <v>3717</v>
      </c>
      <c r="B1766" s="165" t="s">
        <v>3718</v>
      </c>
      <c r="C1766" s="165" t="s">
        <v>32</v>
      </c>
      <c r="D1766" s="166">
        <v>7.75</v>
      </c>
      <c r="E1766" s="166">
        <v>2160</v>
      </c>
      <c r="F1766" s="140"/>
      <c r="G1766" s="141">
        <f t="shared" si="78"/>
        <v>0</v>
      </c>
      <c r="I1766" s="127">
        <f t="shared" si="77"/>
        <v>0</v>
      </c>
      <c r="J1766" s="167" t="s">
        <v>4804</v>
      </c>
      <c r="K1766" s="168" t="s">
        <v>4397</v>
      </c>
    </row>
    <row r="1767" spans="1:11" ht="26.4" x14ac:dyDescent="0.25">
      <c r="A1767" s="164" t="s">
        <v>3719</v>
      </c>
      <c r="B1767" s="165" t="s">
        <v>3720</v>
      </c>
      <c r="C1767" s="165" t="s">
        <v>32</v>
      </c>
      <c r="D1767" s="166">
        <v>7.75</v>
      </c>
      <c r="E1767" s="166">
        <v>1760</v>
      </c>
      <c r="F1767" s="140"/>
      <c r="G1767" s="141">
        <f t="shared" si="78"/>
        <v>0</v>
      </c>
      <c r="I1767" s="127">
        <f t="shared" si="77"/>
        <v>0</v>
      </c>
      <c r="J1767" s="167" t="s">
        <v>4805</v>
      </c>
      <c r="K1767" s="168" t="s">
        <v>4397</v>
      </c>
    </row>
    <row r="1768" spans="1:11" ht="26.4" x14ac:dyDescent="0.25">
      <c r="A1768" s="164" t="s">
        <v>3721</v>
      </c>
      <c r="B1768" s="165" t="s">
        <v>3722</v>
      </c>
      <c r="C1768" s="165" t="s">
        <v>32</v>
      </c>
      <c r="D1768" s="166">
        <v>21.96</v>
      </c>
      <c r="E1768" s="166">
        <v>1490</v>
      </c>
      <c r="F1768" s="140"/>
      <c r="G1768" s="141">
        <f t="shared" si="78"/>
        <v>0</v>
      </c>
      <c r="I1768" s="127">
        <f t="shared" si="77"/>
        <v>0</v>
      </c>
      <c r="J1768" s="167" t="s">
        <v>4806</v>
      </c>
      <c r="K1768" s="168" t="s">
        <v>4397</v>
      </c>
    </row>
    <row r="1769" spans="1:11" ht="39.6" x14ac:dyDescent="0.25">
      <c r="A1769" s="164" t="s">
        <v>3723</v>
      </c>
      <c r="B1769" s="165" t="s">
        <v>3724</v>
      </c>
      <c r="C1769" s="165" t="s">
        <v>30</v>
      </c>
      <c r="D1769" s="166">
        <v>32.369999999999997</v>
      </c>
      <c r="E1769" s="166">
        <v>1330</v>
      </c>
      <c r="F1769" s="140"/>
      <c r="G1769" s="141">
        <f t="shared" si="78"/>
        <v>0</v>
      </c>
      <c r="I1769" s="127">
        <f t="shared" si="77"/>
        <v>0</v>
      </c>
      <c r="J1769" s="167" t="s">
        <v>4807</v>
      </c>
      <c r="K1769" s="168" t="s">
        <v>4397</v>
      </c>
    </row>
    <row r="1770" spans="1:11" ht="25.5" customHeight="1" x14ac:dyDescent="0.25">
      <c r="A1770" s="164" t="s">
        <v>3725</v>
      </c>
      <c r="B1770" s="165" t="s">
        <v>3726</v>
      </c>
      <c r="C1770" s="165" t="s">
        <v>30</v>
      </c>
      <c r="D1770" s="166">
        <v>22.54</v>
      </c>
      <c r="E1770" s="166">
        <v>1610</v>
      </c>
      <c r="F1770" s="140"/>
      <c r="G1770" s="141">
        <f t="shared" si="78"/>
        <v>0</v>
      </c>
      <c r="I1770" s="127">
        <f t="shared" si="77"/>
        <v>0</v>
      </c>
      <c r="J1770" s="167" t="s">
        <v>4808</v>
      </c>
      <c r="K1770" s="168" t="s">
        <v>4397</v>
      </c>
    </row>
    <row r="1771" spans="1:11" ht="25.5" customHeight="1" x14ac:dyDescent="0.25">
      <c r="A1771" s="164" t="s">
        <v>3727</v>
      </c>
      <c r="B1771" s="165" t="s">
        <v>3728</v>
      </c>
      <c r="C1771" s="165" t="s">
        <v>30</v>
      </c>
      <c r="D1771" s="166">
        <v>14.45</v>
      </c>
      <c r="E1771" s="166">
        <v>1900</v>
      </c>
      <c r="F1771" s="140"/>
      <c r="G1771" s="141">
        <f t="shared" si="78"/>
        <v>0</v>
      </c>
      <c r="I1771" s="127">
        <f t="shared" si="77"/>
        <v>0</v>
      </c>
      <c r="J1771" s="167" t="s">
        <v>4809</v>
      </c>
      <c r="K1771" s="168" t="s">
        <v>4397</v>
      </c>
    </row>
    <row r="1772" spans="1:11" ht="25.5" customHeight="1" x14ac:dyDescent="0.25">
      <c r="A1772" s="164" t="s">
        <v>3729</v>
      </c>
      <c r="B1772" s="165" t="s">
        <v>3730</v>
      </c>
      <c r="C1772" s="165" t="s">
        <v>30</v>
      </c>
      <c r="D1772" s="166">
        <v>18.5</v>
      </c>
      <c r="E1772" s="166">
        <v>2190</v>
      </c>
      <c r="F1772" s="140"/>
      <c r="G1772" s="141">
        <f t="shared" si="78"/>
        <v>0</v>
      </c>
      <c r="I1772" s="127">
        <f t="shared" si="77"/>
        <v>0</v>
      </c>
      <c r="J1772" s="167" t="s">
        <v>4810</v>
      </c>
      <c r="K1772" s="168" t="s">
        <v>4397</v>
      </c>
    </row>
    <row r="1773" spans="1:11" ht="26.4" x14ac:dyDescent="0.25">
      <c r="A1773" s="164" t="s">
        <v>3731</v>
      </c>
      <c r="B1773" s="165" t="s">
        <v>201</v>
      </c>
      <c r="C1773" s="165" t="s">
        <v>32</v>
      </c>
      <c r="D1773" s="166">
        <v>36.409999999999997</v>
      </c>
      <c r="E1773" s="166">
        <v>4770</v>
      </c>
      <c r="F1773" s="140"/>
      <c r="G1773" s="141">
        <f t="shared" si="78"/>
        <v>0</v>
      </c>
      <c r="I1773" s="127">
        <f t="shared" si="77"/>
        <v>0</v>
      </c>
      <c r="J1773" s="167" t="s">
        <v>4811</v>
      </c>
      <c r="K1773" s="168" t="s">
        <v>4397</v>
      </c>
    </row>
    <row r="1774" spans="1:11" ht="26.4" x14ac:dyDescent="0.25">
      <c r="A1774" s="164" t="s">
        <v>3732</v>
      </c>
      <c r="B1774" s="165" t="s">
        <v>3733</v>
      </c>
      <c r="C1774" s="165" t="s">
        <v>32</v>
      </c>
      <c r="D1774" s="166">
        <v>17.920000000000002</v>
      </c>
      <c r="E1774" s="166">
        <v>4490</v>
      </c>
      <c r="F1774" s="140"/>
      <c r="G1774" s="141">
        <f t="shared" si="78"/>
        <v>0</v>
      </c>
      <c r="I1774" s="127">
        <f t="shared" si="77"/>
        <v>0</v>
      </c>
      <c r="J1774" s="167" t="s">
        <v>4812</v>
      </c>
      <c r="K1774" s="168" t="s">
        <v>4397</v>
      </c>
    </row>
    <row r="1775" spans="1:11" ht="26.4" x14ac:dyDescent="0.25">
      <c r="A1775" s="164" t="s">
        <v>3734</v>
      </c>
      <c r="B1775" s="165" t="s">
        <v>202</v>
      </c>
      <c r="C1775" s="165" t="s">
        <v>32</v>
      </c>
      <c r="D1775" s="166">
        <v>24.28</v>
      </c>
      <c r="E1775" s="166">
        <v>5320</v>
      </c>
      <c r="F1775" s="140"/>
      <c r="G1775" s="141">
        <f t="shared" si="78"/>
        <v>0</v>
      </c>
      <c r="I1775" s="127">
        <f t="shared" si="77"/>
        <v>0</v>
      </c>
      <c r="J1775" s="167" t="s">
        <v>4813</v>
      </c>
      <c r="K1775" s="168" t="s">
        <v>4397</v>
      </c>
    </row>
    <row r="1776" spans="1:11" ht="26.4" x14ac:dyDescent="0.25">
      <c r="A1776" s="164" t="s">
        <v>3735</v>
      </c>
      <c r="B1776" s="165" t="s">
        <v>3736</v>
      </c>
      <c r="C1776" s="165" t="s">
        <v>32</v>
      </c>
      <c r="D1776" s="166">
        <v>17.34</v>
      </c>
      <c r="E1776" s="166">
        <v>5010</v>
      </c>
      <c r="F1776" s="140"/>
      <c r="G1776" s="141">
        <f t="shared" si="78"/>
        <v>0</v>
      </c>
      <c r="I1776" s="127">
        <f t="shared" si="77"/>
        <v>0</v>
      </c>
      <c r="J1776" s="167" t="s">
        <v>4814</v>
      </c>
      <c r="K1776" s="168" t="s">
        <v>4397</v>
      </c>
    </row>
    <row r="1777" spans="1:11" ht="26.4" x14ac:dyDescent="0.25">
      <c r="A1777" s="164" t="s">
        <v>3737</v>
      </c>
      <c r="B1777" s="165" t="s">
        <v>203</v>
      </c>
      <c r="C1777" s="165" t="s">
        <v>32</v>
      </c>
      <c r="D1777" s="166">
        <v>17.920000000000002</v>
      </c>
      <c r="E1777" s="166">
        <v>3100</v>
      </c>
      <c r="F1777" s="140"/>
      <c r="G1777" s="141">
        <f t="shared" si="78"/>
        <v>0</v>
      </c>
      <c r="I1777" s="127">
        <f t="shared" si="77"/>
        <v>0</v>
      </c>
      <c r="J1777" s="167" t="s">
        <v>4815</v>
      </c>
      <c r="K1777" s="168" t="s">
        <v>4397</v>
      </c>
    </row>
    <row r="1778" spans="1:11" ht="26.4" x14ac:dyDescent="0.25">
      <c r="A1778" s="164" t="s">
        <v>3738</v>
      </c>
      <c r="B1778" s="165" t="s">
        <v>3739</v>
      </c>
      <c r="C1778" s="165" t="s">
        <v>32</v>
      </c>
      <c r="D1778" s="166">
        <v>17.34</v>
      </c>
      <c r="E1778" s="166">
        <v>2340</v>
      </c>
      <c r="F1778" s="140"/>
      <c r="G1778" s="141">
        <f t="shared" si="78"/>
        <v>0</v>
      </c>
      <c r="I1778" s="127">
        <f t="shared" si="77"/>
        <v>0</v>
      </c>
      <c r="J1778" s="167" t="s">
        <v>4816</v>
      </c>
      <c r="K1778" s="168" t="s">
        <v>4397</v>
      </c>
    </row>
    <row r="1779" spans="1:11" ht="26.4" x14ac:dyDescent="0.25">
      <c r="A1779" s="164" t="s">
        <v>3740</v>
      </c>
      <c r="B1779" s="165" t="s">
        <v>204</v>
      </c>
      <c r="C1779" s="165" t="s">
        <v>32</v>
      </c>
      <c r="D1779" s="166">
        <v>12.14</v>
      </c>
      <c r="E1779" s="166">
        <v>3520</v>
      </c>
      <c r="F1779" s="140"/>
      <c r="G1779" s="141">
        <f t="shared" si="78"/>
        <v>0</v>
      </c>
      <c r="I1779" s="127">
        <f t="shared" si="77"/>
        <v>0</v>
      </c>
      <c r="J1779" s="167" t="s">
        <v>4817</v>
      </c>
      <c r="K1779" s="168" t="s">
        <v>4397</v>
      </c>
    </row>
    <row r="1780" spans="1:11" ht="26.4" x14ac:dyDescent="0.25">
      <c r="A1780" s="164" t="s">
        <v>3741</v>
      </c>
      <c r="B1780" s="165" t="s">
        <v>3742</v>
      </c>
      <c r="C1780" s="165" t="s">
        <v>32</v>
      </c>
      <c r="D1780" s="166">
        <v>11.56</v>
      </c>
      <c r="E1780" s="166">
        <v>2670</v>
      </c>
      <c r="F1780" s="140"/>
      <c r="G1780" s="141">
        <f t="shared" si="78"/>
        <v>0</v>
      </c>
      <c r="I1780" s="127">
        <f t="shared" si="77"/>
        <v>0</v>
      </c>
      <c r="J1780" s="167" t="s">
        <v>4818</v>
      </c>
      <c r="K1780" s="168" t="s">
        <v>4397</v>
      </c>
    </row>
    <row r="1781" spans="1:11" x14ac:dyDescent="0.25">
      <c r="A1781" s="164" t="s">
        <v>3743</v>
      </c>
      <c r="B1781" s="165" t="s">
        <v>205</v>
      </c>
      <c r="C1781" s="165" t="s">
        <v>28</v>
      </c>
      <c r="D1781" s="166">
        <v>65.89</v>
      </c>
      <c r="E1781" s="166">
        <v>146</v>
      </c>
      <c r="F1781" s="140"/>
      <c r="G1781" s="141">
        <f t="shared" si="78"/>
        <v>0</v>
      </c>
      <c r="I1781" s="127">
        <f t="shared" si="77"/>
        <v>0</v>
      </c>
      <c r="J1781" s="167" t="s">
        <v>4819</v>
      </c>
      <c r="K1781" s="168" t="s">
        <v>4397</v>
      </c>
    </row>
    <row r="1782" spans="1:11" ht="26.4" x14ac:dyDescent="0.25">
      <c r="A1782" s="164" t="s">
        <v>3744</v>
      </c>
      <c r="B1782" s="165" t="s">
        <v>3745</v>
      </c>
      <c r="C1782" s="165" t="s">
        <v>28</v>
      </c>
      <c r="D1782" s="166">
        <v>90.75</v>
      </c>
      <c r="E1782" s="166">
        <v>261</v>
      </c>
      <c r="F1782" s="140"/>
      <c r="G1782" s="141">
        <f t="shared" si="78"/>
        <v>0</v>
      </c>
      <c r="I1782" s="127">
        <f t="shared" si="77"/>
        <v>0</v>
      </c>
      <c r="J1782" s="167" t="s">
        <v>4820</v>
      </c>
      <c r="K1782" s="168" t="s">
        <v>4397</v>
      </c>
    </row>
    <row r="1783" spans="1:11" ht="26.4" x14ac:dyDescent="0.25">
      <c r="A1783" s="164" t="s">
        <v>3746</v>
      </c>
      <c r="B1783" s="165" t="s">
        <v>206</v>
      </c>
      <c r="C1783" s="165" t="s">
        <v>28</v>
      </c>
      <c r="D1783" s="166">
        <v>65.89</v>
      </c>
      <c r="E1783" s="166">
        <v>75.7</v>
      </c>
      <c r="F1783" s="140"/>
      <c r="G1783" s="141">
        <f t="shared" si="78"/>
        <v>0</v>
      </c>
      <c r="I1783" s="127">
        <f t="shared" si="77"/>
        <v>0</v>
      </c>
      <c r="J1783" s="167" t="s">
        <v>4821</v>
      </c>
      <c r="K1783" s="168" t="s">
        <v>4397</v>
      </c>
    </row>
    <row r="1784" spans="1:11" ht="26.4" x14ac:dyDescent="0.25">
      <c r="A1784" s="164" t="s">
        <v>3747</v>
      </c>
      <c r="B1784" s="165" t="s">
        <v>3748</v>
      </c>
      <c r="C1784" s="165" t="s">
        <v>28</v>
      </c>
      <c r="D1784" s="166">
        <v>90.75</v>
      </c>
      <c r="E1784" s="166">
        <v>115</v>
      </c>
      <c r="F1784" s="140"/>
      <c r="G1784" s="141">
        <f t="shared" si="78"/>
        <v>0</v>
      </c>
      <c r="I1784" s="127">
        <f t="shared" si="77"/>
        <v>0</v>
      </c>
      <c r="J1784" s="167" t="s">
        <v>4822</v>
      </c>
      <c r="K1784" s="168" t="s">
        <v>4397</v>
      </c>
    </row>
    <row r="1785" spans="1:11" x14ac:dyDescent="0.25">
      <c r="A1785" s="164" t="s">
        <v>3749</v>
      </c>
      <c r="B1785" s="165" t="s">
        <v>207</v>
      </c>
      <c r="C1785" s="165" t="s">
        <v>28</v>
      </c>
      <c r="D1785" s="166">
        <v>88.43</v>
      </c>
      <c r="E1785" s="166">
        <v>125</v>
      </c>
      <c r="F1785" s="140"/>
      <c r="G1785" s="141">
        <f t="shared" si="78"/>
        <v>0</v>
      </c>
      <c r="I1785" s="127">
        <f t="shared" si="77"/>
        <v>0</v>
      </c>
      <c r="J1785" s="167" t="s">
        <v>4823</v>
      </c>
      <c r="K1785" s="168" t="s">
        <v>4397</v>
      </c>
    </row>
    <row r="1786" spans="1:11" x14ac:dyDescent="0.25">
      <c r="A1786" s="164" t="s">
        <v>3750</v>
      </c>
      <c r="B1786" s="165" t="s">
        <v>3751</v>
      </c>
      <c r="C1786" s="165" t="s">
        <v>28</v>
      </c>
      <c r="D1786" s="166">
        <v>13.87</v>
      </c>
      <c r="E1786" s="166">
        <v>209</v>
      </c>
      <c r="F1786" s="140"/>
      <c r="G1786" s="141">
        <f t="shared" si="78"/>
        <v>0</v>
      </c>
      <c r="I1786" s="127">
        <f t="shared" si="77"/>
        <v>0</v>
      </c>
      <c r="J1786" s="167" t="s">
        <v>4824</v>
      </c>
      <c r="K1786" s="168" t="s">
        <v>4397</v>
      </c>
    </row>
    <row r="1787" spans="1:11" x14ac:dyDescent="0.25">
      <c r="A1787" s="164" t="s">
        <v>3752</v>
      </c>
      <c r="B1787" s="165" t="s">
        <v>208</v>
      </c>
      <c r="C1787" s="165" t="s">
        <v>28</v>
      </c>
      <c r="D1787" s="166">
        <v>88.43</v>
      </c>
      <c r="E1787" s="166">
        <v>33.299999999999997</v>
      </c>
      <c r="F1787" s="140"/>
      <c r="G1787" s="141">
        <f t="shared" si="78"/>
        <v>0</v>
      </c>
      <c r="I1787" s="127">
        <f t="shared" si="77"/>
        <v>0</v>
      </c>
      <c r="J1787" s="167" t="s">
        <v>4825</v>
      </c>
      <c r="K1787" s="168" t="s">
        <v>4397</v>
      </c>
    </row>
    <row r="1788" spans="1:11" x14ac:dyDescent="0.25">
      <c r="A1788" s="164" t="s">
        <v>3753</v>
      </c>
      <c r="B1788" s="165" t="s">
        <v>3754</v>
      </c>
      <c r="C1788" s="165" t="s">
        <v>28</v>
      </c>
      <c r="D1788" s="166">
        <v>13.87</v>
      </c>
      <c r="E1788" s="166">
        <v>60</v>
      </c>
      <c r="F1788" s="140"/>
      <c r="G1788" s="141">
        <f t="shared" si="78"/>
        <v>0</v>
      </c>
      <c r="I1788" s="127">
        <f t="shared" si="77"/>
        <v>0</v>
      </c>
      <c r="J1788" s="167" t="s">
        <v>4826</v>
      </c>
      <c r="K1788" s="168" t="s">
        <v>4397</v>
      </c>
    </row>
    <row r="1789" spans="1:11" x14ac:dyDescent="0.25">
      <c r="A1789" s="164" t="s">
        <v>3755</v>
      </c>
      <c r="B1789" s="165" t="s">
        <v>209</v>
      </c>
      <c r="C1789" s="165" t="s">
        <v>32</v>
      </c>
      <c r="D1789" s="166">
        <v>110.98</v>
      </c>
      <c r="E1789" s="166">
        <v>62.9</v>
      </c>
      <c r="F1789" s="140"/>
      <c r="G1789" s="141">
        <f t="shared" si="78"/>
        <v>0</v>
      </c>
      <c r="I1789" s="127">
        <f t="shared" si="77"/>
        <v>0</v>
      </c>
      <c r="J1789" s="167" t="s">
        <v>4827</v>
      </c>
      <c r="K1789" s="168" t="s">
        <v>4397</v>
      </c>
    </row>
    <row r="1790" spans="1:11" ht="26.4" x14ac:dyDescent="0.25">
      <c r="A1790" s="164" t="s">
        <v>3756</v>
      </c>
      <c r="B1790" s="165" t="s">
        <v>3757</v>
      </c>
      <c r="C1790" s="165" t="s">
        <v>32</v>
      </c>
      <c r="D1790" s="166">
        <v>147.38999999999999</v>
      </c>
      <c r="E1790" s="166">
        <v>69.599999999999994</v>
      </c>
      <c r="F1790" s="140"/>
      <c r="G1790" s="141">
        <f t="shared" si="78"/>
        <v>0</v>
      </c>
      <c r="I1790" s="127">
        <f t="shared" si="77"/>
        <v>0</v>
      </c>
      <c r="J1790" s="167" t="s">
        <v>4828</v>
      </c>
      <c r="K1790" s="168" t="s">
        <v>4397</v>
      </c>
    </row>
    <row r="1791" spans="1:11" x14ac:dyDescent="0.25">
      <c r="A1791" s="164" t="s">
        <v>3758</v>
      </c>
      <c r="B1791" s="165" t="s">
        <v>210</v>
      </c>
      <c r="C1791" s="165" t="s">
        <v>32</v>
      </c>
      <c r="D1791" s="166">
        <v>110.98</v>
      </c>
      <c r="E1791" s="166">
        <v>13.3</v>
      </c>
      <c r="F1791" s="140"/>
      <c r="G1791" s="141">
        <f t="shared" si="78"/>
        <v>0</v>
      </c>
      <c r="I1791" s="127">
        <f t="shared" si="77"/>
        <v>0</v>
      </c>
      <c r="J1791" s="167" t="s">
        <v>4829</v>
      </c>
      <c r="K1791" s="168" t="s">
        <v>4397</v>
      </c>
    </row>
    <row r="1792" spans="1:11" ht="26.4" x14ac:dyDescent="0.25">
      <c r="A1792" s="164" t="s">
        <v>3759</v>
      </c>
      <c r="B1792" s="165" t="s">
        <v>3760</v>
      </c>
      <c r="C1792" s="165" t="s">
        <v>32</v>
      </c>
      <c r="D1792" s="166">
        <v>147.38999999999999</v>
      </c>
      <c r="E1792" s="166">
        <v>14</v>
      </c>
      <c r="F1792" s="140"/>
      <c r="G1792" s="141">
        <f t="shared" si="78"/>
        <v>0</v>
      </c>
      <c r="I1792" s="127">
        <f t="shared" si="77"/>
        <v>0</v>
      </c>
      <c r="J1792" s="167" t="s">
        <v>4830</v>
      </c>
      <c r="K1792" s="168" t="s">
        <v>4397</v>
      </c>
    </row>
    <row r="1793" spans="1:11" ht="26.4" x14ac:dyDescent="0.25">
      <c r="A1793" s="164" t="s">
        <v>3761</v>
      </c>
      <c r="B1793" s="165" t="s">
        <v>211</v>
      </c>
      <c r="C1793" s="165" t="s">
        <v>28</v>
      </c>
      <c r="D1793" s="166">
        <v>927.69</v>
      </c>
      <c r="E1793" s="166">
        <v>221</v>
      </c>
      <c r="F1793" s="140"/>
      <c r="G1793" s="141">
        <f t="shared" si="78"/>
        <v>0</v>
      </c>
      <c r="I1793" s="127">
        <f t="shared" si="77"/>
        <v>0</v>
      </c>
      <c r="J1793" s="167" t="s">
        <v>4831</v>
      </c>
      <c r="K1793" s="168" t="s">
        <v>4397</v>
      </c>
    </row>
    <row r="1794" spans="1:11" ht="26.4" x14ac:dyDescent="0.25">
      <c r="A1794" s="164" t="s">
        <v>3762</v>
      </c>
      <c r="B1794" s="165" t="s">
        <v>3763</v>
      </c>
      <c r="C1794" s="165" t="s">
        <v>28</v>
      </c>
      <c r="D1794" s="166">
        <v>1108.03</v>
      </c>
      <c r="E1794" s="166">
        <v>389</v>
      </c>
      <c r="F1794" s="140"/>
      <c r="G1794" s="141">
        <f t="shared" si="78"/>
        <v>0</v>
      </c>
      <c r="I1794" s="127">
        <f t="shared" si="77"/>
        <v>0</v>
      </c>
      <c r="J1794" s="167" t="s">
        <v>4832</v>
      </c>
      <c r="K1794" s="168" t="s">
        <v>4397</v>
      </c>
    </row>
    <row r="1795" spans="1:11" ht="26.4" x14ac:dyDescent="0.25">
      <c r="A1795" s="164" t="s">
        <v>3764</v>
      </c>
      <c r="B1795" s="165" t="s">
        <v>3765</v>
      </c>
      <c r="C1795" s="165" t="s">
        <v>28</v>
      </c>
      <c r="D1795" s="166">
        <v>17.34</v>
      </c>
      <c r="E1795" s="166">
        <v>529</v>
      </c>
      <c r="F1795" s="140"/>
      <c r="G1795" s="141">
        <f t="shared" si="78"/>
        <v>0</v>
      </c>
      <c r="I1795" s="127">
        <f t="shared" si="77"/>
        <v>0</v>
      </c>
      <c r="J1795" s="167" t="s">
        <v>4833</v>
      </c>
      <c r="K1795" s="168" t="s">
        <v>4397</v>
      </c>
    </row>
    <row r="1796" spans="1:11" ht="26.4" x14ac:dyDescent="0.25">
      <c r="A1796" s="164" t="s">
        <v>3766</v>
      </c>
      <c r="B1796" s="165" t="s">
        <v>212</v>
      </c>
      <c r="C1796" s="165" t="s">
        <v>28</v>
      </c>
      <c r="D1796" s="166">
        <v>9.01</v>
      </c>
      <c r="E1796" s="166">
        <v>109</v>
      </c>
      <c r="F1796" s="140"/>
      <c r="G1796" s="141">
        <f t="shared" si="78"/>
        <v>0</v>
      </c>
      <c r="I1796" s="127">
        <f t="shared" si="77"/>
        <v>0</v>
      </c>
      <c r="J1796" s="167" t="s">
        <v>4834</v>
      </c>
      <c r="K1796" s="168" t="s">
        <v>4397</v>
      </c>
    </row>
    <row r="1797" spans="1:11" ht="26.4" x14ac:dyDescent="0.25">
      <c r="A1797" s="164" t="s">
        <v>3767</v>
      </c>
      <c r="B1797" s="165" t="s">
        <v>3768</v>
      </c>
      <c r="C1797" s="165" t="s">
        <v>28</v>
      </c>
      <c r="D1797" s="166">
        <v>1108.03</v>
      </c>
      <c r="E1797" s="166">
        <v>164</v>
      </c>
      <c r="F1797" s="140"/>
      <c r="G1797" s="141">
        <f t="shared" si="78"/>
        <v>0</v>
      </c>
      <c r="I1797" s="127">
        <f t="shared" si="77"/>
        <v>0</v>
      </c>
      <c r="J1797" s="167" t="s">
        <v>4835</v>
      </c>
      <c r="K1797" s="168" t="s">
        <v>4397</v>
      </c>
    </row>
    <row r="1798" spans="1:11" ht="26.4" x14ac:dyDescent="0.25">
      <c r="A1798" s="164" t="s">
        <v>3769</v>
      </c>
      <c r="B1798" s="165" t="s">
        <v>3770</v>
      </c>
      <c r="C1798" s="165" t="s">
        <v>28</v>
      </c>
      <c r="D1798" s="166">
        <v>17.34</v>
      </c>
      <c r="E1798" s="166">
        <v>216</v>
      </c>
      <c r="F1798" s="140"/>
      <c r="G1798" s="141">
        <f t="shared" si="78"/>
        <v>0</v>
      </c>
      <c r="I1798" s="127">
        <f t="shared" si="77"/>
        <v>0</v>
      </c>
      <c r="J1798" s="167" t="s">
        <v>4836</v>
      </c>
      <c r="K1798" s="168" t="s">
        <v>4397</v>
      </c>
    </row>
    <row r="1799" spans="1:11" ht="26.4" x14ac:dyDescent="0.25">
      <c r="A1799" s="164" t="s">
        <v>3771</v>
      </c>
      <c r="B1799" s="165" t="s">
        <v>213</v>
      </c>
      <c r="C1799" s="165" t="s">
        <v>28</v>
      </c>
      <c r="D1799" s="166">
        <v>860.06</v>
      </c>
      <c r="E1799" s="166">
        <v>174</v>
      </c>
      <c r="F1799" s="140"/>
      <c r="G1799" s="141">
        <f t="shared" si="78"/>
        <v>0</v>
      </c>
      <c r="I1799" s="127">
        <f t="shared" si="77"/>
        <v>0</v>
      </c>
      <c r="J1799" s="167" t="s">
        <v>4837</v>
      </c>
      <c r="K1799" s="168" t="s">
        <v>4397</v>
      </c>
    </row>
    <row r="1800" spans="1:11" ht="26.4" x14ac:dyDescent="0.25">
      <c r="A1800" s="164" t="s">
        <v>3772</v>
      </c>
      <c r="B1800" s="165" t="s">
        <v>3773</v>
      </c>
      <c r="C1800" s="165" t="s">
        <v>28</v>
      </c>
      <c r="D1800" s="166">
        <v>36380</v>
      </c>
      <c r="E1800" s="166">
        <v>288</v>
      </c>
      <c r="F1800" s="140"/>
      <c r="G1800" s="141">
        <f t="shared" si="78"/>
        <v>0</v>
      </c>
      <c r="I1800" s="127">
        <f t="shared" si="77"/>
        <v>0</v>
      </c>
      <c r="J1800" s="167" t="s">
        <v>4838</v>
      </c>
      <c r="K1800" s="168" t="s">
        <v>4397</v>
      </c>
    </row>
    <row r="1801" spans="1:11" ht="26.4" x14ac:dyDescent="0.25">
      <c r="A1801" s="164" t="s">
        <v>3774</v>
      </c>
      <c r="B1801" s="165" t="s">
        <v>214</v>
      </c>
      <c r="C1801" s="165" t="s">
        <v>28</v>
      </c>
      <c r="D1801" s="166">
        <v>860.06</v>
      </c>
      <c r="E1801" s="166">
        <v>47.3</v>
      </c>
      <c r="F1801" s="140"/>
      <c r="G1801" s="141">
        <f t="shared" si="78"/>
        <v>0</v>
      </c>
      <c r="I1801" s="127">
        <f t="shared" si="77"/>
        <v>0</v>
      </c>
      <c r="J1801" s="167" t="s">
        <v>4839</v>
      </c>
      <c r="K1801" s="168" t="s">
        <v>4397</v>
      </c>
    </row>
    <row r="1802" spans="1:11" ht="26.4" x14ac:dyDescent="0.25">
      <c r="A1802" s="164" t="s">
        <v>3775</v>
      </c>
      <c r="B1802" s="165" t="s">
        <v>3776</v>
      </c>
      <c r="C1802" s="165" t="s">
        <v>28</v>
      </c>
      <c r="D1802" s="166">
        <v>36.409999999999997</v>
      </c>
      <c r="E1802" s="166">
        <v>85.9</v>
      </c>
      <c r="F1802" s="140"/>
      <c r="G1802" s="141">
        <f t="shared" si="78"/>
        <v>0</v>
      </c>
      <c r="I1802" s="127">
        <f t="shared" si="77"/>
        <v>0</v>
      </c>
      <c r="J1802" s="167" t="s">
        <v>4840</v>
      </c>
      <c r="K1802" s="168" t="s">
        <v>4397</v>
      </c>
    </row>
    <row r="1803" spans="1:11" ht="26.4" x14ac:dyDescent="0.25">
      <c r="A1803" s="164" t="s">
        <v>3777</v>
      </c>
      <c r="B1803" s="165" t="s">
        <v>215</v>
      </c>
      <c r="C1803" s="165" t="s">
        <v>32</v>
      </c>
      <c r="D1803" s="166">
        <v>154.33000000000001</v>
      </c>
      <c r="E1803" s="166">
        <v>90.9</v>
      </c>
      <c r="F1803" s="140"/>
      <c r="G1803" s="141">
        <f t="shared" si="78"/>
        <v>0</v>
      </c>
      <c r="I1803" s="127">
        <f t="shared" ref="I1803:I1866" si="79">ROUND(D1803*G1803,2)</f>
        <v>0</v>
      </c>
      <c r="J1803" s="167" t="s">
        <v>4841</v>
      </c>
      <c r="K1803" s="168" t="s">
        <v>4397</v>
      </c>
    </row>
    <row r="1804" spans="1:11" ht="26.4" x14ac:dyDescent="0.25">
      <c r="A1804" s="164" t="s">
        <v>3778</v>
      </c>
      <c r="B1804" s="165" t="s">
        <v>3779</v>
      </c>
      <c r="C1804" s="165" t="s">
        <v>32</v>
      </c>
      <c r="D1804" s="166">
        <v>21.39</v>
      </c>
      <c r="E1804" s="166">
        <v>101</v>
      </c>
      <c r="F1804" s="140"/>
      <c r="G1804" s="141">
        <f t="shared" si="78"/>
        <v>0</v>
      </c>
      <c r="I1804" s="127">
        <f t="shared" si="79"/>
        <v>0</v>
      </c>
      <c r="J1804" s="167" t="s">
        <v>4842</v>
      </c>
      <c r="K1804" s="168" t="s">
        <v>4397</v>
      </c>
    </row>
    <row r="1805" spans="1:11" ht="26.4" x14ac:dyDescent="0.25">
      <c r="A1805" s="164" t="s">
        <v>3780</v>
      </c>
      <c r="B1805" s="165" t="s">
        <v>3781</v>
      </c>
      <c r="C1805" s="165" t="s">
        <v>32</v>
      </c>
      <c r="D1805" s="166">
        <v>154.33000000000001</v>
      </c>
      <c r="E1805" s="166">
        <v>18.2</v>
      </c>
      <c r="F1805" s="140"/>
      <c r="G1805" s="141">
        <f t="shared" si="78"/>
        <v>0</v>
      </c>
      <c r="I1805" s="127">
        <f t="shared" si="79"/>
        <v>0</v>
      </c>
      <c r="J1805" s="167" t="s">
        <v>4843</v>
      </c>
      <c r="K1805" s="168" t="s">
        <v>4397</v>
      </c>
    </row>
    <row r="1806" spans="1:11" ht="26.4" x14ac:dyDescent="0.25">
      <c r="A1806" s="164" t="s">
        <v>3782</v>
      </c>
      <c r="B1806" s="165" t="s">
        <v>3783</v>
      </c>
      <c r="C1806" s="165" t="s">
        <v>32</v>
      </c>
      <c r="D1806" s="166">
        <v>21.39</v>
      </c>
      <c r="E1806" s="166">
        <v>20</v>
      </c>
      <c r="F1806" s="140"/>
      <c r="G1806" s="141">
        <f t="shared" si="78"/>
        <v>0</v>
      </c>
      <c r="I1806" s="127">
        <f t="shared" si="79"/>
        <v>0</v>
      </c>
      <c r="J1806" s="167" t="s">
        <v>4844</v>
      </c>
      <c r="K1806" s="168" t="s">
        <v>4397</v>
      </c>
    </row>
    <row r="1807" spans="1:11" ht="26.4" x14ac:dyDescent="0.25">
      <c r="A1807" s="164" t="s">
        <v>3784</v>
      </c>
      <c r="B1807" s="165" t="s">
        <v>216</v>
      </c>
      <c r="C1807" s="165" t="s">
        <v>28</v>
      </c>
      <c r="D1807" s="166">
        <v>9.83</v>
      </c>
      <c r="E1807" s="166">
        <v>2620</v>
      </c>
      <c r="F1807" s="140"/>
      <c r="G1807" s="141">
        <f t="shared" si="78"/>
        <v>0</v>
      </c>
      <c r="I1807" s="127">
        <f t="shared" si="79"/>
        <v>0</v>
      </c>
      <c r="J1807" s="167" t="s">
        <v>4845</v>
      </c>
      <c r="K1807" s="168" t="s">
        <v>4397</v>
      </c>
    </row>
    <row r="1808" spans="1:11" ht="26.4" x14ac:dyDescent="0.25">
      <c r="A1808" s="164" t="s">
        <v>3785</v>
      </c>
      <c r="B1808" s="165" t="s">
        <v>3786</v>
      </c>
      <c r="C1808" s="165" t="s">
        <v>28</v>
      </c>
      <c r="D1808" s="166">
        <v>9.83</v>
      </c>
      <c r="E1808" s="166">
        <v>3400</v>
      </c>
      <c r="F1808" s="140"/>
      <c r="G1808" s="141">
        <f t="shared" ref="G1808:G1871" si="80">ROUND(E1808*ROUND(F1808,2),2)</f>
        <v>0</v>
      </c>
      <c r="I1808" s="127">
        <f t="shared" si="79"/>
        <v>0</v>
      </c>
      <c r="J1808" s="167" t="s">
        <v>4846</v>
      </c>
      <c r="K1808" s="168" t="s">
        <v>4397</v>
      </c>
    </row>
    <row r="1809" spans="1:11" x14ac:dyDescent="0.25">
      <c r="A1809" s="164" t="s">
        <v>3787</v>
      </c>
      <c r="B1809" s="165" t="s">
        <v>217</v>
      </c>
      <c r="C1809" s="165" t="s">
        <v>28</v>
      </c>
      <c r="D1809" s="166">
        <v>197.68</v>
      </c>
      <c r="E1809" s="166">
        <v>326</v>
      </c>
      <c r="F1809" s="140"/>
      <c r="G1809" s="141">
        <f t="shared" si="80"/>
        <v>0</v>
      </c>
      <c r="I1809" s="127">
        <f t="shared" si="79"/>
        <v>0</v>
      </c>
      <c r="J1809" s="167" t="s">
        <v>4847</v>
      </c>
      <c r="K1809" s="168" t="s">
        <v>4397</v>
      </c>
    </row>
    <row r="1810" spans="1:11" ht="26.4" x14ac:dyDescent="0.25">
      <c r="A1810" s="164" t="s">
        <v>3788</v>
      </c>
      <c r="B1810" s="165" t="s">
        <v>3789</v>
      </c>
      <c r="C1810" s="165" t="s">
        <v>28</v>
      </c>
      <c r="D1810" s="166">
        <v>31.79</v>
      </c>
      <c r="E1810" s="166">
        <v>348</v>
      </c>
      <c r="F1810" s="140"/>
      <c r="G1810" s="141">
        <f t="shared" si="80"/>
        <v>0</v>
      </c>
      <c r="I1810" s="127">
        <f t="shared" si="79"/>
        <v>0</v>
      </c>
      <c r="J1810" s="167" t="s">
        <v>4848</v>
      </c>
      <c r="K1810" s="168" t="s">
        <v>4397</v>
      </c>
    </row>
    <row r="1811" spans="1:11" ht="26.4" x14ac:dyDescent="0.25">
      <c r="A1811" s="164" t="s">
        <v>3790</v>
      </c>
      <c r="B1811" s="165" t="s">
        <v>218</v>
      </c>
      <c r="C1811" s="165" t="s">
        <v>28</v>
      </c>
      <c r="D1811" s="166">
        <v>197.68</v>
      </c>
      <c r="E1811" s="166">
        <v>68.5</v>
      </c>
      <c r="F1811" s="140"/>
      <c r="G1811" s="141">
        <f t="shared" si="80"/>
        <v>0</v>
      </c>
      <c r="I1811" s="127">
        <f t="shared" si="79"/>
        <v>0</v>
      </c>
      <c r="J1811" s="167" t="s">
        <v>4849</v>
      </c>
      <c r="K1811" s="168" t="s">
        <v>4397</v>
      </c>
    </row>
    <row r="1812" spans="1:11" ht="26.4" x14ac:dyDescent="0.25">
      <c r="A1812" s="164" t="s">
        <v>3791</v>
      </c>
      <c r="B1812" s="165" t="s">
        <v>3792</v>
      </c>
      <c r="C1812" s="165" t="s">
        <v>28</v>
      </c>
      <c r="D1812" s="166">
        <v>31.79</v>
      </c>
      <c r="E1812" s="166">
        <v>83.8</v>
      </c>
      <c r="F1812" s="140"/>
      <c r="G1812" s="141">
        <f t="shared" si="80"/>
        <v>0</v>
      </c>
      <c r="I1812" s="127">
        <f t="shared" si="79"/>
        <v>0</v>
      </c>
      <c r="J1812" s="167" t="s">
        <v>4850</v>
      </c>
      <c r="K1812" s="168" t="s">
        <v>4397</v>
      </c>
    </row>
    <row r="1813" spans="1:11" x14ac:dyDescent="0.25">
      <c r="A1813" s="164" t="s">
        <v>3793</v>
      </c>
      <c r="B1813" s="165" t="s">
        <v>219</v>
      </c>
      <c r="C1813" s="165" t="s">
        <v>28</v>
      </c>
      <c r="D1813" s="166">
        <v>46.24</v>
      </c>
      <c r="E1813" s="166">
        <v>282</v>
      </c>
      <c r="F1813" s="140"/>
      <c r="G1813" s="141">
        <f t="shared" si="80"/>
        <v>0</v>
      </c>
      <c r="I1813" s="127">
        <f t="shared" si="79"/>
        <v>0</v>
      </c>
      <c r="J1813" s="167" t="s">
        <v>4851</v>
      </c>
      <c r="K1813" s="168" t="s">
        <v>4397</v>
      </c>
    </row>
    <row r="1814" spans="1:11" x14ac:dyDescent="0.25">
      <c r="A1814" s="164" t="s">
        <v>3794</v>
      </c>
      <c r="B1814" s="165" t="s">
        <v>220</v>
      </c>
      <c r="C1814" s="165" t="s">
        <v>28</v>
      </c>
      <c r="D1814" s="166">
        <v>46.24</v>
      </c>
      <c r="E1814" s="166">
        <v>66.3</v>
      </c>
      <c r="F1814" s="140"/>
      <c r="G1814" s="141">
        <f t="shared" si="80"/>
        <v>0</v>
      </c>
      <c r="I1814" s="127">
        <f t="shared" si="79"/>
        <v>0</v>
      </c>
      <c r="J1814" s="167" t="s">
        <v>4852</v>
      </c>
      <c r="K1814" s="168" t="s">
        <v>4397</v>
      </c>
    </row>
    <row r="1815" spans="1:11" x14ac:dyDescent="0.25">
      <c r="A1815" s="164" t="s">
        <v>3795</v>
      </c>
      <c r="B1815" s="165" t="s">
        <v>221</v>
      </c>
      <c r="C1815" s="165" t="s">
        <v>32</v>
      </c>
      <c r="D1815" s="166">
        <v>46.24</v>
      </c>
      <c r="E1815" s="166">
        <v>87.2</v>
      </c>
      <c r="F1815" s="140"/>
      <c r="G1815" s="141">
        <f t="shared" si="80"/>
        <v>0</v>
      </c>
      <c r="I1815" s="127">
        <f t="shared" si="79"/>
        <v>0</v>
      </c>
      <c r="J1815" s="167" t="s">
        <v>4853</v>
      </c>
      <c r="K1815" s="168" t="s">
        <v>4397</v>
      </c>
    </row>
    <row r="1816" spans="1:11" x14ac:dyDescent="0.25">
      <c r="A1816" s="164" t="s">
        <v>3796</v>
      </c>
      <c r="B1816" s="165" t="s">
        <v>222</v>
      </c>
      <c r="C1816" s="165" t="s">
        <v>32</v>
      </c>
      <c r="D1816" s="166">
        <v>46.24</v>
      </c>
      <c r="E1816" s="166">
        <v>18.3</v>
      </c>
      <c r="F1816" s="140"/>
      <c r="G1816" s="141">
        <f t="shared" si="80"/>
        <v>0</v>
      </c>
      <c r="I1816" s="127">
        <f t="shared" si="79"/>
        <v>0</v>
      </c>
      <c r="J1816" s="167" t="s">
        <v>4854</v>
      </c>
      <c r="K1816" s="168" t="s">
        <v>4397</v>
      </c>
    </row>
    <row r="1817" spans="1:11" ht="26.4" x14ac:dyDescent="0.25">
      <c r="A1817" s="164" t="s">
        <v>3797</v>
      </c>
      <c r="B1817" s="165" t="s">
        <v>223</v>
      </c>
      <c r="C1817" s="165" t="s">
        <v>28</v>
      </c>
      <c r="D1817" s="166">
        <v>189.58</v>
      </c>
      <c r="E1817" s="166">
        <v>442</v>
      </c>
      <c r="F1817" s="140"/>
      <c r="G1817" s="141">
        <f t="shared" si="80"/>
        <v>0</v>
      </c>
      <c r="I1817" s="127">
        <f t="shared" si="79"/>
        <v>0</v>
      </c>
      <c r="J1817" s="167" t="s">
        <v>4855</v>
      </c>
      <c r="K1817" s="168" t="s">
        <v>4397</v>
      </c>
    </row>
    <row r="1818" spans="1:11" ht="26.4" x14ac:dyDescent="0.25">
      <c r="A1818" s="164" t="s">
        <v>3798</v>
      </c>
      <c r="B1818" s="165" t="s">
        <v>3799</v>
      </c>
      <c r="C1818" s="165" t="s">
        <v>28</v>
      </c>
      <c r="D1818" s="166">
        <v>195.94</v>
      </c>
      <c r="E1818" s="166">
        <v>476</v>
      </c>
      <c r="F1818" s="140"/>
      <c r="G1818" s="141">
        <f t="shared" si="80"/>
        <v>0</v>
      </c>
      <c r="I1818" s="127">
        <f t="shared" si="79"/>
        <v>0</v>
      </c>
      <c r="J1818" s="167" t="s">
        <v>4856</v>
      </c>
      <c r="K1818" s="168" t="s">
        <v>4397</v>
      </c>
    </row>
    <row r="1819" spans="1:11" ht="26.4" x14ac:dyDescent="0.25">
      <c r="A1819" s="164" t="s">
        <v>3800</v>
      </c>
      <c r="B1819" s="165" t="s">
        <v>3801</v>
      </c>
      <c r="C1819" s="165" t="s">
        <v>28</v>
      </c>
      <c r="D1819" s="166">
        <v>13.29</v>
      </c>
      <c r="E1819" s="166">
        <v>529</v>
      </c>
      <c r="F1819" s="140"/>
      <c r="G1819" s="141">
        <f t="shared" si="80"/>
        <v>0</v>
      </c>
      <c r="I1819" s="127">
        <f t="shared" si="79"/>
        <v>0</v>
      </c>
      <c r="J1819" s="167" t="s">
        <v>4857</v>
      </c>
      <c r="K1819" s="168" t="s">
        <v>4397</v>
      </c>
    </row>
    <row r="1820" spans="1:11" ht="26.4" x14ac:dyDescent="0.25">
      <c r="A1820" s="164" t="s">
        <v>3802</v>
      </c>
      <c r="B1820" s="165" t="s">
        <v>224</v>
      </c>
      <c r="C1820" s="165" t="s">
        <v>28</v>
      </c>
      <c r="D1820" s="166">
        <v>189.58</v>
      </c>
      <c r="E1820" s="166">
        <v>97.2</v>
      </c>
      <c r="F1820" s="140"/>
      <c r="G1820" s="141">
        <f t="shared" si="80"/>
        <v>0</v>
      </c>
      <c r="I1820" s="127">
        <f t="shared" si="79"/>
        <v>0</v>
      </c>
      <c r="J1820" s="167" t="s">
        <v>4858</v>
      </c>
      <c r="K1820" s="168" t="s">
        <v>4397</v>
      </c>
    </row>
    <row r="1821" spans="1:11" ht="26.4" x14ac:dyDescent="0.25">
      <c r="A1821" s="164" t="s">
        <v>3803</v>
      </c>
      <c r="B1821" s="165" t="s">
        <v>3804</v>
      </c>
      <c r="C1821" s="165" t="s">
        <v>28</v>
      </c>
      <c r="D1821" s="166">
        <v>195.94</v>
      </c>
      <c r="E1821" s="166">
        <v>116</v>
      </c>
      <c r="F1821" s="140"/>
      <c r="G1821" s="141">
        <f t="shared" si="80"/>
        <v>0</v>
      </c>
      <c r="I1821" s="127">
        <f t="shared" si="79"/>
        <v>0</v>
      </c>
      <c r="J1821" s="167" t="s">
        <v>4859</v>
      </c>
      <c r="K1821" s="168" t="s">
        <v>4397</v>
      </c>
    </row>
    <row r="1822" spans="1:11" ht="26.4" x14ac:dyDescent="0.25">
      <c r="A1822" s="164" t="s">
        <v>3805</v>
      </c>
      <c r="B1822" s="165" t="s">
        <v>3806</v>
      </c>
      <c r="C1822" s="165" t="s">
        <v>28</v>
      </c>
      <c r="D1822" s="166">
        <v>13.29</v>
      </c>
      <c r="E1822" s="166">
        <v>186</v>
      </c>
      <c r="F1822" s="140"/>
      <c r="G1822" s="141">
        <f t="shared" si="80"/>
        <v>0</v>
      </c>
      <c r="I1822" s="127">
        <f t="shared" si="79"/>
        <v>0</v>
      </c>
      <c r="J1822" s="167" t="s">
        <v>4860</v>
      </c>
      <c r="K1822" s="168" t="s">
        <v>4397</v>
      </c>
    </row>
    <row r="1823" spans="1:11" ht="26.4" x14ac:dyDescent="0.25">
      <c r="A1823" s="164" t="s">
        <v>3807</v>
      </c>
      <c r="B1823" s="165" t="s">
        <v>225</v>
      </c>
      <c r="C1823" s="165" t="s">
        <v>28</v>
      </c>
      <c r="D1823" s="166">
        <v>38.729999999999997</v>
      </c>
      <c r="E1823" s="166">
        <v>392</v>
      </c>
      <c r="F1823" s="140"/>
      <c r="G1823" s="141">
        <f t="shared" si="80"/>
        <v>0</v>
      </c>
      <c r="I1823" s="127">
        <f t="shared" si="79"/>
        <v>0</v>
      </c>
      <c r="J1823" s="167" t="s">
        <v>4861</v>
      </c>
      <c r="K1823" s="168" t="s">
        <v>4397</v>
      </c>
    </row>
    <row r="1824" spans="1:11" ht="26.4" x14ac:dyDescent="0.25">
      <c r="A1824" s="164" t="s">
        <v>3808</v>
      </c>
      <c r="B1824" s="165" t="s">
        <v>3809</v>
      </c>
      <c r="C1824" s="165" t="s">
        <v>28</v>
      </c>
      <c r="D1824" s="166">
        <v>30.06</v>
      </c>
      <c r="E1824" s="166">
        <v>414</v>
      </c>
      <c r="F1824" s="140"/>
      <c r="G1824" s="141">
        <f t="shared" si="80"/>
        <v>0</v>
      </c>
      <c r="I1824" s="127">
        <f t="shared" si="79"/>
        <v>0</v>
      </c>
      <c r="J1824" s="167" t="s">
        <v>4862</v>
      </c>
      <c r="K1824" s="168" t="s">
        <v>4397</v>
      </c>
    </row>
    <row r="1825" spans="1:11" ht="26.4" x14ac:dyDescent="0.25">
      <c r="A1825" s="164" t="s">
        <v>3810</v>
      </c>
      <c r="B1825" s="165" t="s">
        <v>226</v>
      </c>
      <c r="C1825" s="165" t="s">
        <v>28</v>
      </c>
      <c r="D1825" s="166">
        <v>38.729999999999997</v>
      </c>
      <c r="E1825" s="166">
        <v>95.3</v>
      </c>
      <c r="F1825" s="140"/>
      <c r="G1825" s="141">
        <f t="shared" si="80"/>
        <v>0</v>
      </c>
      <c r="I1825" s="127">
        <f t="shared" si="79"/>
        <v>0</v>
      </c>
      <c r="J1825" s="167" t="s">
        <v>4863</v>
      </c>
      <c r="K1825" s="168" t="s">
        <v>4397</v>
      </c>
    </row>
    <row r="1826" spans="1:11" ht="26.4" x14ac:dyDescent="0.25">
      <c r="A1826" s="164" t="s">
        <v>3811</v>
      </c>
      <c r="B1826" s="165" t="s">
        <v>3812</v>
      </c>
      <c r="C1826" s="165" t="s">
        <v>28</v>
      </c>
      <c r="D1826" s="166">
        <v>30.06</v>
      </c>
      <c r="E1826" s="166">
        <v>109</v>
      </c>
      <c r="F1826" s="140"/>
      <c r="G1826" s="141">
        <f t="shared" si="80"/>
        <v>0</v>
      </c>
      <c r="I1826" s="127">
        <f t="shared" si="79"/>
        <v>0</v>
      </c>
      <c r="J1826" s="167" t="s">
        <v>4864</v>
      </c>
      <c r="K1826" s="168" t="s">
        <v>4397</v>
      </c>
    </row>
    <row r="1827" spans="1:11" ht="26.4" x14ac:dyDescent="0.25">
      <c r="A1827" s="164" t="s">
        <v>3813</v>
      </c>
      <c r="B1827" s="165" t="s">
        <v>227</v>
      </c>
      <c r="C1827" s="165" t="s">
        <v>32</v>
      </c>
      <c r="D1827" s="166">
        <v>168.78</v>
      </c>
      <c r="E1827" s="166">
        <v>126</v>
      </c>
      <c r="F1827" s="140"/>
      <c r="G1827" s="141">
        <f t="shared" si="80"/>
        <v>0</v>
      </c>
      <c r="I1827" s="127">
        <f t="shared" si="79"/>
        <v>0</v>
      </c>
      <c r="J1827" s="167" t="s">
        <v>4865</v>
      </c>
      <c r="K1827" s="168" t="s">
        <v>4397</v>
      </c>
    </row>
    <row r="1828" spans="1:11" ht="26.4" x14ac:dyDescent="0.25">
      <c r="A1828" s="164" t="s">
        <v>3814</v>
      </c>
      <c r="B1828" s="165" t="s">
        <v>3815</v>
      </c>
      <c r="C1828" s="165" t="s">
        <v>32</v>
      </c>
      <c r="D1828" s="166">
        <v>27.74</v>
      </c>
      <c r="E1828" s="166">
        <v>130</v>
      </c>
      <c r="F1828" s="140"/>
      <c r="G1828" s="141">
        <f t="shared" si="80"/>
        <v>0</v>
      </c>
      <c r="I1828" s="127">
        <f t="shared" si="79"/>
        <v>0</v>
      </c>
      <c r="J1828" s="167" t="s">
        <v>4866</v>
      </c>
      <c r="K1828" s="168" t="s">
        <v>4397</v>
      </c>
    </row>
    <row r="1829" spans="1:11" ht="26.4" x14ac:dyDescent="0.25">
      <c r="A1829" s="164" t="s">
        <v>3816</v>
      </c>
      <c r="B1829" s="165" t="s">
        <v>3817</v>
      </c>
      <c r="C1829" s="165" t="s">
        <v>32</v>
      </c>
      <c r="D1829" s="166">
        <v>168.78</v>
      </c>
      <c r="E1829" s="166">
        <v>25.7</v>
      </c>
      <c r="F1829" s="140"/>
      <c r="G1829" s="141">
        <f t="shared" si="80"/>
        <v>0</v>
      </c>
      <c r="I1829" s="127">
        <f t="shared" si="79"/>
        <v>0</v>
      </c>
      <c r="J1829" s="167" t="s">
        <v>4867</v>
      </c>
      <c r="K1829" s="168" t="s">
        <v>4397</v>
      </c>
    </row>
    <row r="1830" spans="1:11" ht="26.4" x14ac:dyDescent="0.25">
      <c r="A1830" s="164" t="s">
        <v>3818</v>
      </c>
      <c r="B1830" s="165" t="s">
        <v>3819</v>
      </c>
      <c r="C1830" s="165" t="s">
        <v>32</v>
      </c>
      <c r="D1830" s="166">
        <v>27.74</v>
      </c>
      <c r="E1830" s="166">
        <v>32</v>
      </c>
      <c r="F1830" s="140"/>
      <c r="G1830" s="141">
        <f t="shared" si="80"/>
        <v>0</v>
      </c>
      <c r="I1830" s="127">
        <f t="shared" si="79"/>
        <v>0</v>
      </c>
      <c r="J1830" s="167" t="s">
        <v>4868</v>
      </c>
      <c r="K1830" s="168" t="s">
        <v>4397</v>
      </c>
    </row>
    <row r="1831" spans="1:11" ht="26.4" x14ac:dyDescent="0.25">
      <c r="A1831" s="164" t="s">
        <v>3820</v>
      </c>
      <c r="B1831" s="165" t="s">
        <v>228</v>
      </c>
      <c r="C1831" s="165" t="s">
        <v>28</v>
      </c>
      <c r="D1831" s="166">
        <v>17.920000000000002</v>
      </c>
      <c r="E1831" s="166">
        <v>3280</v>
      </c>
      <c r="F1831" s="140"/>
      <c r="G1831" s="141">
        <f t="shared" si="80"/>
        <v>0</v>
      </c>
      <c r="I1831" s="127">
        <f t="shared" si="79"/>
        <v>0</v>
      </c>
      <c r="J1831" s="167" t="s">
        <v>4869</v>
      </c>
      <c r="K1831" s="168" t="s">
        <v>4397</v>
      </c>
    </row>
    <row r="1832" spans="1:11" ht="26.4" x14ac:dyDescent="0.25">
      <c r="A1832" s="164" t="s">
        <v>3821</v>
      </c>
      <c r="B1832" s="165" t="s">
        <v>3822</v>
      </c>
      <c r="C1832" s="165" t="s">
        <v>28</v>
      </c>
      <c r="D1832" s="166">
        <v>20.23</v>
      </c>
      <c r="E1832" s="166">
        <v>3540</v>
      </c>
      <c r="F1832" s="140"/>
      <c r="G1832" s="141">
        <f t="shared" si="80"/>
        <v>0</v>
      </c>
      <c r="I1832" s="127">
        <f t="shared" si="79"/>
        <v>0</v>
      </c>
      <c r="J1832" s="167" t="s">
        <v>4870</v>
      </c>
      <c r="K1832" s="168" t="s">
        <v>4397</v>
      </c>
    </row>
    <row r="1833" spans="1:11" x14ac:dyDescent="0.25">
      <c r="A1833" s="164" t="s">
        <v>3823</v>
      </c>
      <c r="B1833" s="165" t="s">
        <v>229</v>
      </c>
      <c r="C1833" s="165" t="s">
        <v>28</v>
      </c>
      <c r="D1833" s="166">
        <v>11.56</v>
      </c>
      <c r="E1833" s="166">
        <v>711</v>
      </c>
      <c r="F1833" s="140"/>
      <c r="G1833" s="141">
        <f t="shared" si="80"/>
        <v>0</v>
      </c>
      <c r="I1833" s="127">
        <f t="shared" si="79"/>
        <v>0</v>
      </c>
      <c r="J1833" s="167" t="s">
        <v>4871</v>
      </c>
      <c r="K1833" s="168" t="s">
        <v>4397</v>
      </c>
    </row>
    <row r="1834" spans="1:11" ht="26.4" x14ac:dyDescent="0.25">
      <c r="A1834" s="164" t="s">
        <v>3824</v>
      </c>
      <c r="B1834" s="165" t="s">
        <v>3825</v>
      </c>
      <c r="C1834" s="165" t="s">
        <v>28</v>
      </c>
      <c r="D1834" s="166">
        <v>13.29</v>
      </c>
      <c r="E1834" s="166">
        <v>732</v>
      </c>
      <c r="F1834" s="140"/>
      <c r="G1834" s="141">
        <f t="shared" si="80"/>
        <v>0</v>
      </c>
      <c r="I1834" s="127">
        <f t="shared" si="79"/>
        <v>0</v>
      </c>
      <c r="J1834" s="167" t="s">
        <v>4872</v>
      </c>
      <c r="K1834" s="168" t="s">
        <v>4397</v>
      </c>
    </row>
    <row r="1835" spans="1:11" x14ac:dyDescent="0.25">
      <c r="A1835" s="164" t="s">
        <v>3826</v>
      </c>
      <c r="B1835" s="165" t="s">
        <v>230</v>
      </c>
      <c r="C1835" s="165" t="s">
        <v>28</v>
      </c>
      <c r="D1835" s="166">
        <v>11.56</v>
      </c>
      <c r="E1835" s="166">
        <v>123</v>
      </c>
      <c r="F1835" s="140"/>
      <c r="G1835" s="141">
        <f t="shared" si="80"/>
        <v>0</v>
      </c>
      <c r="I1835" s="127">
        <f t="shared" si="79"/>
        <v>0</v>
      </c>
      <c r="J1835" s="167" t="s">
        <v>4873</v>
      </c>
      <c r="K1835" s="168" t="s">
        <v>4397</v>
      </c>
    </row>
    <row r="1836" spans="1:11" ht="26.4" x14ac:dyDescent="0.25">
      <c r="A1836" s="164" t="s">
        <v>3827</v>
      </c>
      <c r="B1836" s="165" t="s">
        <v>3828</v>
      </c>
      <c r="C1836" s="165" t="s">
        <v>28</v>
      </c>
      <c r="D1836" s="166">
        <v>13.29</v>
      </c>
      <c r="E1836" s="166">
        <v>137</v>
      </c>
      <c r="F1836" s="140"/>
      <c r="G1836" s="141">
        <f t="shared" si="80"/>
        <v>0</v>
      </c>
      <c r="I1836" s="127">
        <f t="shared" si="79"/>
        <v>0</v>
      </c>
      <c r="J1836" s="167" t="s">
        <v>4874</v>
      </c>
      <c r="K1836" s="168" t="s">
        <v>4397</v>
      </c>
    </row>
    <row r="1837" spans="1:11" x14ac:dyDescent="0.25">
      <c r="A1837" s="164" t="s">
        <v>3829</v>
      </c>
      <c r="B1837" s="165" t="s">
        <v>231</v>
      </c>
      <c r="C1837" s="165" t="s">
        <v>28</v>
      </c>
      <c r="D1837" s="166">
        <v>24.28</v>
      </c>
      <c r="E1837" s="166">
        <v>646</v>
      </c>
      <c r="F1837" s="140"/>
      <c r="G1837" s="141">
        <f t="shared" si="80"/>
        <v>0</v>
      </c>
      <c r="I1837" s="127">
        <f t="shared" si="79"/>
        <v>0</v>
      </c>
      <c r="J1837" s="167" t="s">
        <v>4875</v>
      </c>
      <c r="K1837" s="168" t="s">
        <v>4397</v>
      </c>
    </row>
    <row r="1838" spans="1:11" x14ac:dyDescent="0.25">
      <c r="A1838" s="164" t="s">
        <v>3830</v>
      </c>
      <c r="B1838" s="165" t="s">
        <v>232</v>
      </c>
      <c r="C1838" s="165" t="s">
        <v>28</v>
      </c>
      <c r="D1838" s="166">
        <v>24.28</v>
      </c>
      <c r="E1838" s="166">
        <v>118</v>
      </c>
      <c r="F1838" s="140"/>
      <c r="G1838" s="141">
        <f t="shared" si="80"/>
        <v>0</v>
      </c>
      <c r="I1838" s="127">
        <f t="shared" si="79"/>
        <v>0</v>
      </c>
      <c r="J1838" s="167" t="s">
        <v>4876</v>
      </c>
      <c r="K1838" s="168" t="s">
        <v>4397</v>
      </c>
    </row>
    <row r="1839" spans="1:11" x14ac:dyDescent="0.25">
      <c r="A1839" s="164" t="s">
        <v>3831</v>
      </c>
      <c r="B1839" s="165" t="s">
        <v>233</v>
      </c>
      <c r="C1839" s="165" t="s">
        <v>32</v>
      </c>
      <c r="D1839" s="166">
        <v>28.9</v>
      </c>
      <c r="E1839" s="166">
        <v>91.4</v>
      </c>
      <c r="F1839" s="140"/>
      <c r="G1839" s="141">
        <f t="shared" si="80"/>
        <v>0</v>
      </c>
      <c r="I1839" s="127">
        <f t="shared" si="79"/>
        <v>0</v>
      </c>
      <c r="J1839" s="167" t="s">
        <v>4877</v>
      </c>
      <c r="K1839" s="168" t="s">
        <v>4397</v>
      </c>
    </row>
    <row r="1840" spans="1:11" x14ac:dyDescent="0.25">
      <c r="A1840" s="164" t="s">
        <v>3832</v>
      </c>
      <c r="B1840" s="165" t="s">
        <v>234</v>
      </c>
      <c r="C1840" s="165" t="s">
        <v>32</v>
      </c>
      <c r="D1840" s="166">
        <v>28.9</v>
      </c>
      <c r="E1840" s="166">
        <v>22.2</v>
      </c>
      <c r="F1840" s="140"/>
      <c r="G1840" s="141">
        <f t="shared" si="80"/>
        <v>0</v>
      </c>
      <c r="I1840" s="127">
        <f t="shared" si="79"/>
        <v>0</v>
      </c>
      <c r="J1840" s="167" t="s">
        <v>4878</v>
      </c>
      <c r="K1840" s="168" t="s">
        <v>4397</v>
      </c>
    </row>
    <row r="1841" spans="1:11" ht="26.4" x14ac:dyDescent="0.25">
      <c r="A1841" s="164" t="s">
        <v>3833</v>
      </c>
      <c r="B1841" s="165" t="s">
        <v>235</v>
      </c>
      <c r="C1841" s="165" t="s">
        <v>28</v>
      </c>
      <c r="D1841" s="166">
        <v>31.79</v>
      </c>
      <c r="E1841" s="166">
        <v>913</v>
      </c>
      <c r="F1841" s="140"/>
      <c r="G1841" s="141">
        <f t="shared" si="80"/>
        <v>0</v>
      </c>
      <c r="I1841" s="127">
        <f t="shared" si="79"/>
        <v>0</v>
      </c>
      <c r="J1841" s="167" t="s">
        <v>4879</v>
      </c>
      <c r="K1841" s="168" t="s">
        <v>4397</v>
      </c>
    </row>
    <row r="1842" spans="1:11" ht="26.4" x14ac:dyDescent="0.25">
      <c r="A1842" s="164" t="s">
        <v>3834</v>
      </c>
      <c r="B1842" s="165" t="s">
        <v>3835</v>
      </c>
      <c r="C1842" s="165" t="s">
        <v>28</v>
      </c>
      <c r="D1842" s="166">
        <v>54.33</v>
      </c>
      <c r="E1842" s="166">
        <v>941</v>
      </c>
      <c r="F1842" s="140"/>
      <c r="G1842" s="141">
        <f t="shared" si="80"/>
        <v>0</v>
      </c>
      <c r="I1842" s="127">
        <f t="shared" si="79"/>
        <v>0</v>
      </c>
      <c r="J1842" s="167" t="s">
        <v>4880</v>
      </c>
      <c r="K1842" s="168" t="s">
        <v>4397</v>
      </c>
    </row>
    <row r="1843" spans="1:11" ht="26.4" x14ac:dyDescent="0.25">
      <c r="A1843" s="164" t="s">
        <v>3836</v>
      </c>
      <c r="B1843" s="165" t="s">
        <v>3837</v>
      </c>
      <c r="C1843" s="165" t="s">
        <v>28</v>
      </c>
      <c r="D1843" s="166">
        <v>24.28</v>
      </c>
      <c r="E1843" s="166">
        <v>997</v>
      </c>
      <c r="F1843" s="140"/>
      <c r="G1843" s="141">
        <f t="shared" si="80"/>
        <v>0</v>
      </c>
      <c r="I1843" s="127">
        <f t="shared" si="79"/>
        <v>0</v>
      </c>
      <c r="J1843" s="167" t="s">
        <v>4881</v>
      </c>
      <c r="K1843" s="168" t="s">
        <v>4397</v>
      </c>
    </row>
    <row r="1844" spans="1:11" ht="26.4" x14ac:dyDescent="0.25">
      <c r="A1844" s="164" t="s">
        <v>3838</v>
      </c>
      <c r="B1844" s="165" t="s">
        <v>236</v>
      </c>
      <c r="C1844" s="165" t="s">
        <v>28</v>
      </c>
      <c r="D1844" s="166">
        <v>31.79</v>
      </c>
      <c r="E1844" s="166">
        <v>174</v>
      </c>
      <c r="F1844" s="140"/>
      <c r="G1844" s="141">
        <f t="shared" si="80"/>
        <v>0</v>
      </c>
      <c r="I1844" s="127">
        <f t="shared" si="79"/>
        <v>0</v>
      </c>
      <c r="J1844" s="167" t="s">
        <v>4882</v>
      </c>
      <c r="K1844" s="168" t="s">
        <v>4397</v>
      </c>
    </row>
    <row r="1845" spans="1:11" ht="26.4" x14ac:dyDescent="0.25">
      <c r="A1845" s="164" t="s">
        <v>3839</v>
      </c>
      <c r="B1845" s="165" t="s">
        <v>3840</v>
      </c>
      <c r="C1845" s="165" t="s">
        <v>28</v>
      </c>
      <c r="D1845" s="166">
        <v>54.33</v>
      </c>
      <c r="E1845" s="166">
        <v>193</v>
      </c>
      <c r="F1845" s="140"/>
      <c r="G1845" s="141">
        <f t="shared" si="80"/>
        <v>0</v>
      </c>
      <c r="I1845" s="127">
        <f t="shared" si="79"/>
        <v>0</v>
      </c>
      <c r="J1845" s="167" t="s">
        <v>4883</v>
      </c>
      <c r="K1845" s="168" t="s">
        <v>4397</v>
      </c>
    </row>
    <row r="1846" spans="1:11" ht="26.4" x14ac:dyDescent="0.25">
      <c r="A1846" s="164" t="s">
        <v>3841</v>
      </c>
      <c r="B1846" s="165" t="s">
        <v>3842</v>
      </c>
      <c r="C1846" s="165" t="s">
        <v>28</v>
      </c>
      <c r="D1846" s="166">
        <v>24.28</v>
      </c>
      <c r="E1846" s="166">
        <v>269</v>
      </c>
      <c r="F1846" s="140"/>
      <c r="G1846" s="141">
        <f t="shared" si="80"/>
        <v>0</v>
      </c>
      <c r="I1846" s="127">
        <f t="shared" si="79"/>
        <v>0</v>
      </c>
      <c r="J1846" s="167" t="s">
        <v>4884</v>
      </c>
      <c r="K1846" s="168" t="s">
        <v>4397</v>
      </c>
    </row>
    <row r="1847" spans="1:11" ht="26.4" x14ac:dyDescent="0.25">
      <c r="A1847" s="164" t="s">
        <v>3843</v>
      </c>
      <c r="B1847" s="165" t="s">
        <v>237</v>
      </c>
      <c r="C1847" s="165" t="s">
        <v>28</v>
      </c>
      <c r="D1847" s="166">
        <v>56.64</v>
      </c>
      <c r="E1847" s="166">
        <v>821</v>
      </c>
      <c r="F1847" s="140"/>
      <c r="G1847" s="141">
        <f t="shared" si="80"/>
        <v>0</v>
      </c>
      <c r="I1847" s="127">
        <f t="shared" si="79"/>
        <v>0</v>
      </c>
      <c r="J1847" s="167" t="s">
        <v>4885</v>
      </c>
      <c r="K1847" s="168" t="s">
        <v>4397</v>
      </c>
    </row>
    <row r="1848" spans="1:11" ht="26.4" x14ac:dyDescent="0.25">
      <c r="A1848" s="164" t="s">
        <v>3844</v>
      </c>
      <c r="B1848" s="165" t="s">
        <v>3845</v>
      </c>
      <c r="C1848" s="165" t="s">
        <v>28</v>
      </c>
      <c r="D1848" s="166">
        <v>27.74</v>
      </c>
      <c r="E1848" s="166">
        <v>845</v>
      </c>
      <c r="F1848" s="140"/>
      <c r="G1848" s="141">
        <f t="shared" si="80"/>
        <v>0</v>
      </c>
      <c r="I1848" s="127">
        <f t="shared" si="79"/>
        <v>0</v>
      </c>
      <c r="J1848" s="167" t="s">
        <v>4886</v>
      </c>
      <c r="K1848" s="168" t="s">
        <v>4397</v>
      </c>
    </row>
    <row r="1849" spans="1:11" ht="26.4" x14ac:dyDescent="0.25">
      <c r="A1849" s="164" t="s">
        <v>3846</v>
      </c>
      <c r="B1849" s="165" t="s">
        <v>238</v>
      </c>
      <c r="C1849" s="165" t="s">
        <v>28</v>
      </c>
      <c r="D1849" s="166">
        <v>56.64</v>
      </c>
      <c r="E1849" s="166">
        <v>169</v>
      </c>
      <c r="F1849" s="140"/>
      <c r="G1849" s="141">
        <f t="shared" si="80"/>
        <v>0</v>
      </c>
      <c r="I1849" s="127">
        <f t="shared" si="79"/>
        <v>0</v>
      </c>
      <c r="J1849" s="167" t="s">
        <v>4887</v>
      </c>
      <c r="K1849" s="168" t="s">
        <v>4397</v>
      </c>
    </row>
    <row r="1850" spans="1:11" ht="26.4" x14ac:dyDescent="0.25">
      <c r="A1850" s="164" t="s">
        <v>3847</v>
      </c>
      <c r="B1850" s="165" t="s">
        <v>3848</v>
      </c>
      <c r="C1850" s="165" t="s">
        <v>28</v>
      </c>
      <c r="D1850" s="166">
        <v>27.74</v>
      </c>
      <c r="E1850" s="166">
        <v>189</v>
      </c>
      <c r="F1850" s="140"/>
      <c r="G1850" s="141">
        <f t="shared" si="80"/>
        <v>0</v>
      </c>
      <c r="I1850" s="127">
        <f t="shared" si="79"/>
        <v>0</v>
      </c>
      <c r="J1850" s="167" t="s">
        <v>4888</v>
      </c>
      <c r="K1850" s="168" t="s">
        <v>4397</v>
      </c>
    </row>
    <row r="1851" spans="1:11" ht="26.4" x14ac:dyDescent="0.25">
      <c r="A1851" s="164" t="s">
        <v>3849</v>
      </c>
      <c r="B1851" s="165" t="s">
        <v>239</v>
      </c>
      <c r="C1851" s="165" t="s">
        <v>32</v>
      </c>
      <c r="D1851" s="166">
        <v>72.83</v>
      </c>
      <c r="E1851" s="166">
        <v>135</v>
      </c>
      <c r="F1851" s="140"/>
      <c r="G1851" s="141">
        <f t="shared" si="80"/>
        <v>0</v>
      </c>
      <c r="I1851" s="127">
        <f t="shared" si="79"/>
        <v>0</v>
      </c>
      <c r="J1851" s="167" t="s">
        <v>4889</v>
      </c>
      <c r="K1851" s="168" t="s">
        <v>4397</v>
      </c>
    </row>
    <row r="1852" spans="1:11" ht="26.4" x14ac:dyDescent="0.25">
      <c r="A1852" s="164" t="s">
        <v>3850</v>
      </c>
      <c r="B1852" s="165" t="s">
        <v>3851</v>
      </c>
      <c r="C1852" s="165" t="s">
        <v>32</v>
      </c>
      <c r="D1852" s="166">
        <v>21.96</v>
      </c>
      <c r="E1852" s="166">
        <v>136</v>
      </c>
      <c r="F1852" s="140"/>
      <c r="G1852" s="141">
        <f t="shared" si="80"/>
        <v>0</v>
      </c>
      <c r="I1852" s="127">
        <f t="shared" si="79"/>
        <v>0</v>
      </c>
      <c r="J1852" s="167" t="s">
        <v>4890</v>
      </c>
      <c r="K1852" s="168" t="s">
        <v>4397</v>
      </c>
    </row>
    <row r="1853" spans="1:11" ht="26.4" x14ac:dyDescent="0.25">
      <c r="A1853" s="164" t="s">
        <v>3852</v>
      </c>
      <c r="B1853" s="165" t="s">
        <v>3853</v>
      </c>
      <c r="C1853" s="165" t="s">
        <v>32</v>
      </c>
      <c r="D1853" s="166">
        <v>72.83</v>
      </c>
      <c r="E1853" s="166">
        <v>31.2</v>
      </c>
      <c r="F1853" s="140"/>
      <c r="G1853" s="141">
        <f t="shared" si="80"/>
        <v>0</v>
      </c>
      <c r="I1853" s="127">
        <f t="shared" si="79"/>
        <v>0</v>
      </c>
      <c r="J1853" s="167" t="s">
        <v>4891</v>
      </c>
      <c r="K1853" s="168" t="s">
        <v>4397</v>
      </c>
    </row>
    <row r="1854" spans="1:11" ht="26.4" x14ac:dyDescent="0.25">
      <c r="A1854" s="164" t="s">
        <v>3854</v>
      </c>
      <c r="B1854" s="165" t="s">
        <v>3855</v>
      </c>
      <c r="C1854" s="165" t="s">
        <v>32</v>
      </c>
      <c r="D1854" s="166">
        <v>21.96</v>
      </c>
      <c r="E1854" s="166">
        <v>32.6</v>
      </c>
      <c r="F1854" s="140"/>
      <c r="G1854" s="141">
        <f t="shared" si="80"/>
        <v>0</v>
      </c>
      <c r="I1854" s="127">
        <f t="shared" si="79"/>
        <v>0</v>
      </c>
      <c r="J1854" s="167" t="s">
        <v>4892</v>
      </c>
      <c r="K1854" s="168" t="s">
        <v>4397</v>
      </c>
    </row>
    <row r="1855" spans="1:11" ht="26.4" x14ac:dyDescent="0.25">
      <c r="A1855" s="164" t="s">
        <v>3856</v>
      </c>
      <c r="B1855" s="165" t="s">
        <v>240</v>
      </c>
      <c r="C1855" s="165" t="s">
        <v>28</v>
      </c>
      <c r="D1855" s="166">
        <v>12.14</v>
      </c>
      <c r="E1855" s="166">
        <v>4150</v>
      </c>
      <c r="F1855" s="140"/>
      <c r="G1855" s="141">
        <f t="shared" si="80"/>
        <v>0</v>
      </c>
      <c r="I1855" s="127">
        <f t="shared" si="79"/>
        <v>0</v>
      </c>
      <c r="J1855" s="167" t="s">
        <v>4893</v>
      </c>
      <c r="K1855" s="168" t="s">
        <v>4397</v>
      </c>
    </row>
    <row r="1856" spans="1:11" ht="26.4" x14ac:dyDescent="0.25">
      <c r="A1856" s="164" t="s">
        <v>3857</v>
      </c>
      <c r="B1856" s="165" t="s">
        <v>3858</v>
      </c>
      <c r="C1856" s="165" t="s">
        <v>28</v>
      </c>
      <c r="D1856" s="166">
        <v>13.87</v>
      </c>
      <c r="E1856" s="166">
        <v>4230</v>
      </c>
      <c r="F1856" s="140"/>
      <c r="G1856" s="141">
        <f t="shared" si="80"/>
        <v>0</v>
      </c>
      <c r="I1856" s="127">
        <f t="shared" si="79"/>
        <v>0</v>
      </c>
      <c r="J1856" s="167" t="s">
        <v>4894</v>
      </c>
      <c r="K1856" s="168" t="s">
        <v>4397</v>
      </c>
    </row>
    <row r="1857" spans="1:11" x14ac:dyDescent="0.25">
      <c r="A1857" s="164" t="s">
        <v>3859</v>
      </c>
      <c r="B1857" s="165" t="s">
        <v>241</v>
      </c>
      <c r="C1857" s="165" t="s">
        <v>28</v>
      </c>
      <c r="D1857" s="166">
        <v>269.35000000000002</v>
      </c>
      <c r="E1857" s="166">
        <v>211</v>
      </c>
      <c r="F1857" s="140"/>
      <c r="G1857" s="141">
        <f t="shared" si="80"/>
        <v>0</v>
      </c>
      <c r="I1857" s="127">
        <f t="shared" si="79"/>
        <v>0</v>
      </c>
      <c r="J1857" s="167" t="s">
        <v>4895</v>
      </c>
      <c r="K1857" s="168" t="s">
        <v>4397</v>
      </c>
    </row>
    <row r="1858" spans="1:11" ht="26.4" x14ac:dyDescent="0.25">
      <c r="A1858" s="164" t="s">
        <v>3860</v>
      </c>
      <c r="B1858" s="165" t="s">
        <v>3861</v>
      </c>
      <c r="C1858" s="165" t="s">
        <v>28</v>
      </c>
      <c r="D1858" s="166">
        <v>194.21</v>
      </c>
      <c r="E1858" s="166">
        <v>242</v>
      </c>
      <c r="F1858" s="140"/>
      <c r="G1858" s="141">
        <f t="shared" si="80"/>
        <v>0</v>
      </c>
      <c r="I1858" s="127">
        <f t="shared" si="79"/>
        <v>0</v>
      </c>
      <c r="J1858" s="167" t="s">
        <v>4896</v>
      </c>
      <c r="K1858" s="168" t="s">
        <v>4397</v>
      </c>
    </row>
    <row r="1859" spans="1:11" x14ac:dyDescent="0.25">
      <c r="A1859" s="164" t="s">
        <v>3862</v>
      </c>
      <c r="B1859" s="165" t="s">
        <v>3863</v>
      </c>
      <c r="C1859" s="165" t="s">
        <v>28</v>
      </c>
      <c r="D1859" s="166">
        <v>57.8</v>
      </c>
      <c r="E1859" s="166">
        <v>296</v>
      </c>
      <c r="F1859" s="140"/>
      <c r="G1859" s="141">
        <f t="shared" si="80"/>
        <v>0</v>
      </c>
      <c r="I1859" s="127">
        <f t="shared" si="79"/>
        <v>0</v>
      </c>
      <c r="J1859" s="167" t="s">
        <v>4897</v>
      </c>
      <c r="K1859" s="168" t="s">
        <v>4397</v>
      </c>
    </row>
    <row r="1860" spans="1:11" x14ac:dyDescent="0.25">
      <c r="A1860" s="164" t="s">
        <v>3864</v>
      </c>
      <c r="B1860" s="165" t="s">
        <v>242</v>
      </c>
      <c r="C1860" s="165" t="s">
        <v>28</v>
      </c>
      <c r="D1860" s="166">
        <v>20.23</v>
      </c>
      <c r="E1860" s="166">
        <v>235</v>
      </c>
      <c r="F1860" s="140"/>
      <c r="G1860" s="141">
        <f t="shared" si="80"/>
        <v>0</v>
      </c>
      <c r="I1860" s="127">
        <f t="shared" si="79"/>
        <v>0</v>
      </c>
      <c r="J1860" s="167" t="s">
        <v>4898</v>
      </c>
      <c r="K1860" s="168" t="s">
        <v>4397</v>
      </c>
    </row>
    <row r="1861" spans="1:11" ht="26.4" x14ac:dyDescent="0.25">
      <c r="A1861" s="164" t="s">
        <v>3865</v>
      </c>
      <c r="B1861" s="165" t="s">
        <v>3866</v>
      </c>
      <c r="C1861" s="165" t="s">
        <v>28</v>
      </c>
      <c r="D1861" s="166">
        <v>28.32</v>
      </c>
      <c r="E1861" s="166">
        <v>269</v>
      </c>
      <c r="F1861" s="140"/>
      <c r="G1861" s="141">
        <f t="shared" si="80"/>
        <v>0</v>
      </c>
      <c r="I1861" s="127">
        <f t="shared" si="79"/>
        <v>0</v>
      </c>
      <c r="J1861" s="167" t="s">
        <v>4899</v>
      </c>
      <c r="K1861" s="168" t="s">
        <v>4397</v>
      </c>
    </row>
    <row r="1862" spans="1:11" x14ac:dyDescent="0.25">
      <c r="A1862" s="164" t="s">
        <v>3867</v>
      </c>
      <c r="B1862" s="165" t="s">
        <v>3868</v>
      </c>
      <c r="C1862" s="165" t="s">
        <v>28</v>
      </c>
      <c r="D1862" s="166">
        <v>16.18</v>
      </c>
      <c r="E1862" s="166">
        <v>303</v>
      </c>
      <c r="F1862" s="140"/>
      <c r="G1862" s="141">
        <f t="shared" si="80"/>
        <v>0</v>
      </c>
      <c r="I1862" s="127">
        <f t="shared" si="79"/>
        <v>0</v>
      </c>
      <c r="J1862" s="167" t="s">
        <v>4900</v>
      </c>
      <c r="K1862" s="168" t="s">
        <v>4397</v>
      </c>
    </row>
    <row r="1863" spans="1:11" x14ac:dyDescent="0.25">
      <c r="A1863" s="164" t="s">
        <v>3869</v>
      </c>
      <c r="B1863" s="165" t="s">
        <v>243</v>
      </c>
      <c r="C1863" s="165" t="s">
        <v>28</v>
      </c>
      <c r="D1863" s="166">
        <v>269.35000000000002</v>
      </c>
      <c r="E1863" s="166">
        <v>110</v>
      </c>
      <c r="F1863" s="140"/>
      <c r="G1863" s="141">
        <f t="shared" si="80"/>
        <v>0</v>
      </c>
      <c r="I1863" s="127">
        <f t="shared" si="79"/>
        <v>0</v>
      </c>
      <c r="J1863" s="167" t="s">
        <v>4901</v>
      </c>
      <c r="K1863" s="168" t="s">
        <v>4397</v>
      </c>
    </row>
    <row r="1864" spans="1:11" ht="26.4" x14ac:dyDescent="0.25">
      <c r="A1864" s="164" t="s">
        <v>3870</v>
      </c>
      <c r="B1864" s="165" t="s">
        <v>3871</v>
      </c>
      <c r="C1864" s="165" t="s">
        <v>28</v>
      </c>
      <c r="D1864" s="166">
        <v>194.21</v>
      </c>
      <c r="E1864" s="166">
        <v>133</v>
      </c>
      <c r="F1864" s="140"/>
      <c r="G1864" s="141">
        <f t="shared" si="80"/>
        <v>0</v>
      </c>
      <c r="I1864" s="127">
        <f t="shared" si="79"/>
        <v>0</v>
      </c>
      <c r="J1864" s="167" t="s">
        <v>4902</v>
      </c>
      <c r="K1864" s="168" t="s">
        <v>4397</v>
      </c>
    </row>
    <row r="1865" spans="1:11" ht="26.4" x14ac:dyDescent="0.25">
      <c r="A1865" s="164" t="s">
        <v>3872</v>
      </c>
      <c r="B1865" s="165" t="s">
        <v>3873</v>
      </c>
      <c r="C1865" s="165" t="s">
        <v>28</v>
      </c>
      <c r="D1865" s="166">
        <v>57.8</v>
      </c>
      <c r="E1865" s="166">
        <v>150</v>
      </c>
      <c r="F1865" s="140"/>
      <c r="G1865" s="141">
        <f t="shared" si="80"/>
        <v>0</v>
      </c>
      <c r="I1865" s="127">
        <f t="shared" si="79"/>
        <v>0</v>
      </c>
      <c r="J1865" s="167" t="s">
        <v>4903</v>
      </c>
      <c r="K1865" s="168" t="s">
        <v>4397</v>
      </c>
    </row>
    <row r="1866" spans="1:11" x14ac:dyDescent="0.25">
      <c r="A1866" s="164" t="s">
        <v>3874</v>
      </c>
      <c r="B1866" s="165" t="s">
        <v>244</v>
      </c>
      <c r="C1866" s="165" t="s">
        <v>28</v>
      </c>
      <c r="D1866" s="166">
        <v>20.23</v>
      </c>
      <c r="E1866" s="166">
        <v>127</v>
      </c>
      <c r="F1866" s="140"/>
      <c r="G1866" s="141">
        <f t="shared" si="80"/>
        <v>0</v>
      </c>
      <c r="I1866" s="127">
        <f t="shared" si="79"/>
        <v>0</v>
      </c>
      <c r="J1866" s="167" t="s">
        <v>4904</v>
      </c>
      <c r="K1866" s="168" t="s">
        <v>4397</v>
      </c>
    </row>
    <row r="1867" spans="1:11" ht="26.4" x14ac:dyDescent="0.25">
      <c r="A1867" s="164" t="s">
        <v>3875</v>
      </c>
      <c r="B1867" s="165" t="s">
        <v>3876</v>
      </c>
      <c r="C1867" s="165" t="s">
        <v>28</v>
      </c>
      <c r="D1867" s="166">
        <v>28.32</v>
      </c>
      <c r="E1867" s="166">
        <v>151</v>
      </c>
      <c r="F1867" s="140"/>
      <c r="G1867" s="141">
        <f t="shared" si="80"/>
        <v>0</v>
      </c>
      <c r="I1867" s="127">
        <f t="shared" ref="I1867:I1930" si="81">ROUND(D1867*G1867,2)</f>
        <v>0</v>
      </c>
      <c r="J1867" s="167" t="s">
        <v>4905</v>
      </c>
      <c r="K1867" s="168" t="s">
        <v>4397</v>
      </c>
    </row>
    <row r="1868" spans="1:11" ht="26.4" x14ac:dyDescent="0.25">
      <c r="A1868" s="164" t="s">
        <v>3877</v>
      </c>
      <c r="B1868" s="165" t="s">
        <v>3878</v>
      </c>
      <c r="C1868" s="165" t="s">
        <v>28</v>
      </c>
      <c r="D1868" s="166">
        <v>16.18</v>
      </c>
      <c r="E1868" s="166">
        <v>179</v>
      </c>
      <c r="F1868" s="140"/>
      <c r="G1868" s="141">
        <f t="shared" si="80"/>
        <v>0</v>
      </c>
      <c r="I1868" s="127">
        <f t="shared" si="81"/>
        <v>0</v>
      </c>
      <c r="J1868" s="167" t="s">
        <v>4906</v>
      </c>
      <c r="K1868" s="168" t="s">
        <v>4397</v>
      </c>
    </row>
    <row r="1869" spans="1:11" ht="26.4" x14ac:dyDescent="0.25">
      <c r="A1869" s="164" t="s">
        <v>3879</v>
      </c>
      <c r="B1869" s="165" t="s">
        <v>3880</v>
      </c>
      <c r="C1869" s="165" t="s">
        <v>28</v>
      </c>
      <c r="D1869" s="166">
        <v>10349.67</v>
      </c>
      <c r="E1869" s="166">
        <v>748</v>
      </c>
      <c r="F1869" s="140"/>
      <c r="G1869" s="141">
        <f t="shared" si="80"/>
        <v>0</v>
      </c>
      <c r="I1869" s="127">
        <f t="shared" si="81"/>
        <v>0</v>
      </c>
      <c r="J1869" s="167" t="s">
        <v>4907</v>
      </c>
      <c r="K1869" s="168" t="s">
        <v>4397</v>
      </c>
    </row>
    <row r="1870" spans="1:11" ht="26.4" x14ac:dyDescent="0.25">
      <c r="A1870" s="164" t="s">
        <v>3881</v>
      </c>
      <c r="B1870" s="165" t="s">
        <v>3882</v>
      </c>
      <c r="C1870" s="165" t="s">
        <v>28</v>
      </c>
      <c r="D1870" s="166">
        <v>8268.2900000000009</v>
      </c>
      <c r="E1870" s="166">
        <v>707</v>
      </c>
      <c r="F1870" s="140"/>
      <c r="G1870" s="141">
        <f t="shared" si="80"/>
        <v>0</v>
      </c>
      <c r="I1870" s="127">
        <f t="shared" si="81"/>
        <v>0</v>
      </c>
      <c r="J1870" s="167" t="s">
        <v>4908</v>
      </c>
      <c r="K1870" s="168" t="s">
        <v>4397</v>
      </c>
    </row>
    <row r="1871" spans="1:11" ht="26.4" x14ac:dyDescent="0.25">
      <c r="A1871" s="164" t="s">
        <v>3883</v>
      </c>
      <c r="B1871" s="165" t="s">
        <v>3884</v>
      </c>
      <c r="C1871" s="165" t="s">
        <v>28</v>
      </c>
      <c r="D1871" s="166">
        <v>10349.67</v>
      </c>
      <c r="E1871" s="166">
        <v>156</v>
      </c>
      <c r="F1871" s="140"/>
      <c r="G1871" s="141">
        <f t="shared" si="80"/>
        <v>0</v>
      </c>
      <c r="I1871" s="127">
        <f t="shared" si="81"/>
        <v>0</v>
      </c>
      <c r="J1871" s="167" t="s">
        <v>4909</v>
      </c>
      <c r="K1871" s="168" t="s">
        <v>4397</v>
      </c>
    </row>
    <row r="1872" spans="1:11" ht="26.4" x14ac:dyDescent="0.25">
      <c r="A1872" s="164" t="s">
        <v>3885</v>
      </c>
      <c r="B1872" s="165" t="s">
        <v>3886</v>
      </c>
      <c r="C1872" s="165" t="s">
        <v>28</v>
      </c>
      <c r="D1872" s="166">
        <v>8268.2900000000009</v>
      </c>
      <c r="E1872" s="166">
        <v>123</v>
      </c>
      <c r="F1872" s="140"/>
      <c r="G1872" s="141">
        <f t="shared" ref="G1872:G1935" si="82">ROUND(E1872*ROUND(F1872,2),2)</f>
        <v>0</v>
      </c>
      <c r="I1872" s="127">
        <f t="shared" si="81"/>
        <v>0</v>
      </c>
      <c r="J1872" s="167" t="s">
        <v>4910</v>
      </c>
      <c r="K1872" s="168" t="s">
        <v>4397</v>
      </c>
    </row>
    <row r="1873" spans="1:11" x14ac:dyDescent="0.25">
      <c r="A1873" s="164" t="s">
        <v>3887</v>
      </c>
      <c r="B1873" s="165" t="s">
        <v>245</v>
      </c>
      <c r="C1873" s="165" t="s">
        <v>28</v>
      </c>
      <c r="D1873" s="166">
        <v>376.86</v>
      </c>
      <c r="E1873" s="166">
        <v>2520</v>
      </c>
      <c r="F1873" s="140"/>
      <c r="G1873" s="141">
        <f t="shared" si="82"/>
        <v>0</v>
      </c>
      <c r="I1873" s="127">
        <f t="shared" si="81"/>
        <v>0</v>
      </c>
      <c r="J1873" s="167" t="s">
        <v>4911</v>
      </c>
      <c r="K1873" s="168" t="s">
        <v>4397</v>
      </c>
    </row>
    <row r="1874" spans="1:11" x14ac:dyDescent="0.25">
      <c r="A1874" s="164" t="s">
        <v>3888</v>
      </c>
      <c r="B1874" s="165" t="s">
        <v>246</v>
      </c>
      <c r="C1874" s="165" t="s">
        <v>28</v>
      </c>
      <c r="D1874" s="166">
        <v>16.18</v>
      </c>
      <c r="E1874" s="166">
        <v>7640</v>
      </c>
      <c r="F1874" s="140"/>
      <c r="G1874" s="141">
        <f t="shared" si="82"/>
        <v>0</v>
      </c>
      <c r="I1874" s="127">
        <f t="shared" si="81"/>
        <v>0</v>
      </c>
      <c r="J1874" s="167" t="s">
        <v>4912</v>
      </c>
      <c r="K1874" s="168" t="s">
        <v>4397</v>
      </c>
    </row>
    <row r="1875" spans="1:11" x14ac:dyDescent="0.25">
      <c r="A1875" s="164" t="s">
        <v>3889</v>
      </c>
      <c r="B1875" s="165" t="s">
        <v>247</v>
      </c>
      <c r="C1875" s="165" t="s">
        <v>28</v>
      </c>
      <c r="D1875" s="166">
        <v>376.86</v>
      </c>
      <c r="E1875" s="166">
        <v>329</v>
      </c>
      <c r="F1875" s="140"/>
      <c r="G1875" s="141">
        <f t="shared" si="82"/>
        <v>0</v>
      </c>
      <c r="I1875" s="127">
        <f t="shared" si="81"/>
        <v>0</v>
      </c>
      <c r="J1875" s="167" t="s">
        <v>4913</v>
      </c>
      <c r="K1875" s="168" t="s">
        <v>4397</v>
      </c>
    </row>
    <row r="1876" spans="1:11" x14ac:dyDescent="0.25">
      <c r="A1876" s="164" t="s">
        <v>3890</v>
      </c>
      <c r="B1876" s="165" t="s">
        <v>248</v>
      </c>
      <c r="C1876" s="165" t="s">
        <v>249</v>
      </c>
      <c r="D1876" s="166">
        <v>4870.2299999999996</v>
      </c>
      <c r="E1876" s="166">
        <v>101</v>
      </c>
      <c r="F1876" s="140"/>
      <c r="G1876" s="141">
        <f t="shared" si="82"/>
        <v>0</v>
      </c>
      <c r="I1876" s="127">
        <f t="shared" si="81"/>
        <v>0</v>
      </c>
      <c r="J1876" s="167" t="s">
        <v>4914</v>
      </c>
      <c r="K1876" s="168" t="s">
        <v>4397</v>
      </c>
    </row>
    <row r="1877" spans="1:11" ht="26.4" x14ac:dyDescent="0.25">
      <c r="A1877" s="164" t="s">
        <v>3891</v>
      </c>
      <c r="B1877" s="165" t="s">
        <v>250</v>
      </c>
      <c r="C1877" s="165" t="s">
        <v>249</v>
      </c>
      <c r="D1877" s="166">
        <v>4870.2299999999996</v>
      </c>
      <c r="E1877" s="166">
        <v>20.399999999999999</v>
      </c>
      <c r="F1877" s="140"/>
      <c r="G1877" s="141">
        <f t="shared" si="82"/>
        <v>0</v>
      </c>
      <c r="I1877" s="127">
        <f t="shared" si="81"/>
        <v>0</v>
      </c>
      <c r="J1877" s="167" t="s">
        <v>4915</v>
      </c>
      <c r="K1877" s="168" t="s">
        <v>4397</v>
      </c>
    </row>
    <row r="1878" spans="1:11" ht="26.4" x14ac:dyDescent="0.25">
      <c r="A1878" s="164" t="s">
        <v>3892</v>
      </c>
      <c r="B1878" s="165" t="s">
        <v>251</v>
      </c>
      <c r="C1878" s="165" t="s">
        <v>249</v>
      </c>
      <c r="D1878" s="166">
        <v>1170.45</v>
      </c>
      <c r="E1878" s="166">
        <v>53.2</v>
      </c>
      <c r="F1878" s="140"/>
      <c r="G1878" s="141">
        <f t="shared" si="82"/>
        <v>0</v>
      </c>
      <c r="I1878" s="127">
        <f t="shared" si="81"/>
        <v>0</v>
      </c>
      <c r="J1878" s="167" t="s">
        <v>4916</v>
      </c>
      <c r="K1878" s="168" t="s">
        <v>4397</v>
      </c>
    </row>
    <row r="1879" spans="1:11" ht="26.4" x14ac:dyDescent="0.25">
      <c r="A1879" s="164" t="s">
        <v>3893</v>
      </c>
      <c r="B1879" s="165" t="s">
        <v>252</v>
      </c>
      <c r="C1879" s="165" t="s">
        <v>249</v>
      </c>
      <c r="D1879" s="166">
        <v>1170.45</v>
      </c>
      <c r="E1879" s="166">
        <v>25.8</v>
      </c>
      <c r="F1879" s="140"/>
      <c r="G1879" s="141">
        <f t="shared" si="82"/>
        <v>0</v>
      </c>
      <c r="I1879" s="127">
        <f t="shared" si="81"/>
        <v>0</v>
      </c>
      <c r="J1879" s="167" t="s">
        <v>4917</v>
      </c>
      <c r="K1879" s="168" t="s">
        <v>4397</v>
      </c>
    </row>
    <row r="1880" spans="1:11" x14ac:dyDescent="0.25">
      <c r="A1880" s="164" t="s">
        <v>3894</v>
      </c>
      <c r="B1880" s="165" t="s">
        <v>253</v>
      </c>
      <c r="C1880" s="165" t="s">
        <v>28</v>
      </c>
      <c r="D1880" s="166">
        <v>1223.6300000000001</v>
      </c>
      <c r="E1880" s="166">
        <v>2810</v>
      </c>
      <c r="F1880" s="140"/>
      <c r="G1880" s="141">
        <f t="shared" si="82"/>
        <v>0</v>
      </c>
      <c r="I1880" s="127">
        <f t="shared" si="81"/>
        <v>0</v>
      </c>
      <c r="J1880" s="167" t="s">
        <v>4918</v>
      </c>
      <c r="K1880" s="168" t="s">
        <v>4397</v>
      </c>
    </row>
    <row r="1881" spans="1:11" x14ac:dyDescent="0.25">
      <c r="A1881" s="164" t="s">
        <v>3895</v>
      </c>
      <c r="B1881" s="165" t="s">
        <v>254</v>
      </c>
      <c r="C1881" s="165" t="s">
        <v>28</v>
      </c>
      <c r="D1881" s="166">
        <v>46.24</v>
      </c>
      <c r="E1881" s="166">
        <v>7900</v>
      </c>
      <c r="F1881" s="140"/>
      <c r="G1881" s="141">
        <f t="shared" si="82"/>
        <v>0</v>
      </c>
      <c r="I1881" s="127">
        <f t="shared" si="81"/>
        <v>0</v>
      </c>
      <c r="J1881" s="167" t="s">
        <v>4919</v>
      </c>
      <c r="K1881" s="168" t="s">
        <v>4397</v>
      </c>
    </row>
    <row r="1882" spans="1:11" x14ac:dyDescent="0.25">
      <c r="A1882" s="164" t="s">
        <v>3896</v>
      </c>
      <c r="B1882" s="165" t="s">
        <v>255</v>
      </c>
      <c r="C1882" s="165" t="s">
        <v>28</v>
      </c>
      <c r="D1882" s="166">
        <v>24.28</v>
      </c>
      <c r="E1882" s="166">
        <v>378</v>
      </c>
      <c r="F1882" s="140"/>
      <c r="G1882" s="141">
        <f t="shared" si="82"/>
        <v>0</v>
      </c>
      <c r="I1882" s="127">
        <f t="shared" si="81"/>
        <v>0</v>
      </c>
      <c r="J1882" s="167" t="s">
        <v>4920</v>
      </c>
      <c r="K1882" s="168" t="s">
        <v>4397</v>
      </c>
    </row>
    <row r="1883" spans="1:11" x14ac:dyDescent="0.25">
      <c r="A1883" s="164" t="s">
        <v>3897</v>
      </c>
      <c r="B1883" s="165" t="s">
        <v>256</v>
      </c>
      <c r="C1883" s="165" t="s">
        <v>249</v>
      </c>
      <c r="D1883" s="166">
        <v>46.24</v>
      </c>
      <c r="E1883" s="166">
        <v>105</v>
      </c>
      <c r="F1883" s="140"/>
      <c r="G1883" s="141">
        <f t="shared" si="82"/>
        <v>0</v>
      </c>
      <c r="I1883" s="127">
        <f t="shared" si="81"/>
        <v>0</v>
      </c>
      <c r="J1883" s="167" t="s">
        <v>4921</v>
      </c>
      <c r="K1883" s="168" t="s">
        <v>4397</v>
      </c>
    </row>
    <row r="1884" spans="1:11" ht="26.4" x14ac:dyDescent="0.25">
      <c r="A1884" s="164" t="s">
        <v>3898</v>
      </c>
      <c r="B1884" s="165" t="s">
        <v>257</v>
      </c>
      <c r="C1884" s="165" t="s">
        <v>249</v>
      </c>
      <c r="D1884" s="166">
        <v>268.77</v>
      </c>
      <c r="E1884" s="166">
        <v>23.9</v>
      </c>
      <c r="F1884" s="140"/>
      <c r="G1884" s="141">
        <f t="shared" si="82"/>
        <v>0</v>
      </c>
      <c r="I1884" s="127">
        <f t="shared" si="81"/>
        <v>0</v>
      </c>
      <c r="J1884" s="167" t="s">
        <v>4922</v>
      </c>
      <c r="K1884" s="168" t="s">
        <v>4397</v>
      </c>
    </row>
    <row r="1885" spans="1:11" ht="26.4" x14ac:dyDescent="0.25">
      <c r="A1885" s="164" t="s">
        <v>3899</v>
      </c>
      <c r="B1885" s="165" t="s">
        <v>258</v>
      </c>
      <c r="C1885" s="165" t="s">
        <v>249</v>
      </c>
      <c r="D1885" s="166">
        <v>3810.18</v>
      </c>
      <c r="E1885" s="166">
        <v>58.8</v>
      </c>
      <c r="F1885" s="140"/>
      <c r="G1885" s="141">
        <f t="shared" si="82"/>
        <v>0</v>
      </c>
      <c r="I1885" s="127">
        <f t="shared" si="81"/>
        <v>0</v>
      </c>
      <c r="J1885" s="167" t="s">
        <v>4923</v>
      </c>
      <c r="K1885" s="168" t="s">
        <v>4397</v>
      </c>
    </row>
    <row r="1886" spans="1:11" ht="26.4" x14ac:dyDescent="0.25">
      <c r="A1886" s="164" t="s">
        <v>3900</v>
      </c>
      <c r="B1886" s="165" t="s">
        <v>259</v>
      </c>
      <c r="C1886" s="165" t="s">
        <v>249</v>
      </c>
      <c r="D1886" s="166">
        <v>3810.18</v>
      </c>
      <c r="E1886" s="166">
        <v>29.8</v>
      </c>
      <c r="F1886" s="140"/>
      <c r="G1886" s="141">
        <f t="shared" si="82"/>
        <v>0</v>
      </c>
      <c r="I1886" s="127">
        <f t="shared" si="81"/>
        <v>0</v>
      </c>
      <c r="J1886" s="167" t="s">
        <v>4924</v>
      </c>
      <c r="K1886" s="168" t="s">
        <v>4397</v>
      </c>
    </row>
    <row r="1887" spans="1:11" ht="26.4" x14ac:dyDescent="0.25">
      <c r="A1887" s="164" t="s">
        <v>3901</v>
      </c>
      <c r="B1887" s="165" t="s">
        <v>3902</v>
      </c>
      <c r="C1887" s="165" t="s">
        <v>32</v>
      </c>
      <c r="D1887" s="166">
        <v>5737.23</v>
      </c>
      <c r="E1887" s="166">
        <v>141</v>
      </c>
      <c r="F1887" s="140"/>
      <c r="G1887" s="141">
        <f t="shared" si="82"/>
        <v>0</v>
      </c>
      <c r="I1887" s="127">
        <f t="shared" si="81"/>
        <v>0</v>
      </c>
      <c r="J1887" s="167" t="s">
        <v>4925</v>
      </c>
      <c r="K1887" s="168" t="s">
        <v>4397</v>
      </c>
    </row>
    <row r="1888" spans="1:11" ht="26.4" x14ac:dyDescent="0.25">
      <c r="A1888" s="164" t="s">
        <v>3903</v>
      </c>
      <c r="B1888" s="165" t="s">
        <v>3904</v>
      </c>
      <c r="C1888" s="165" t="s">
        <v>32</v>
      </c>
      <c r="D1888" s="166">
        <v>10.4</v>
      </c>
      <c r="E1888" s="166">
        <v>170</v>
      </c>
      <c r="F1888" s="140"/>
      <c r="G1888" s="141">
        <f t="shared" si="82"/>
        <v>0</v>
      </c>
      <c r="I1888" s="127">
        <f t="shared" si="81"/>
        <v>0</v>
      </c>
      <c r="J1888" s="167" t="s">
        <v>4926</v>
      </c>
      <c r="K1888" s="168" t="s">
        <v>4397</v>
      </c>
    </row>
    <row r="1889" spans="1:11" ht="26.4" x14ac:dyDescent="0.25">
      <c r="A1889" s="164" t="s">
        <v>3905</v>
      </c>
      <c r="B1889" s="165" t="s">
        <v>3906</v>
      </c>
      <c r="C1889" s="165" t="s">
        <v>29</v>
      </c>
      <c r="D1889" s="166">
        <v>2.89</v>
      </c>
      <c r="E1889" s="166">
        <v>32.200000000000003</v>
      </c>
      <c r="F1889" s="140"/>
      <c r="G1889" s="141">
        <f t="shared" si="82"/>
        <v>0</v>
      </c>
      <c r="I1889" s="127">
        <f t="shared" si="81"/>
        <v>0</v>
      </c>
      <c r="J1889" s="167" t="s">
        <v>4927</v>
      </c>
      <c r="K1889" s="168" t="s">
        <v>4397</v>
      </c>
    </row>
    <row r="1890" spans="1:11" ht="26.4" x14ac:dyDescent="0.25">
      <c r="A1890" s="164" t="s">
        <v>3905</v>
      </c>
      <c r="B1890" s="165" t="s">
        <v>3906</v>
      </c>
      <c r="C1890" s="165" t="s">
        <v>29</v>
      </c>
      <c r="D1890" s="166">
        <v>2.89</v>
      </c>
      <c r="E1890" s="166">
        <v>32.200000000000003</v>
      </c>
      <c r="F1890" s="140"/>
      <c r="G1890" s="141">
        <f t="shared" si="82"/>
        <v>0</v>
      </c>
      <c r="I1890" s="127">
        <f t="shared" si="81"/>
        <v>0</v>
      </c>
      <c r="J1890" s="167" t="s">
        <v>4928</v>
      </c>
      <c r="K1890" s="168" t="s">
        <v>4397</v>
      </c>
    </row>
    <row r="1891" spans="1:11" ht="26.4" x14ac:dyDescent="0.25">
      <c r="A1891" s="164" t="s">
        <v>3907</v>
      </c>
      <c r="B1891" s="165" t="s">
        <v>3908</v>
      </c>
      <c r="C1891" s="165" t="s">
        <v>29</v>
      </c>
      <c r="D1891" s="166">
        <v>2.89</v>
      </c>
      <c r="E1891" s="166">
        <v>40</v>
      </c>
      <c r="F1891" s="140"/>
      <c r="G1891" s="141">
        <f t="shared" si="82"/>
        <v>0</v>
      </c>
      <c r="I1891" s="127">
        <f t="shared" si="81"/>
        <v>0</v>
      </c>
      <c r="J1891" s="167" t="s">
        <v>4929</v>
      </c>
      <c r="K1891" s="168" t="s">
        <v>4397</v>
      </c>
    </row>
    <row r="1892" spans="1:11" ht="26.4" x14ac:dyDescent="0.25">
      <c r="A1892" s="164" t="s">
        <v>3909</v>
      </c>
      <c r="B1892" s="165" t="s">
        <v>3910</v>
      </c>
      <c r="C1892" s="165" t="s">
        <v>29</v>
      </c>
      <c r="D1892" s="166">
        <v>2.89</v>
      </c>
      <c r="E1892" s="166">
        <v>503</v>
      </c>
      <c r="F1892" s="140"/>
      <c r="G1892" s="141">
        <f t="shared" si="82"/>
        <v>0</v>
      </c>
      <c r="I1892" s="127">
        <f t="shared" si="81"/>
        <v>0</v>
      </c>
      <c r="J1892" s="167" t="s">
        <v>4930</v>
      </c>
      <c r="K1892" s="168" t="s">
        <v>4397</v>
      </c>
    </row>
    <row r="1893" spans="1:11" ht="26.4" x14ac:dyDescent="0.25">
      <c r="A1893" s="164" t="s">
        <v>3911</v>
      </c>
      <c r="B1893" s="165" t="s">
        <v>3912</v>
      </c>
      <c r="C1893" s="165" t="s">
        <v>29</v>
      </c>
      <c r="D1893" s="166">
        <v>2.89</v>
      </c>
      <c r="E1893" s="166">
        <v>475</v>
      </c>
      <c r="F1893" s="140"/>
      <c r="G1893" s="141">
        <f t="shared" si="82"/>
        <v>0</v>
      </c>
      <c r="I1893" s="127">
        <f t="shared" si="81"/>
        <v>0</v>
      </c>
      <c r="J1893" s="167" t="s">
        <v>4931</v>
      </c>
      <c r="K1893" s="168" t="s">
        <v>4397</v>
      </c>
    </row>
    <row r="1894" spans="1:11" ht="26.4" x14ac:dyDescent="0.25">
      <c r="A1894" s="164" t="s">
        <v>3913</v>
      </c>
      <c r="B1894" s="165" t="s">
        <v>3914</v>
      </c>
      <c r="C1894" s="165" t="s">
        <v>29</v>
      </c>
      <c r="D1894" s="166">
        <v>2.89</v>
      </c>
      <c r="E1894" s="166">
        <v>108</v>
      </c>
      <c r="F1894" s="140"/>
      <c r="G1894" s="141">
        <f t="shared" si="82"/>
        <v>0</v>
      </c>
      <c r="I1894" s="127">
        <f t="shared" si="81"/>
        <v>0</v>
      </c>
      <c r="J1894" s="167" t="s">
        <v>4932</v>
      </c>
      <c r="K1894" s="168" t="s">
        <v>4397</v>
      </c>
    </row>
    <row r="1895" spans="1:11" ht="26.4" x14ac:dyDescent="0.25">
      <c r="A1895" s="164" t="s">
        <v>3915</v>
      </c>
      <c r="B1895" s="165" t="s">
        <v>3916</v>
      </c>
      <c r="C1895" s="165" t="s">
        <v>32</v>
      </c>
      <c r="D1895" s="166">
        <v>48.55</v>
      </c>
      <c r="E1895" s="166">
        <v>40.799999999999997</v>
      </c>
      <c r="F1895" s="140"/>
      <c r="G1895" s="141">
        <f t="shared" si="82"/>
        <v>0</v>
      </c>
      <c r="I1895" s="127">
        <f t="shared" si="81"/>
        <v>0</v>
      </c>
      <c r="J1895" s="167" t="s">
        <v>4933</v>
      </c>
      <c r="K1895" s="168" t="s">
        <v>4397</v>
      </c>
    </row>
    <row r="1896" spans="1:11" ht="26.4" x14ac:dyDescent="0.25">
      <c r="A1896" s="164" t="s">
        <v>3917</v>
      </c>
      <c r="B1896" s="165" t="s">
        <v>3918</v>
      </c>
      <c r="C1896" s="165" t="s">
        <v>32</v>
      </c>
      <c r="D1896" s="166">
        <v>87.28</v>
      </c>
      <c r="E1896" s="166">
        <v>47.2</v>
      </c>
      <c r="F1896" s="140"/>
      <c r="G1896" s="141">
        <f t="shared" si="82"/>
        <v>0</v>
      </c>
      <c r="I1896" s="127">
        <f t="shared" si="81"/>
        <v>0</v>
      </c>
      <c r="J1896" s="167" t="s">
        <v>4934</v>
      </c>
      <c r="K1896" s="168" t="s">
        <v>4397</v>
      </c>
    </row>
    <row r="1897" spans="1:11" ht="26.4" x14ac:dyDescent="0.25">
      <c r="A1897" s="164" t="s">
        <v>3919</v>
      </c>
      <c r="B1897" s="165" t="s">
        <v>3920</v>
      </c>
      <c r="C1897" s="165" t="s">
        <v>32</v>
      </c>
      <c r="D1897" s="166">
        <v>34.26</v>
      </c>
      <c r="E1897" s="166">
        <v>54.8</v>
      </c>
      <c r="F1897" s="140"/>
      <c r="G1897" s="141">
        <f t="shared" si="82"/>
        <v>0</v>
      </c>
      <c r="I1897" s="127">
        <f t="shared" si="81"/>
        <v>0</v>
      </c>
      <c r="J1897" s="167" t="s">
        <v>4935</v>
      </c>
      <c r="K1897" s="168" t="s">
        <v>4397</v>
      </c>
    </row>
    <row r="1898" spans="1:11" ht="26.4" x14ac:dyDescent="0.25">
      <c r="A1898" s="164" t="s">
        <v>3921</v>
      </c>
      <c r="B1898" s="165" t="s">
        <v>3922</v>
      </c>
      <c r="C1898" s="165" t="s">
        <v>32</v>
      </c>
      <c r="D1898" s="166">
        <v>34.26</v>
      </c>
      <c r="E1898" s="166">
        <v>68.599999999999994</v>
      </c>
      <c r="F1898" s="140"/>
      <c r="G1898" s="141">
        <f t="shared" si="82"/>
        <v>0</v>
      </c>
      <c r="I1898" s="127">
        <f t="shared" si="81"/>
        <v>0</v>
      </c>
      <c r="J1898" s="167" t="s">
        <v>4936</v>
      </c>
      <c r="K1898" s="168" t="s">
        <v>4397</v>
      </c>
    </row>
    <row r="1899" spans="1:11" x14ac:dyDescent="0.25">
      <c r="A1899" s="164" t="s">
        <v>3923</v>
      </c>
      <c r="B1899" s="165" t="s">
        <v>260</v>
      </c>
      <c r="C1899" s="165" t="s">
        <v>28</v>
      </c>
      <c r="D1899" s="166">
        <v>10.98</v>
      </c>
      <c r="E1899" s="166">
        <v>74.8</v>
      </c>
      <c r="F1899" s="140"/>
      <c r="G1899" s="141">
        <f t="shared" si="82"/>
        <v>0</v>
      </c>
      <c r="I1899" s="127">
        <f t="shared" si="81"/>
        <v>0</v>
      </c>
      <c r="J1899" s="167" t="s">
        <v>4937</v>
      </c>
      <c r="K1899" s="168" t="s">
        <v>4397</v>
      </c>
    </row>
    <row r="1900" spans="1:11" ht="26.4" x14ac:dyDescent="0.25">
      <c r="A1900" s="164" t="s">
        <v>3924</v>
      </c>
      <c r="B1900" s="165" t="s">
        <v>3925</v>
      </c>
      <c r="C1900" s="165" t="s">
        <v>29</v>
      </c>
      <c r="D1900" s="166">
        <v>4.62</v>
      </c>
      <c r="E1900" s="166">
        <v>1.81</v>
      </c>
      <c r="F1900" s="140"/>
      <c r="G1900" s="141">
        <f t="shared" si="82"/>
        <v>0</v>
      </c>
      <c r="I1900" s="127">
        <f t="shared" si="81"/>
        <v>0</v>
      </c>
      <c r="J1900" s="167" t="s">
        <v>4938</v>
      </c>
      <c r="K1900" s="168" t="s">
        <v>4397</v>
      </c>
    </row>
    <row r="1901" spans="1:11" ht="26.4" x14ac:dyDescent="0.25">
      <c r="A1901" s="164" t="s">
        <v>3926</v>
      </c>
      <c r="B1901" s="165" t="s">
        <v>3927</v>
      </c>
      <c r="C1901" s="165" t="s">
        <v>29</v>
      </c>
      <c r="D1901" s="166">
        <v>2.89</v>
      </c>
      <c r="E1901" s="166">
        <v>1.81</v>
      </c>
      <c r="F1901" s="140"/>
      <c r="G1901" s="141">
        <f t="shared" si="82"/>
        <v>0</v>
      </c>
      <c r="I1901" s="127">
        <f t="shared" si="81"/>
        <v>0</v>
      </c>
      <c r="J1901" s="167" t="s">
        <v>4939</v>
      </c>
      <c r="K1901" s="168" t="s">
        <v>4397</v>
      </c>
    </row>
    <row r="1902" spans="1:11" ht="26.4" x14ac:dyDescent="0.25">
      <c r="A1902" s="164" t="s">
        <v>3928</v>
      </c>
      <c r="B1902" s="165" t="s">
        <v>3929</v>
      </c>
      <c r="C1902" s="165" t="s">
        <v>29</v>
      </c>
      <c r="D1902" s="166">
        <v>4.62</v>
      </c>
      <c r="E1902" s="166">
        <v>3.35</v>
      </c>
      <c r="F1902" s="140"/>
      <c r="G1902" s="141">
        <f t="shared" si="82"/>
        <v>0</v>
      </c>
      <c r="I1902" s="127">
        <f t="shared" si="81"/>
        <v>0</v>
      </c>
      <c r="J1902" s="167" t="s">
        <v>4940</v>
      </c>
      <c r="K1902" s="168" t="s">
        <v>4397</v>
      </c>
    </row>
    <row r="1903" spans="1:11" ht="26.4" x14ac:dyDescent="0.25">
      <c r="A1903" s="164" t="s">
        <v>3930</v>
      </c>
      <c r="B1903" s="165" t="s">
        <v>3931</v>
      </c>
      <c r="C1903" s="165" t="s">
        <v>29</v>
      </c>
      <c r="D1903" s="166">
        <v>8.09</v>
      </c>
      <c r="E1903" s="166">
        <v>3.85</v>
      </c>
      <c r="F1903" s="140"/>
      <c r="G1903" s="141">
        <f t="shared" si="82"/>
        <v>0</v>
      </c>
      <c r="I1903" s="127">
        <f t="shared" si="81"/>
        <v>0</v>
      </c>
      <c r="J1903" s="167" t="s">
        <v>4941</v>
      </c>
      <c r="K1903" s="168" t="s">
        <v>4397</v>
      </c>
    </row>
    <row r="1904" spans="1:11" ht="26.4" x14ac:dyDescent="0.25">
      <c r="A1904" s="164" t="s">
        <v>3932</v>
      </c>
      <c r="B1904" s="165" t="s">
        <v>3933</v>
      </c>
      <c r="C1904" s="165" t="s">
        <v>29</v>
      </c>
      <c r="D1904" s="166">
        <v>9.25</v>
      </c>
      <c r="E1904" s="166">
        <v>4.8499999999999996</v>
      </c>
      <c r="F1904" s="140"/>
      <c r="G1904" s="141">
        <f t="shared" si="82"/>
        <v>0</v>
      </c>
      <c r="I1904" s="127">
        <f t="shared" si="81"/>
        <v>0</v>
      </c>
      <c r="J1904" s="167" t="s">
        <v>4942</v>
      </c>
      <c r="K1904" s="168" t="s">
        <v>4397</v>
      </c>
    </row>
    <row r="1905" spans="1:11" ht="25.5" customHeight="1" x14ac:dyDescent="0.25">
      <c r="A1905" s="164" t="s">
        <v>3934</v>
      </c>
      <c r="B1905" s="165" t="s">
        <v>3935</v>
      </c>
      <c r="C1905" s="165" t="s">
        <v>32</v>
      </c>
      <c r="D1905" s="166">
        <v>87.28</v>
      </c>
      <c r="E1905" s="166">
        <v>87.6</v>
      </c>
      <c r="F1905" s="140"/>
      <c r="G1905" s="141">
        <f t="shared" si="82"/>
        <v>0</v>
      </c>
      <c r="I1905" s="127">
        <f t="shared" si="81"/>
        <v>0</v>
      </c>
      <c r="J1905" s="167" t="s">
        <v>4943</v>
      </c>
      <c r="K1905" s="168" t="s">
        <v>4397</v>
      </c>
    </row>
    <row r="1906" spans="1:11" ht="39.6" x14ac:dyDescent="0.25">
      <c r="A1906" s="164" t="s">
        <v>3936</v>
      </c>
      <c r="B1906" s="165" t="s">
        <v>3937</v>
      </c>
      <c r="C1906" s="165" t="s">
        <v>32</v>
      </c>
      <c r="D1906" s="166">
        <v>479.74</v>
      </c>
      <c r="E1906" s="166">
        <v>101</v>
      </c>
      <c r="F1906" s="140"/>
      <c r="G1906" s="141">
        <f t="shared" si="82"/>
        <v>0</v>
      </c>
      <c r="I1906" s="127">
        <f t="shared" si="81"/>
        <v>0</v>
      </c>
      <c r="J1906" s="167" t="s">
        <v>4944</v>
      </c>
      <c r="K1906" s="168" t="s">
        <v>4397</v>
      </c>
    </row>
    <row r="1907" spans="1:11" ht="26.4" x14ac:dyDescent="0.25">
      <c r="A1907" s="164" t="s">
        <v>3938</v>
      </c>
      <c r="B1907" s="165" t="s">
        <v>3939</v>
      </c>
      <c r="C1907" s="165" t="s">
        <v>32</v>
      </c>
      <c r="D1907" s="166">
        <v>34.26</v>
      </c>
      <c r="E1907" s="166">
        <v>99.5</v>
      </c>
      <c r="F1907" s="140"/>
      <c r="G1907" s="141">
        <f t="shared" si="82"/>
        <v>0</v>
      </c>
      <c r="I1907" s="127">
        <f t="shared" si="81"/>
        <v>0</v>
      </c>
      <c r="J1907" s="167" t="s">
        <v>4945</v>
      </c>
      <c r="K1907" s="168" t="s">
        <v>4397</v>
      </c>
    </row>
    <row r="1908" spans="1:11" ht="26.4" x14ac:dyDescent="0.25">
      <c r="A1908" s="164" t="s">
        <v>3940</v>
      </c>
      <c r="B1908" s="165" t="s">
        <v>3941</v>
      </c>
      <c r="C1908" s="165" t="s">
        <v>32</v>
      </c>
      <c r="D1908" s="166">
        <v>34.26</v>
      </c>
      <c r="E1908" s="166">
        <v>116</v>
      </c>
      <c r="F1908" s="140"/>
      <c r="G1908" s="141">
        <f t="shared" si="82"/>
        <v>0</v>
      </c>
      <c r="I1908" s="127">
        <f t="shared" si="81"/>
        <v>0</v>
      </c>
      <c r="J1908" s="167" t="s">
        <v>4946</v>
      </c>
      <c r="K1908" s="168" t="s">
        <v>4397</v>
      </c>
    </row>
    <row r="1909" spans="1:11" ht="39.6" x14ac:dyDescent="0.25">
      <c r="A1909" s="164" t="s">
        <v>3942</v>
      </c>
      <c r="B1909" s="165" t="s">
        <v>3943</v>
      </c>
      <c r="C1909" s="165" t="s">
        <v>32</v>
      </c>
      <c r="D1909" s="166">
        <v>13.87</v>
      </c>
      <c r="E1909" s="166">
        <v>114</v>
      </c>
      <c r="F1909" s="140"/>
      <c r="G1909" s="141">
        <f t="shared" si="82"/>
        <v>0</v>
      </c>
      <c r="I1909" s="127">
        <f t="shared" si="81"/>
        <v>0</v>
      </c>
      <c r="J1909" s="167" t="s">
        <v>4947</v>
      </c>
      <c r="K1909" s="168" t="s">
        <v>4397</v>
      </c>
    </row>
    <row r="1910" spans="1:11" ht="39.6" x14ac:dyDescent="0.25">
      <c r="A1910" s="164" t="s">
        <v>3944</v>
      </c>
      <c r="B1910" s="165" t="s">
        <v>3945</v>
      </c>
      <c r="C1910" s="165" t="s">
        <v>32</v>
      </c>
      <c r="D1910" s="166">
        <v>12.14</v>
      </c>
      <c r="E1910" s="166">
        <v>128</v>
      </c>
      <c r="F1910" s="140"/>
      <c r="G1910" s="141">
        <f t="shared" si="82"/>
        <v>0</v>
      </c>
      <c r="I1910" s="127">
        <f t="shared" si="81"/>
        <v>0</v>
      </c>
      <c r="J1910" s="167" t="s">
        <v>4948</v>
      </c>
      <c r="K1910" s="168" t="s">
        <v>4397</v>
      </c>
    </row>
    <row r="1911" spans="1:11" ht="39.6" x14ac:dyDescent="0.25">
      <c r="A1911" s="164" t="s">
        <v>3946</v>
      </c>
      <c r="B1911" s="165" t="s">
        <v>3947</v>
      </c>
      <c r="C1911" s="165" t="s">
        <v>32</v>
      </c>
      <c r="D1911" s="166">
        <v>24.28</v>
      </c>
      <c r="E1911" s="166">
        <v>133</v>
      </c>
      <c r="F1911" s="140"/>
      <c r="G1911" s="141">
        <f t="shared" si="82"/>
        <v>0</v>
      </c>
      <c r="I1911" s="127">
        <f t="shared" si="81"/>
        <v>0</v>
      </c>
      <c r="J1911" s="167" t="s">
        <v>4949</v>
      </c>
      <c r="K1911" s="168" t="s">
        <v>4397</v>
      </c>
    </row>
    <row r="1912" spans="1:11" ht="39.6" x14ac:dyDescent="0.25">
      <c r="A1912" s="164" t="s">
        <v>3948</v>
      </c>
      <c r="B1912" s="165" t="s">
        <v>3949</v>
      </c>
      <c r="C1912" s="165" t="s">
        <v>32</v>
      </c>
      <c r="D1912" s="166">
        <v>24.28</v>
      </c>
      <c r="E1912" s="166">
        <v>148</v>
      </c>
      <c r="F1912" s="140"/>
      <c r="G1912" s="141">
        <f t="shared" si="82"/>
        <v>0</v>
      </c>
      <c r="I1912" s="127">
        <f t="shared" si="81"/>
        <v>0</v>
      </c>
      <c r="J1912" s="167" t="s">
        <v>4950</v>
      </c>
      <c r="K1912" s="168" t="s">
        <v>4397</v>
      </c>
    </row>
    <row r="1913" spans="1:11" ht="39.6" x14ac:dyDescent="0.25">
      <c r="A1913" s="164" t="s">
        <v>3950</v>
      </c>
      <c r="B1913" s="165" t="s">
        <v>3951</v>
      </c>
      <c r="C1913" s="165" t="s">
        <v>32</v>
      </c>
      <c r="D1913" s="166">
        <v>490.72</v>
      </c>
      <c r="E1913" s="166">
        <v>142</v>
      </c>
      <c r="F1913" s="140"/>
      <c r="G1913" s="141">
        <f t="shared" si="82"/>
        <v>0</v>
      </c>
      <c r="I1913" s="127">
        <f t="shared" si="81"/>
        <v>0</v>
      </c>
      <c r="J1913" s="167" t="s">
        <v>4951</v>
      </c>
      <c r="K1913" s="168" t="s">
        <v>4397</v>
      </c>
    </row>
    <row r="1914" spans="1:11" ht="39.6" x14ac:dyDescent="0.25">
      <c r="A1914" s="164" t="s">
        <v>3952</v>
      </c>
      <c r="B1914" s="165" t="s">
        <v>3953</v>
      </c>
      <c r="C1914" s="165" t="s">
        <v>32</v>
      </c>
      <c r="D1914" s="166">
        <v>984.91</v>
      </c>
      <c r="E1914" s="166">
        <v>156</v>
      </c>
      <c r="F1914" s="140"/>
      <c r="G1914" s="141">
        <f t="shared" si="82"/>
        <v>0</v>
      </c>
      <c r="I1914" s="127">
        <f t="shared" si="81"/>
        <v>0</v>
      </c>
      <c r="J1914" s="167" t="s">
        <v>4952</v>
      </c>
      <c r="K1914" s="168" t="s">
        <v>4397</v>
      </c>
    </row>
    <row r="1915" spans="1:11" ht="39.6" x14ac:dyDescent="0.25">
      <c r="A1915" s="164" t="s">
        <v>3954</v>
      </c>
      <c r="B1915" s="165" t="s">
        <v>3955</v>
      </c>
      <c r="C1915" s="165" t="s">
        <v>32</v>
      </c>
      <c r="D1915" s="166">
        <v>69.36</v>
      </c>
      <c r="E1915" s="166">
        <v>162</v>
      </c>
      <c r="F1915" s="140"/>
      <c r="G1915" s="141">
        <f t="shared" si="82"/>
        <v>0</v>
      </c>
      <c r="I1915" s="127">
        <f t="shared" si="81"/>
        <v>0</v>
      </c>
      <c r="J1915" s="167" t="s">
        <v>4953</v>
      </c>
      <c r="K1915" s="168" t="s">
        <v>4397</v>
      </c>
    </row>
    <row r="1916" spans="1:11" ht="39.6" x14ac:dyDescent="0.25">
      <c r="A1916" s="164" t="s">
        <v>3956</v>
      </c>
      <c r="B1916" s="165" t="s">
        <v>3957</v>
      </c>
      <c r="C1916" s="165" t="s">
        <v>32</v>
      </c>
      <c r="D1916" s="166">
        <v>2.31</v>
      </c>
      <c r="E1916" s="166">
        <v>178</v>
      </c>
      <c r="F1916" s="140"/>
      <c r="G1916" s="141">
        <f t="shared" si="82"/>
        <v>0</v>
      </c>
      <c r="I1916" s="127">
        <f t="shared" si="81"/>
        <v>0</v>
      </c>
      <c r="J1916" s="167" t="s">
        <v>4954</v>
      </c>
      <c r="K1916" s="168" t="s">
        <v>4397</v>
      </c>
    </row>
    <row r="1917" spans="1:11" ht="39.6" x14ac:dyDescent="0.25">
      <c r="A1917" s="164" t="s">
        <v>3958</v>
      </c>
      <c r="B1917" s="165" t="s">
        <v>3959</v>
      </c>
      <c r="C1917" s="165" t="s">
        <v>32</v>
      </c>
      <c r="D1917" s="166">
        <v>744.46</v>
      </c>
      <c r="E1917" s="166">
        <v>182</v>
      </c>
      <c r="F1917" s="140"/>
      <c r="G1917" s="141">
        <f t="shared" si="82"/>
        <v>0</v>
      </c>
      <c r="I1917" s="127">
        <f t="shared" si="81"/>
        <v>0</v>
      </c>
      <c r="J1917" s="167" t="s">
        <v>4955</v>
      </c>
      <c r="K1917" s="168" t="s">
        <v>4397</v>
      </c>
    </row>
    <row r="1918" spans="1:11" ht="39.6" x14ac:dyDescent="0.25">
      <c r="A1918" s="164" t="s">
        <v>3960</v>
      </c>
      <c r="B1918" s="165" t="s">
        <v>3961</v>
      </c>
      <c r="C1918" s="165" t="s">
        <v>32</v>
      </c>
      <c r="D1918" s="166">
        <v>765.85</v>
      </c>
      <c r="E1918" s="166">
        <v>210</v>
      </c>
      <c r="F1918" s="140"/>
      <c r="G1918" s="141">
        <f t="shared" si="82"/>
        <v>0</v>
      </c>
      <c r="I1918" s="127">
        <f t="shared" si="81"/>
        <v>0</v>
      </c>
      <c r="J1918" s="167" t="s">
        <v>4956</v>
      </c>
      <c r="K1918" s="168" t="s">
        <v>4397</v>
      </c>
    </row>
    <row r="1919" spans="1:11" ht="39.6" x14ac:dyDescent="0.25">
      <c r="A1919" s="164" t="s">
        <v>3962</v>
      </c>
      <c r="B1919" s="165" t="s">
        <v>3963</v>
      </c>
      <c r="C1919" s="165" t="s">
        <v>32</v>
      </c>
      <c r="D1919" s="166">
        <v>744.46</v>
      </c>
      <c r="E1919" s="166">
        <v>210</v>
      </c>
      <c r="F1919" s="140"/>
      <c r="G1919" s="141">
        <f t="shared" si="82"/>
        <v>0</v>
      </c>
      <c r="I1919" s="127">
        <f t="shared" si="81"/>
        <v>0</v>
      </c>
      <c r="J1919" s="167" t="s">
        <v>4957</v>
      </c>
      <c r="K1919" s="168" t="s">
        <v>4397</v>
      </c>
    </row>
    <row r="1920" spans="1:11" ht="39.6" x14ac:dyDescent="0.25">
      <c r="A1920" s="164" t="s">
        <v>3964</v>
      </c>
      <c r="B1920" s="165" t="s">
        <v>3965</v>
      </c>
      <c r="C1920" s="165" t="s">
        <v>32</v>
      </c>
      <c r="D1920" s="166">
        <v>919.6</v>
      </c>
      <c r="E1920" s="166">
        <v>242</v>
      </c>
      <c r="F1920" s="140"/>
      <c r="G1920" s="141">
        <f t="shared" si="82"/>
        <v>0</v>
      </c>
      <c r="I1920" s="127">
        <f t="shared" si="81"/>
        <v>0</v>
      </c>
      <c r="J1920" s="167" t="s">
        <v>4958</v>
      </c>
      <c r="K1920" s="168" t="s">
        <v>4397</v>
      </c>
    </row>
    <row r="1921" spans="1:11" ht="39.6" x14ac:dyDescent="0.25">
      <c r="A1921" s="164" t="s">
        <v>3966</v>
      </c>
      <c r="B1921" s="165" t="s">
        <v>3967</v>
      </c>
      <c r="C1921" s="165" t="s">
        <v>32</v>
      </c>
      <c r="D1921" s="166">
        <v>1227.67</v>
      </c>
      <c r="E1921" s="166">
        <v>237</v>
      </c>
      <c r="F1921" s="140"/>
      <c r="G1921" s="141">
        <f t="shared" si="82"/>
        <v>0</v>
      </c>
      <c r="I1921" s="127">
        <f t="shared" si="81"/>
        <v>0</v>
      </c>
      <c r="J1921" s="167" t="s">
        <v>4959</v>
      </c>
      <c r="K1921" s="168" t="s">
        <v>4397</v>
      </c>
    </row>
    <row r="1922" spans="1:11" ht="39.6" x14ac:dyDescent="0.25">
      <c r="A1922" s="164" t="s">
        <v>3968</v>
      </c>
      <c r="B1922" s="165" t="s">
        <v>3969</v>
      </c>
      <c r="C1922" s="165" t="s">
        <v>32</v>
      </c>
      <c r="D1922" s="166">
        <v>747.93</v>
      </c>
      <c r="E1922" s="166">
        <v>264</v>
      </c>
      <c r="F1922" s="140"/>
      <c r="G1922" s="141">
        <f t="shared" si="82"/>
        <v>0</v>
      </c>
      <c r="I1922" s="127">
        <f t="shared" si="81"/>
        <v>0</v>
      </c>
      <c r="J1922" s="167" t="s">
        <v>4960</v>
      </c>
      <c r="K1922" s="168" t="s">
        <v>4397</v>
      </c>
    </row>
    <row r="1923" spans="1:11" ht="39.6" x14ac:dyDescent="0.25">
      <c r="A1923" s="164" t="s">
        <v>3970</v>
      </c>
      <c r="B1923" s="165" t="s">
        <v>3971</v>
      </c>
      <c r="C1923" s="165" t="s">
        <v>32</v>
      </c>
      <c r="D1923" s="166">
        <v>1706.26</v>
      </c>
      <c r="E1923" s="166">
        <v>291</v>
      </c>
      <c r="F1923" s="140"/>
      <c r="G1923" s="141">
        <f t="shared" si="82"/>
        <v>0</v>
      </c>
      <c r="I1923" s="127">
        <f t="shared" si="81"/>
        <v>0</v>
      </c>
      <c r="J1923" s="167" t="s">
        <v>4961</v>
      </c>
      <c r="K1923" s="168" t="s">
        <v>4397</v>
      </c>
    </row>
    <row r="1924" spans="1:11" ht="39.6" x14ac:dyDescent="0.25">
      <c r="A1924" s="164" t="s">
        <v>3972</v>
      </c>
      <c r="B1924" s="165" t="s">
        <v>3973</v>
      </c>
      <c r="C1924" s="165" t="s">
        <v>32</v>
      </c>
      <c r="D1924" s="166">
        <v>748.75</v>
      </c>
      <c r="E1924" s="166">
        <v>317</v>
      </c>
      <c r="F1924" s="140"/>
      <c r="G1924" s="141">
        <f t="shared" si="82"/>
        <v>0</v>
      </c>
      <c r="I1924" s="127">
        <f t="shared" si="81"/>
        <v>0</v>
      </c>
      <c r="J1924" s="167" t="s">
        <v>4962</v>
      </c>
      <c r="K1924" s="168" t="s">
        <v>4397</v>
      </c>
    </row>
    <row r="1925" spans="1:11" ht="39.6" x14ac:dyDescent="0.25">
      <c r="A1925" s="164" t="s">
        <v>3974</v>
      </c>
      <c r="B1925" s="165" t="s">
        <v>3975</v>
      </c>
      <c r="C1925" s="165" t="s">
        <v>32</v>
      </c>
      <c r="D1925" s="166">
        <v>743.89</v>
      </c>
      <c r="E1925" s="166">
        <v>344</v>
      </c>
      <c r="F1925" s="140"/>
      <c r="G1925" s="141">
        <f t="shared" si="82"/>
        <v>0</v>
      </c>
      <c r="I1925" s="127">
        <f t="shared" si="81"/>
        <v>0</v>
      </c>
      <c r="J1925" s="167" t="s">
        <v>4963</v>
      </c>
      <c r="K1925" s="168" t="s">
        <v>4397</v>
      </c>
    </row>
    <row r="1926" spans="1:11" ht="39.6" x14ac:dyDescent="0.25">
      <c r="A1926" s="164" t="s">
        <v>3976</v>
      </c>
      <c r="B1926" s="165" t="s">
        <v>3977</v>
      </c>
      <c r="C1926" s="165" t="s">
        <v>32</v>
      </c>
      <c r="D1926" s="166">
        <v>7463.14</v>
      </c>
      <c r="E1926" s="166">
        <v>27</v>
      </c>
      <c r="F1926" s="140"/>
      <c r="G1926" s="141">
        <f t="shared" si="82"/>
        <v>0</v>
      </c>
      <c r="I1926" s="127">
        <f t="shared" si="81"/>
        <v>0</v>
      </c>
      <c r="J1926" s="167" t="s">
        <v>4964</v>
      </c>
      <c r="K1926" s="168" t="s">
        <v>4397</v>
      </c>
    </row>
    <row r="1927" spans="1:11" ht="39.6" x14ac:dyDescent="0.25">
      <c r="A1927" s="164" t="s">
        <v>3978</v>
      </c>
      <c r="B1927" s="165" t="s">
        <v>3979</v>
      </c>
      <c r="C1927" s="165" t="s">
        <v>32</v>
      </c>
      <c r="D1927" s="166">
        <v>10.98</v>
      </c>
      <c r="E1927" s="166">
        <v>273</v>
      </c>
      <c r="F1927" s="140"/>
      <c r="G1927" s="141">
        <f t="shared" si="82"/>
        <v>0</v>
      </c>
      <c r="I1927" s="127">
        <f t="shared" si="81"/>
        <v>0</v>
      </c>
      <c r="J1927" s="167" t="s">
        <v>4965</v>
      </c>
      <c r="K1927" s="168" t="s">
        <v>4397</v>
      </c>
    </row>
    <row r="1928" spans="1:11" ht="39.6" x14ac:dyDescent="0.25">
      <c r="A1928" s="164" t="s">
        <v>3980</v>
      </c>
      <c r="B1928" s="165" t="s">
        <v>3981</v>
      </c>
      <c r="C1928" s="165" t="s">
        <v>32</v>
      </c>
      <c r="D1928" s="166">
        <v>5.2</v>
      </c>
      <c r="E1928" s="166">
        <v>305</v>
      </c>
      <c r="F1928" s="140"/>
      <c r="G1928" s="141">
        <f t="shared" si="82"/>
        <v>0</v>
      </c>
      <c r="I1928" s="127">
        <f t="shared" si="81"/>
        <v>0</v>
      </c>
      <c r="J1928" s="167" t="s">
        <v>4966</v>
      </c>
      <c r="K1928" s="168" t="s">
        <v>4397</v>
      </c>
    </row>
    <row r="1929" spans="1:11" ht="39.6" x14ac:dyDescent="0.25">
      <c r="A1929" s="164" t="s">
        <v>3982</v>
      </c>
      <c r="B1929" s="165" t="s">
        <v>3983</v>
      </c>
      <c r="C1929" s="165" t="s">
        <v>32</v>
      </c>
      <c r="D1929" s="166">
        <v>6.94</v>
      </c>
      <c r="E1929" s="166">
        <v>336</v>
      </c>
      <c r="F1929" s="140"/>
      <c r="G1929" s="141">
        <f t="shared" si="82"/>
        <v>0</v>
      </c>
      <c r="I1929" s="127">
        <f t="shared" si="81"/>
        <v>0</v>
      </c>
      <c r="J1929" s="167" t="s">
        <v>4967</v>
      </c>
      <c r="K1929" s="168" t="s">
        <v>4397</v>
      </c>
    </row>
    <row r="1930" spans="1:11" ht="39.6" x14ac:dyDescent="0.25">
      <c r="A1930" s="164" t="s">
        <v>3984</v>
      </c>
      <c r="B1930" s="165" t="s">
        <v>3985</v>
      </c>
      <c r="C1930" s="165" t="s">
        <v>32</v>
      </c>
      <c r="D1930" s="166">
        <v>2.31</v>
      </c>
      <c r="E1930" s="166">
        <v>368</v>
      </c>
      <c r="F1930" s="140"/>
      <c r="G1930" s="141">
        <f t="shared" si="82"/>
        <v>0</v>
      </c>
      <c r="I1930" s="127">
        <f t="shared" si="81"/>
        <v>0</v>
      </c>
      <c r="J1930" s="167" t="s">
        <v>4968</v>
      </c>
      <c r="K1930" s="168" t="s">
        <v>4397</v>
      </c>
    </row>
    <row r="1931" spans="1:11" ht="39.6" x14ac:dyDescent="0.25">
      <c r="A1931" s="164" t="s">
        <v>3986</v>
      </c>
      <c r="B1931" s="165" t="s">
        <v>3987</v>
      </c>
      <c r="C1931" s="165" t="s">
        <v>32</v>
      </c>
      <c r="D1931" s="166">
        <v>5.2</v>
      </c>
      <c r="E1931" s="166">
        <v>399</v>
      </c>
      <c r="F1931" s="140"/>
      <c r="G1931" s="141">
        <f t="shared" si="82"/>
        <v>0</v>
      </c>
      <c r="I1931" s="127">
        <f t="shared" ref="I1931:I1994" si="83">ROUND(D1931*G1931,2)</f>
        <v>0</v>
      </c>
      <c r="J1931" s="167" t="s">
        <v>4969</v>
      </c>
      <c r="K1931" s="168" t="s">
        <v>4397</v>
      </c>
    </row>
    <row r="1932" spans="1:11" ht="39.6" x14ac:dyDescent="0.25">
      <c r="A1932" s="164" t="s">
        <v>3988</v>
      </c>
      <c r="B1932" s="165" t="s">
        <v>3989</v>
      </c>
      <c r="C1932" s="165" t="s">
        <v>32</v>
      </c>
      <c r="D1932" s="166">
        <v>6.94</v>
      </c>
      <c r="E1932" s="166">
        <v>31.7</v>
      </c>
      <c r="F1932" s="140"/>
      <c r="G1932" s="141">
        <f t="shared" si="82"/>
        <v>0</v>
      </c>
      <c r="I1932" s="127">
        <f t="shared" si="83"/>
        <v>0</v>
      </c>
      <c r="J1932" s="167" t="s">
        <v>4970</v>
      </c>
      <c r="K1932" s="168" t="s">
        <v>4397</v>
      </c>
    </row>
    <row r="1933" spans="1:11" ht="26.4" x14ac:dyDescent="0.25">
      <c r="A1933" s="164" t="s">
        <v>3990</v>
      </c>
      <c r="B1933" s="165" t="s">
        <v>3991</v>
      </c>
      <c r="C1933" s="165" t="s">
        <v>32</v>
      </c>
      <c r="D1933" s="166">
        <v>73.98</v>
      </c>
      <c r="E1933" s="166">
        <v>352</v>
      </c>
      <c r="F1933" s="140"/>
      <c r="G1933" s="141">
        <f t="shared" si="82"/>
        <v>0</v>
      </c>
      <c r="I1933" s="127">
        <f t="shared" si="83"/>
        <v>0</v>
      </c>
      <c r="J1933" s="167" t="s">
        <v>4971</v>
      </c>
      <c r="K1933" s="168" t="s">
        <v>4397</v>
      </c>
    </row>
    <row r="1934" spans="1:11" ht="26.4" x14ac:dyDescent="0.25">
      <c r="A1934" s="164" t="s">
        <v>3992</v>
      </c>
      <c r="B1934" s="165" t="s">
        <v>3993</v>
      </c>
      <c r="C1934" s="165" t="s">
        <v>32</v>
      </c>
      <c r="D1934" s="166">
        <v>16.18</v>
      </c>
      <c r="E1934" s="166">
        <v>229</v>
      </c>
      <c r="F1934" s="140"/>
      <c r="G1934" s="141">
        <f t="shared" si="82"/>
        <v>0</v>
      </c>
      <c r="I1934" s="127">
        <f t="shared" si="83"/>
        <v>0</v>
      </c>
      <c r="J1934" s="167" t="s">
        <v>4972</v>
      </c>
      <c r="K1934" s="168" t="s">
        <v>4397</v>
      </c>
    </row>
    <row r="1935" spans="1:11" ht="26.4" x14ac:dyDescent="0.25">
      <c r="A1935" s="164" t="s">
        <v>3994</v>
      </c>
      <c r="B1935" s="165" t="s">
        <v>3995</v>
      </c>
      <c r="C1935" s="165" t="s">
        <v>32</v>
      </c>
      <c r="D1935" s="166">
        <v>73.98</v>
      </c>
      <c r="E1935" s="166">
        <v>165</v>
      </c>
      <c r="F1935" s="140"/>
      <c r="G1935" s="141">
        <f t="shared" si="82"/>
        <v>0</v>
      </c>
      <c r="I1935" s="127">
        <f t="shared" si="83"/>
        <v>0</v>
      </c>
      <c r="J1935" s="167" t="s">
        <v>4973</v>
      </c>
      <c r="K1935" s="168" t="s">
        <v>4397</v>
      </c>
    </row>
    <row r="1936" spans="1:11" ht="26.4" x14ac:dyDescent="0.25">
      <c r="A1936" s="164" t="s">
        <v>3996</v>
      </c>
      <c r="B1936" s="165" t="s">
        <v>3997</v>
      </c>
      <c r="C1936" s="165" t="s">
        <v>32</v>
      </c>
      <c r="D1936" s="166">
        <v>32.369999999999997</v>
      </c>
      <c r="E1936" s="166">
        <v>214</v>
      </c>
      <c r="F1936" s="140"/>
      <c r="G1936" s="141">
        <f t="shared" ref="G1936:G1999" si="84">ROUND(E1936*ROUND(F1936,2),2)</f>
        <v>0</v>
      </c>
      <c r="I1936" s="127">
        <f t="shared" si="83"/>
        <v>0</v>
      </c>
      <c r="J1936" s="167" t="s">
        <v>4974</v>
      </c>
      <c r="K1936" s="168" t="s">
        <v>4397</v>
      </c>
    </row>
    <row r="1937" spans="1:11" ht="26.4" x14ac:dyDescent="0.25">
      <c r="A1937" s="164" t="s">
        <v>3998</v>
      </c>
      <c r="B1937" s="165" t="s">
        <v>3999</v>
      </c>
      <c r="C1937" s="165" t="s">
        <v>32</v>
      </c>
      <c r="D1937" s="166">
        <v>184.96</v>
      </c>
      <c r="E1937" s="166">
        <v>54.3</v>
      </c>
      <c r="F1937" s="140"/>
      <c r="G1937" s="141">
        <f t="shared" si="84"/>
        <v>0</v>
      </c>
      <c r="I1937" s="127">
        <f t="shared" si="83"/>
        <v>0</v>
      </c>
      <c r="J1937" s="167" t="s">
        <v>4975</v>
      </c>
      <c r="K1937" s="168" t="s">
        <v>4397</v>
      </c>
    </row>
    <row r="1938" spans="1:11" ht="26.4" x14ac:dyDescent="0.25">
      <c r="A1938" s="164" t="s">
        <v>4000</v>
      </c>
      <c r="B1938" s="165" t="s">
        <v>4001</v>
      </c>
      <c r="C1938" s="165" t="s">
        <v>32</v>
      </c>
      <c r="D1938" s="166">
        <v>32.369999999999997</v>
      </c>
      <c r="E1938" s="166">
        <v>72.599999999999994</v>
      </c>
      <c r="F1938" s="140"/>
      <c r="G1938" s="141">
        <f t="shared" si="84"/>
        <v>0</v>
      </c>
      <c r="I1938" s="127">
        <f t="shared" si="83"/>
        <v>0</v>
      </c>
      <c r="J1938" s="167" t="s">
        <v>4976</v>
      </c>
      <c r="K1938" s="168" t="s">
        <v>4397</v>
      </c>
    </row>
    <row r="1939" spans="1:11" ht="26.4" x14ac:dyDescent="0.25">
      <c r="A1939" s="164" t="s">
        <v>4002</v>
      </c>
      <c r="B1939" s="165" t="s">
        <v>4003</v>
      </c>
      <c r="C1939" s="165" t="s">
        <v>32</v>
      </c>
      <c r="D1939" s="166">
        <v>69.36</v>
      </c>
      <c r="E1939" s="166">
        <v>146</v>
      </c>
      <c r="F1939" s="140"/>
      <c r="G1939" s="141">
        <f t="shared" si="84"/>
        <v>0</v>
      </c>
      <c r="I1939" s="127">
        <f t="shared" si="83"/>
        <v>0</v>
      </c>
      <c r="J1939" s="167" t="s">
        <v>4977</v>
      </c>
      <c r="K1939" s="168" t="s">
        <v>4397</v>
      </c>
    </row>
    <row r="1940" spans="1:11" x14ac:dyDescent="0.25">
      <c r="A1940" s="164" t="s">
        <v>4004</v>
      </c>
      <c r="B1940" s="165" t="s">
        <v>4005</v>
      </c>
      <c r="C1940" s="165" t="s">
        <v>32</v>
      </c>
      <c r="D1940" s="166">
        <v>961.21</v>
      </c>
      <c r="E1940" s="166">
        <v>22.8</v>
      </c>
      <c r="F1940" s="140"/>
      <c r="G1940" s="141">
        <f t="shared" si="84"/>
        <v>0</v>
      </c>
      <c r="I1940" s="127">
        <f t="shared" si="83"/>
        <v>0</v>
      </c>
      <c r="J1940" s="167" t="s">
        <v>4978</v>
      </c>
      <c r="K1940" s="168" t="s">
        <v>4397</v>
      </c>
    </row>
    <row r="1941" spans="1:11" x14ac:dyDescent="0.25">
      <c r="A1941" s="164" t="s">
        <v>4006</v>
      </c>
      <c r="B1941" s="165" t="s">
        <v>4007</v>
      </c>
      <c r="C1941" s="165" t="s">
        <v>32</v>
      </c>
      <c r="D1941" s="166">
        <v>69.36</v>
      </c>
      <c r="E1941" s="166">
        <v>90.2</v>
      </c>
      <c r="F1941" s="140"/>
      <c r="G1941" s="141">
        <f t="shared" si="84"/>
        <v>0</v>
      </c>
      <c r="I1941" s="127">
        <f t="shared" si="83"/>
        <v>0</v>
      </c>
      <c r="J1941" s="167" t="s">
        <v>4979</v>
      </c>
      <c r="K1941" s="168" t="s">
        <v>4397</v>
      </c>
    </row>
    <row r="1942" spans="1:11" ht="26.4" x14ac:dyDescent="0.25">
      <c r="A1942" s="164" t="s">
        <v>4008</v>
      </c>
      <c r="B1942" s="165" t="s">
        <v>261</v>
      </c>
      <c r="C1942" s="165" t="s">
        <v>32</v>
      </c>
      <c r="D1942" s="166">
        <v>702.85</v>
      </c>
      <c r="E1942" s="166">
        <v>148</v>
      </c>
      <c r="F1942" s="140"/>
      <c r="G1942" s="141">
        <f t="shared" si="84"/>
        <v>0</v>
      </c>
      <c r="I1942" s="127">
        <f t="shared" si="83"/>
        <v>0</v>
      </c>
      <c r="J1942" s="167" t="s">
        <v>4980</v>
      </c>
      <c r="K1942" s="168" t="s">
        <v>4397</v>
      </c>
    </row>
    <row r="1943" spans="1:11" ht="26.4" x14ac:dyDescent="0.25">
      <c r="A1943" s="164" t="s">
        <v>4009</v>
      </c>
      <c r="B1943" s="165" t="s">
        <v>262</v>
      </c>
      <c r="C1943" s="165" t="s">
        <v>32</v>
      </c>
      <c r="D1943" s="166">
        <v>2697.53</v>
      </c>
      <c r="E1943" s="166">
        <v>166</v>
      </c>
      <c r="F1943" s="140"/>
      <c r="G1943" s="141">
        <f t="shared" si="84"/>
        <v>0</v>
      </c>
      <c r="I1943" s="127">
        <f t="shared" si="83"/>
        <v>0</v>
      </c>
      <c r="J1943" s="167" t="s">
        <v>4981</v>
      </c>
      <c r="K1943" s="168" t="s">
        <v>4397</v>
      </c>
    </row>
    <row r="1944" spans="1:11" ht="26.4" x14ac:dyDescent="0.25">
      <c r="A1944" s="164" t="s">
        <v>4010</v>
      </c>
      <c r="B1944" s="165" t="s">
        <v>263</v>
      </c>
      <c r="C1944" s="165" t="s">
        <v>32</v>
      </c>
      <c r="D1944" s="166">
        <v>743.89</v>
      </c>
      <c r="E1944" s="166">
        <v>539</v>
      </c>
      <c r="F1944" s="140"/>
      <c r="G1944" s="141">
        <f t="shared" si="84"/>
        <v>0</v>
      </c>
      <c r="I1944" s="127">
        <f t="shared" si="83"/>
        <v>0</v>
      </c>
      <c r="J1944" s="167" t="s">
        <v>4982</v>
      </c>
      <c r="K1944" s="168" t="s">
        <v>4397</v>
      </c>
    </row>
    <row r="1945" spans="1:11" ht="26.4" x14ac:dyDescent="0.25">
      <c r="A1945" s="164" t="s">
        <v>4011</v>
      </c>
      <c r="B1945" s="165" t="s">
        <v>264</v>
      </c>
      <c r="C1945" s="165" t="s">
        <v>32</v>
      </c>
      <c r="D1945" s="166">
        <v>2697.53</v>
      </c>
      <c r="E1945" s="166">
        <v>144</v>
      </c>
      <c r="F1945" s="140"/>
      <c r="G1945" s="141">
        <f t="shared" si="84"/>
        <v>0</v>
      </c>
      <c r="I1945" s="127">
        <f t="shared" si="83"/>
        <v>0</v>
      </c>
      <c r="J1945" s="167" t="s">
        <v>4983</v>
      </c>
      <c r="K1945" s="168" t="s">
        <v>4397</v>
      </c>
    </row>
    <row r="1946" spans="1:11" ht="26.4" x14ac:dyDescent="0.25">
      <c r="A1946" s="164" t="s">
        <v>4012</v>
      </c>
      <c r="B1946" s="165" t="s">
        <v>265</v>
      </c>
      <c r="C1946" s="165" t="s">
        <v>32</v>
      </c>
      <c r="D1946" s="166">
        <v>13.87</v>
      </c>
      <c r="E1946" s="166">
        <v>79.3</v>
      </c>
      <c r="F1946" s="140"/>
      <c r="G1946" s="141">
        <f t="shared" si="84"/>
        <v>0</v>
      </c>
      <c r="I1946" s="127">
        <f t="shared" si="83"/>
        <v>0</v>
      </c>
      <c r="J1946" s="167" t="s">
        <v>4984</v>
      </c>
      <c r="K1946" s="168" t="s">
        <v>4397</v>
      </c>
    </row>
    <row r="1947" spans="1:11" ht="26.4" x14ac:dyDescent="0.25">
      <c r="A1947" s="164" t="s">
        <v>4013</v>
      </c>
      <c r="B1947" s="165" t="s">
        <v>266</v>
      </c>
      <c r="C1947" s="165" t="s">
        <v>32</v>
      </c>
      <c r="D1947" s="166">
        <v>183.23</v>
      </c>
      <c r="E1947" s="166">
        <v>66.5</v>
      </c>
      <c r="F1947" s="140"/>
      <c r="G1947" s="141">
        <f t="shared" si="84"/>
        <v>0</v>
      </c>
      <c r="I1947" s="127">
        <f t="shared" si="83"/>
        <v>0</v>
      </c>
      <c r="J1947" s="167" t="s">
        <v>4985</v>
      </c>
      <c r="K1947" s="168" t="s">
        <v>4397</v>
      </c>
    </row>
    <row r="1948" spans="1:11" ht="26.4" x14ac:dyDescent="0.25">
      <c r="A1948" s="164" t="s">
        <v>4014</v>
      </c>
      <c r="B1948" s="165" t="s">
        <v>267</v>
      </c>
      <c r="C1948" s="165" t="s">
        <v>32</v>
      </c>
      <c r="D1948" s="166">
        <v>140.44999999999999</v>
      </c>
      <c r="E1948" s="166">
        <v>63.7</v>
      </c>
      <c r="F1948" s="140"/>
      <c r="G1948" s="141">
        <f t="shared" si="84"/>
        <v>0</v>
      </c>
      <c r="I1948" s="127">
        <f t="shared" si="83"/>
        <v>0</v>
      </c>
      <c r="J1948" s="167" t="s">
        <v>4986</v>
      </c>
      <c r="K1948" s="168" t="s">
        <v>4397</v>
      </c>
    </row>
    <row r="1949" spans="1:11" x14ac:dyDescent="0.25">
      <c r="A1949" s="157" t="s">
        <v>4015</v>
      </c>
      <c r="B1949" s="158" t="s">
        <v>4016</v>
      </c>
      <c r="C1949" s="158" t="s">
        <v>33</v>
      </c>
      <c r="D1949" s="159">
        <v>102</v>
      </c>
      <c r="E1949" s="159">
        <v>465</v>
      </c>
      <c r="F1949" s="140"/>
      <c r="G1949" s="141">
        <f t="shared" si="84"/>
        <v>0</v>
      </c>
      <c r="I1949" s="127">
        <f t="shared" si="83"/>
        <v>0</v>
      </c>
      <c r="J1949" s="160" t="s">
        <v>4987</v>
      </c>
      <c r="K1949" s="161" t="s">
        <v>4333</v>
      </c>
    </row>
    <row r="1950" spans="1:11" x14ac:dyDescent="0.25">
      <c r="A1950" s="157" t="s">
        <v>4017</v>
      </c>
      <c r="B1950" s="158" t="s">
        <v>4018</v>
      </c>
      <c r="C1950" s="158" t="s">
        <v>33</v>
      </c>
      <c r="D1950" s="159">
        <v>267.04000000000002</v>
      </c>
      <c r="E1950" s="159">
        <v>371</v>
      </c>
      <c r="F1950" s="140"/>
      <c r="G1950" s="141">
        <f t="shared" si="84"/>
        <v>0</v>
      </c>
      <c r="I1950" s="127">
        <f t="shared" si="83"/>
        <v>0</v>
      </c>
      <c r="J1950" s="160" t="s">
        <v>4988</v>
      </c>
      <c r="K1950" s="161" t="s">
        <v>4333</v>
      </c>
    </row>
    <row r="1951" spans="1:11" x14ac:dyDescent="0.25">
      <c r="A1951" s="157" t="s">
        <v>4019</v>
      </c>
      <c r="B1951" s="158" t="s">
        <v>4020</v>
      </c>
      <c r="C1951" s="158" t="s">
        <v>33</v>
      </c>
      <c r="D1951" s="159">
        <v>1829.95</v>
      </c>
      <c r="E1951" s="159">
        <v>342</v>
      </c>
      <c r="F1951" s="140"/>
      <c r="G1951" s="141">
        <f t="shared" si="84"/>
        <v>0</v>
      </c>
      <c r="I1951" s="127">
        <f t="shared" si="83"/>
        <v>0</v>
      </c>
      <c r="J1951" s="160" t="s">
        <v>4989</v>
      </c>
      <c r="K1951" s="161" t="s">
        <v>4333</v>
      </c>
    </row>
    <row r="1952" spans="1:11" x14ac:dyDescent="0.25">
      <c r="A1952" s="157" t="s">
        <v>4021</v>
      </c>
      <c r="B1952" s="158" t="s">
        <v>4022</v>
      </c>
      <c r="C1952" s="158" t="s">
        <v>33</v>
      </c>
      <c r="D1952" s="159">
        <v>279.75</v>
      </c>
      <c r="E1952" s="159">
        <v>397</v>
      </c>
      <c r="F1952" s="140"/>
      <c r="G1952" s="141">
        <f t="shared" si="84"/>
        <v>0</v>
      </c>
      <c r="I1952" s="127">
        <f t="shared" si="83"/>
        <v>0</v>
      </c>
      <c r="J1952" s="160" t="s">
        <v>4990</v>
      </c>
      <c r="K1952" s="161" t="s">
        <v>4333</v>
      </c>
    </row>
    <row r="1953" spans="1:11" x14ac:dyDescent="0.25">
      <c r="A1953" s="157" t="s">
        <v>4023</v>
      </c>
      <c r="B1953" s="158" t="s">
        <v>4024</v>
      </c>
      <c r="C1953" s="158" t="s">
        <v>33</v>
      </c>
      <c r="D1953" s="159">
        <v>223.69</v>
      </c>
      <c r="E1953" s="159">
        <v>488</v>
      </c>
      <c r="F1953" s="140"/>
      <c r="G1953" s="141">
        <f t="shared" si="84"/>
        <v>0</v>
      </c>
      <c r="I1953" s="127">
        <f t="shared" si="83"/>
        <v>0</v>
      </c>
      <c r="J1953" s="160" t="s">
        <v>4991</v>
      </c>
      <c r="K1953" s="161" t="s">
        <v>4333</v>
      </c>
    </row>
    <row r="1954" spans="1:11" x14ac:dyDescent="0.25">
      <c r="A1954" s="157" t="s">
        <v>4025</v>
      </c>
      <c r="B1954" s="158" t="s">
        <v>4026</v>
      </c>
      <c r="C1954" s="158" t="s">
        <v>33</v>
      </c>
      <c r="D1954" s="159">
        <v>377.43</v>
      </c>
      <c r="E1954" s="159">
        <v>469</v>
      </c>
      <c r="F1954" s="140"/>
      <c r="G1954" s="141">
        <f t="shared" si="84"/>
        <v>0</v>
      </c>
      <c r="I1954" s="127">
        <f t="shared" si="83"/>
        <v>0</v>
      </c>
      <c r="J1954" s="160" t="s">
        <v>4992</v>
      </c>
      <c r="K1954" s="161" t="s">
        <v>4333</v>
      </c>
    </row>
    <row r="1955" spans="1:11" x14ac:dyDescent="0.25">
      <c r="A1955" s="157" t="s">
        <v>4027</v>
      </c>
      <c r="B1955" s="158" t="s">
        <v>4028</v>
      </c>
      <c r="C1955" s="158" t="s">
        <v>33</v>
      </c>
      <c r="D1955" s="159">
        <v>81.599999999999994</v>
      </c>
      <c r="E1955" s="159">
        <v>419</v>
      </c>
      <c r="F1955" s="140"/>
      <c r="G1955" s="141">
        <f t="shared" si="84"/>
        <v>0</v>
      </c>
      <c r="I1955" s="127">
        <f t="shared" si="83"/>
        <v>0</v>
      </c>
      <c r="J1955" s="160" t="s">
        <v>4993</v>
      </c>
      <c r="K1955" s="161" t="s">
        <v>4333</v>
      </c>
    </row>
    <row r="1956" spans="1:11" x14ac:dyDescent="0.25">
      <c r="A1956" s="157" t="s">
        <v>4029</v>
      </c>
      <c r="B1956" s="158" t="s">
        <v>4026</v>
      </c>
      <c r="C1956" s="158" t="s">
        <v>33</v>
      </c>
      <c r="D1956" s="159">
        <v>102</v>
      </c>
      <c r="E1956" s="159">
        <v>469</v>
      </c>
      <c r="F1956" s="140"/>
      <c r="G1956" s="141">
        <f t="shared" si="84"/>
        <v>0</v>
      </c>
      <c r="I1956" s="127">
        <f t="shared" si="83"/>
        <v>0</v>
      </c>
      <c r="J1956" s="160" t="s">
        <v>4994</v>
      </c>
      <c r="K1956" s="161" t="s">
        <v>4333</v>
      </c>
    </row>
    <row r="1957" spans="1:11" x14ac:dyDescent="0.25">
      <c r="A1957" s="157" t="s">
        <v>4030</v>
      </c>
      <c r="B1957" s="158" t="s">
        <v>4031</v>
      </c>
      <c r="C1957" s="158" t="s">
        <v>33</v>
      </c>
      <c r="D1957" s="159">
        <v>102</v>
      </c>
      <c r="E1957" s="159">
        <v>429</v>
      </c>
      <c r="F1957" s="140"/>
      <c r="G1957" s="141">
        <f t="shared" si="84"/>
        <v>0</v>
      </c>
      <c r="I1957" s="127">
        <f t="shared" si="83"/>
        <v>0</v>
      </c>
      <c r="J1957" s="160" t="s">
        <v>4995</v>
      </c>
      <c r="K1957" s="161" t="s">
        <v>4333</v>
      </c>
    </row>
    <row r="1958" spans="1:11" x14ac:dyDescent="0.25">
      <c r="A1958" s="157" t="s">
        <v>4032</v>
      </c>
      <c r="B1958" s="158" t="s">
        <v>4033</v>
      </c>
      <c r="C1958" s="158" t="s">
        <v>33</v>
      </c>
      <c r="D1958" s="159">
        <v>1829.95</v>
      </c>
      <c r="E1958" s="159">
        <v>258</v>
      </c>
      <c r="F1958" s="140"/>
      <c r="G1958" s="141">
        <f t="shared" si="84"/>
        <v>0</v>
      </c>
      <c r="I1958" s="127">
        <f t="shared" si="83"/>
        <v>0</v>
      </c>
      <c r="J1958" s="160" t="s">
        <v>4996</v>
      </c>
      <c r="K1958" s="161" t="s">
        <v>4333</v>
      </c>
    </row>
    <row r="1959" spans="1:11" x14ac:dyDescent="0.25">
      <c r="A1959" s="157" t="s">
        <v>4034</v>
      </c>
      <c r="B1959" s="158" t="s">
        <v>4035</v>
      </c>
      <c r="C1959" s="158" t="s">
        <v>33</v>
      </c>
      <c r="D1959" s="159">
        <v>73.98</v>
      </c>
      <c r="E1959" s="159">
        <v>369</v>
      </c>
      <c r="F1959" s="140"/>
      <c r="G1959" s="141">
        <f t="shared" si="84"/>
        <v>0</v>
      </c>
      <c r="I1959" s="127">
        <f t="shared" si="83"/>
        <v>0</v>
      </c>
      <c r="J1959" s="160" t="s">
        <v>4997</v>
      </c>
      <c r="K1959" s="161" t="s">
        <v>4333</v>
      </c>
    </row>
    <row r="1960" spans="1:11" x14ac:dyDescent="0.25">
      <c r="A1960" s="157" t="s">
        <v>4036</v>
      </c>
      <c r="B1960" s="158" t="s">
        <v>4037</v>
      </c>
      <c r="C1960" s="158" t="s">
        <v>33</v>
      </c>
      <c r="D1960" s="159">
        <v>941.56</v>
      </c>
      <c r="E1960" s="159">
        <v>263</v>
      </c>
      <c r="F1960" s="140"/>
      <c r="G1960" s="141">
        <f t="shared" si="84"/>
        <v>0</v>
      </c>
      <c r="I1960" s="127">
        <f t="shared" si="83"/>
        <v>0</v>
      </c>
      <c r="J1960" s="160" t="s">
        <v>4998</v>
      </c>
      <c r="K1960" s="161" t="s">
        <v>4333</v>
      </c>
    </row>
    <row r="1961" spans="1:11" ht="26.4" x14ac:dyDescent="0.25">
      <c r="A1961" s="164" t="s">
        <v>4038</v>
      </c>
      <c r="B1961" s="165" t="s">
        <v>4039</v>
      </c>
      <c r="C1961" s="165" t="s">
        <v>32</v>
      </c>
      <c r="D1961" s="166">
        <v>1418.99</v>
      </c>
      <c r="E1961" s="166">
        <v>554</v>
      </c>
      <c r="F1961" s="140"/>
      <c r="G1961" s="141">
        <f t="shared" si="84"/>
        <v>0</v>
      </c>
      <c r="I1961" s="127">
        <f t="shared" si="83"/>
        <v>0</v>
      </c>
      <c r="J1961" s="167" t="s">
        <v>4999</v>
      </c>
      <c r="K1961" s="168" t="s">
        <v>4397</v>
      </c>
    </row>
    <row r="1962" spans="1:11" ht="26.4" x14ac:dyDescent="0.25">
      <c r="A1962" s="164" t="s">
        <v>4040</v>
      </c>
      <c r="B1962" s="165" t="s">
        <v>4041</v>
      </c>
      <c r="C1962" s="165" t="s">
        <v>32</v>
      </c>
      <c r="D1962" s="166">
        <v>508.06</v>
      </c>
      <c r="E1962" s="166">
        <v>264</v>
      </c>
      <c r="F1962" s="140"/>
      <c r="G1962" s="141">
        <f t="shared" si="84"/>
        <v>0</v>
      </c>
      <c r="I1962" s="127">
        <f t="shared" si="83"/>
        <v>0</v>
      </c>
      <c r="J1962" s="167" t="s">
        <v>5000</v>
      </c>
      <c r="K1962" s="168" t="s">
        <v>4397</v>
      </c>
    </row>
    <row r="1963" spans="1:11" ht="26.4" x14ac:dyDescent="0.25">
      <c r="A1963" s="164" t="s">
        <v>4042</v>
      </c>
      <c r="B1963" s="165" t="s">
        <v>4043</v>
      </c>
      <c r="C1963" s="165" t="s">
        <v>32</v>
      </c>
      <c r="D1963" s="166">
        <v>1418.99</v>
      </c>
      <c r="E1963" s="166">
        <v>747</v>
      </c>
      <c r="F1963" s="140"/>
      <c r="G1963" s="141">
        <f t="shared" si="84"/>
        <v>0</v>
      </c>
      <c r="I1963" s="127">
        <f t="shared" si="83"/>
        <v>0</v>
      </c>
      <c r="J1963" s="167" t="s">
        <v>5001</v>
      </c>
      <c r="K1963" s="168" t="s">
        <v>4397</v>
      </c>
    </row>
    <row r="1964" spans="1:11" ht="26.4" x14ac:dyDescent="0.25">
      <c r="A1964" s="164" t="s">
        <v>4044</v>
      </c>
      <c r="B1964" s="165" t="s">
        <v>268</v>
      </c>
      <c r="C1964" s="165" t="s">
        <v>32</v>
      </c>
      <c r="D1964" s="166">
        <v>260.10000000000002</v>
      </c>
      <c r="E1964" s="166">
        <v>222</v>
      </c>
      <c r="F1964" s="140"/>
      <c r="G1964" s="141">
        <f t="shared" si="84"/>
        <v>0</v>
      </c>
      <c r="I1964" s="127">
        <f t="shared" si="83"/>
        <v>0</v>
      </c>
      <c r="J1964" s="167" t="s">
        <v>5002</v>
      </c>
      <c r="K1964" s="168" t="s">
        <v>4397</v>
      </c>
    </row>
    <row r="1965" spans="1:11" ht="26.4" x14ac:dyDescent="0.25">
      <c r="A1965" s="164" t="s">
        <v>4045</v>
      </c>
      <c r="B1965" s="165" t="s">
        <v>4046</v>
      </c>
      <c r="C1965" s="165" t="s">
        <v>28</v>
      </c>
      <c r="D1965" s="166">
        <v>298.25</v>
      </c>
      <c r="E1965" s="166">
        <v>30.7</v>
      </c>
      <c r="F1965" s="140"/>
      <c r="G1965" s="141">
        <f t="shared" si="84"/>
        <v>0</v>
      </c>
      <c r="I1965" s="127">
        <f t="shared" si="83"/>
        <v>0</v>
      </c>
      <c r="J1965" s="167" t="s">
        <v>5003</v>
      </c>
      <c r="K1965" s="168" t="s">
        <v>4397</v>
      </c>
    </row>
    <row r="1966" spans="1:11" ht="26.4" x14ac:dyDescent="0.25">
      <c r="A1966" s="164" t="s">
        <v>4047</v>
      </c>
      <c r="B1966" s="165" t="s">
        <v>4048</v>
      </c>
      <c r="C1966" s="165" t="s">
        <v>28</v>
      </c>
      <c r="D1966" s="166">
        <v>298.25</v>
      </c>
      <c r="E1966" s="166">
        <v>58.2</v>
      </c>
      <c r="F1966" s="140"/>
      <c r="G1966" s="141">
        <f t="shared" si="84"/>
        <v>0</v>
      </c>
      <c r="I1966" s="127">
        <f t="shared" si="83"/>
        <v>0</v>
      </c>
      <c r="J1966" s="167" t="s">
        <v>5004</v>
      </c>
      <c r="K1966" s="168" t="s">
        <v>4397</v>
      </c>
    </row>
    <row r="1967" spans="1:11" ht="26.4" x14ac:dyDescent="0.25">
      <c r="A1967" s="164" t="s">
        <v>4049</v>
      </c>
      <c r="B1967" s="165" t="s">
        <v>4050</v>
      </c>
      <c r="C1967" s="165" t="s">
        <v>28</v>
      </c>
      <c r="D1967" s="166">
        <v>298.25</v>
      </c>
      <c r="E1967" s="166">
        <v>85.8</v>
      </c>
      <c r="F1967" s="140"/>
      <c r="G1967" s="172">
        <f t="shared" si="84"/>
        <v>0</v>
      </c>
      <c r="I1967" s="127">
        <f t="shared" si="83"/>
        <v>0</v>
      </c>
      <c r="J1967" s="167" t="s">
        <v>5005</v>
      </c>
      <c r="K1967" s="168" t="s">
        <v>4397</v>
      </c>
    </row>
    <row r="1968" spans="1:11" ht="26.4" x14ac:dyDescent="0.25">
      <c r="A1968" s="164" t="s">
        <v>4051</v>
      </c>
      <c r="B1968" s="165" t="s">
        <v>4052</v>
      </c>
      <c r="C1968" s="165" t="s">
        <v>28</v>
      </c>
      <c r="D1968" s="166">
        <v>298.25</v>
      </c>
      <c r="E1968" s="166">
        <v>118</v>
      </c>
      <c r="F1968" s="140"/>
      <c r="G1968" s="172">
        <f t="shared" si="84"/>
        <v>0</v>
      </c>
      <c r="I1968" s="127">
        <f t="shared" si="83"/>
        <v>0</v>
      </c>
      <c r="J1968" s="167" t="s">
        <v>5006</v>
      </c>
      <c r="K1968" s="168" t="s">
        <v>4397</v>
      </c>
    </row>
    <row r="1969" spans="1:11" ht="26.4" x14ac:dyDescent="0.25">
      <c r="A1969" s="164" t="s">
        <v>4053</v>
      </c>
      <c r="B1969" s="165" t="s">
        <v>4054</v>
      </c>
      <c r="C1969" s="165" t="s">
        <v>28</v>
      </c>
      <c r="D1969" s="166">
        <v>86.7</v>
      </c>
      <c r="E1969" s="166">
        <v>42.9</v>
      </c>
      <c r="F1969" s="140"/>
      <c r="G1969" s="172">
        <f t="shared" si="84"/>
        <v>0</v>
      </c>
      <c r="I1969" s="127">
        <f t="shared" si="83"/>
        <v>0</v>
      </c>
      <c r="J1969" s="167" t="s">
        <v>5007</v>
      </c>
      <c r="K1969" s="168" t="s">
        <v>4397</v>
      </c>
    </row>
    <row r="1970" spans="1:11" ht="26.4" x14ac:dyDescent="0.25">
      <c r="A1970" s="164" t="s">
        <v>4055</v>
      </c>
      <c r="B1970" s="165" t="s">
        <v>4056</v>
      </c>
      <c r="C1970" s="165" t="s">
        <v>28</v>
      </c>
      <c r="D1970" s="166">
        <v>86.7</v>
      </c>
      <c r="E1970" s="166">
        <v>81.400000000000006</v>
      </c>
      <c r="F1970" s="140"/>
      <c r="G1970" s="172">
        <f t="shared" si="84"/>
        <v>0</v>
      </c>
      <c r="I1970" s="127">
        <f t="shared" si="83"/>
        <v>0</v>
      </c>
      <c r="J1970" s="167" t="s">
        <v>5008</v>
      </c>
      <c r="K1970" s="168" t="s">
        <v>4397</v>
      </c>
    </row>
    <row r="1971" spans="1:11" ht="26.4" x14ac:dyDescent="0.25">
      <c r="A1971" s="164" t="s">
        <v>4057</v>
      </c>
      <c r="B1971" s="165" t="s">
        <v>4058</v>
      </c>
      <c r="C1971" s="165" t="s">
        <v>28</v>
      </c>
      <c r="D1971" s="166">
        <v>86.7</v>
      </c>
      <c r="E1971" s="166">
        <v>120</v>
      </c>
      <c r="F1971" s="140"/>
      <c r="G1971" s="172">
        <f t="shared" si="84"/>
        <v>0</v>
      </c>
      <c r="I1971" s="127">
        <f t="shared" si="83"/>
        <v>0</v>
      </c>
      <c r="J1971" s="167" t="s">
        <v>5009</v>
      </c>
      <c r="K1971" s="168" t="s">
        <v>4397</v>
      </c>
    </row>
    <row r="1972" spans="1:11" ht="26.4" x14ac:dyDescent="0.25">
      <c r="A1972" s="164" t="s">
        <v>4059</v>
      </c>
      <c r="B1972" s="165" t="s">
        <v>4060</v>
      </c>
      <c r="C1972" s="165" t="s">
        <v>28</v>
      </c>
      <c r="D1972" s="166">
        <v>86.7</v>
      </c>
      <c r="E1972" s="166">
        <v>165</v>
      </c>
      <c r="F1972" s="140"/>
      <c r="G1972" s="172">
        <f t="shared" si="84"/>
        <v>0</v>
      </c>
      <c r="I1972" s="127">
        <f t="shared" si="83"/>
        <v>0</v>
      </c>
      <c r="J1972" s="167" t="s">
        <v>5010</v>
      </c>
      <c r="K1972" s="168" t="s">
        <v>4397</v>
      </c>
    </row>
    <row r="1973" spans="1:11" ht="26.4" x14ac:dyDescent="0.25">
      <c r="A1973" s="164" t="s">
        <v>4061</v>
      </c>
      <c r="B1973" s="165" t="s">
        <v>4062</v>
      </c>
      <c r="C1973" s="165" t="s">
        <v>28</v>
      </c>
      <c r="D1973" s="166">
        <v>21.67</v>
      </c>
      <c r="E1973" s="166">
        <v>52.1</v>
      </c>
      <c r="F1973" s="140"/>
      <c r="G1973" s="172">
        <f t="shared" si="84"/>
        <v>0</v>
      </c>
      <c r="I1973" s="127">
        <f t="shared" si="83"/>
        <v>0</v>
      </c>
      <c r="J1973" s="167" t="s">
        <v>5011</v>
      </c>
      <c r="K1973" s="168" t="s">
        <v>4397</v>
      </c>
    </row>
    <row r="1974" spans="1:11" ht="26.4" x14ac:dyDescent="0.25">
      <c r="A1974" s="164" t="s">
        <v>4063</v>
      </c>
      <c r="B1974" s="165" t="s">
        <v>4064</v>
      </c>
      <c r="C1974" s="165" t="s">
        <v>28</v>
      </c>
      <c r="D1974" s="166">
        <v>21.67</v>
      </c>
      <c r="E1974" s="166">
        <v>99.1</v>
      </c>
      <c r="F1974" s="140"/>
      <c r="G1974" s="172">
        <f t="shared" si="84"/>
        <v>0</v>
      </c>
      <c r="I1974" s="127">
        <f t="shared" si="83"/>
        <v>0</v>
      </c>
      <c r="J1974" s="167" t="s">
        <v>5012</v>
      </c>
      <c r="K1974" s="168" t="s">
        <v>4397</v>
      </c>
    </row>
    <row r="1975" spans="1:11" ht="26.4" x14ac:dyDescent="0.25">
      <c r="A1975" s="164" t="s">
        <v>4065</v>
      </c>
      <c r="B1975" s="165" t="s">
        <v>4066</v>
      </c>
      <c r="C1975" s="165" t="s">
        <v>28</v>
      </c>
      <c r="D1975" s="166">
        <v>21.67</v>
      </c>
      <c r="E1975" s="166">
        <v>146</v>
      </c>
      <c r="F1975" s="140"/>
      <c r="G1975" s="172">
        <f t="shared" si="84"/>
        <v>0</v>
      </c>
      <c r="I1975" s="127">
        <f t="shared" si="83"/>
        <v>0</v>
      </c>
      <c r="J1975" s="167" t="s">
        <v>5013</v>
      </c>
      <c r="K1975" s="168" t="s">
        <v>4397</v>
      </c>
    </row>
    <row r="1976" spans="1:11" ht="26.4" x14ac:dyDescent="0.25">
      <c r="A1976" s="164" t="s">
        <v>4067</v>
      </c>
      <c r="B1976" s="165" t="s">
        <v>4068</v>
      </c>
      <c r="C1976" s="165" t="s">
        <v>28</v>
      </c>
      <c r="D1976" s="166">
        <v>21.67</v>
      </c>
      <c r="E1976" s="166">
        <v>200</v>
      </c>
      <c r="F1976" s="140"/>
      <c r="G1976" s="172">
        <f t="shared" si="84"/>
        <v>0</v>
      </c>
      <c r="I1976" s="127">
        <f t="shared" si="83"/>
        <v>0</v>
      </c>
      <c r="J1976" s="167" t="s">
        <v>5014</v>
      </c>
      <c r="K1976" s="168" t="s">
        <v>4397</v>
      </c>
    </row>
    <row r="1977" spans="1:11" ht="26.4" x14ac:dyDescent="0.25">
      <c r="A1977" s="164" t="s">
        <v>4069</v>
      </c>
      <c r="B1977" s="165" t="s">
        <v>4070</v>
      </c>
      <c r="C1977" s="165" t="s">
        <v>28</v>
      </c>
      <c r="D1977" s="166">
        <v>86.7</v>
      </c>
      <c r="E1977" s="166">
        <v>20.100000000000001</v>
      </c>
      <c r="F1977" s="140"/>
      <c r="G1977" s="172">
        <f t="shared" si="84"/>
        <v>0</v>
      </c>
      <c r="I1977" s="127">
        <f t="shared" si="83"/>
        <v>0</v>
      </c>
      <c r="J1977" s="167" t="s">
        <v>5015</v>
      </c>
      <c r="K1977" s="168" t="s">
        <v>4397</v>
      </c>
    </row>
    <row r="1978" spans="1:11" ht="26.4" x14ac:dyDescent="0.25">
      <c r="A1978" s="164" t="s">
        <v>4071</v>
      </c>
      <c r="B1978" s="165" t="s">
        <v>4072</v>
      </c>
      <c r="C1978" s="165" t="s">
        <v>28</v>
      </c>
      <c r="D1978" s="166">
        <v>86.7</v>
      </c>
      <c r="E1978" s="166">
        <v>37.799999999999997</v>
      </c>
      <c r="F1978" s="140"/>
      <c r="G1978" s="172">
        <f t="shared" si="84"/>
        <v>0</v>
      </c>
      <c r="I1978" s="127">
        <f t="shared" si="83"/>
        <v>0</v>
      </c>
      <c r="J1978" s="167" t="s">
        <v>5016</v>
      </c>
      <c r="K1978" s="168" t="s">
        <v>4397</v>
      </c>
    </row>
    <row r="1979" spans="1:11" ht="26.4" x14ac:dyDescent="0.25">
      <c r="A1979" s="164" t="s">
        <v>4073</v>
      </c>
      <c r="B1979" s="165" t="s">
        <v>4074</v>
      </c>
      <c r="C1979" s="165" t="s">
        <v>28</v>
      </c>
      <c r="D1979" s="166">
        <v>86.7</v>
      </c>
      <c r="E1979" s="166">
        <v>51.7</v>
      </c>
      <c r="F1979" s="140"/>
      <c r="G1979" s="172">
        <f t="shared" si="84"/>
        <v>0</v>
      </c>
      <c r="I1979" s="127">
        <f t="shared" si="83"/>
        <v>0</v>
      </c>
      <c r="J1979" s="167" t="s">
        <v>5017</v>
      </c>
      <c r="K1979" s="168" t="s">
        <v>4397</v>
      </c>
    </row>
    <row r="1980" spans="1:11" ht="26.4" x14ac:dyDescent="0.25">
      <c r="A1980" s="164" t="s">
        <v>4075</v>
      </c>
      <c r="B1980" s="165" t="s">
        <v>4076</v>
      </c>
      <c r="C1980" s="165" t="s">
        <v>28</v>
      </c>
      <c r="D1980" s="166">
        <v>86.7</v>
      </c>
      <c r="E1980" s="166">
        <v>72.099999999999994</v>
      </c>
      <c r="F1980" s="140"/>
      <c r="G1980" s="172">
        <f t="shared" si="84"/>
        <v>0</v>
      </c>
      <c r="I1980" s="127">
        <f t="shared" si="83"/>
        <v>0</v>
      </c>
      <c r="J1980" s="167" t="s">
        <v>5018</v>
      </c>
      <c r="K1980" s="168" t="s">
        <v>4397</v>
      </c>
    </row>
    <row r="1981" spans="1:11" ht="26.4" x14ac:dyDescent="0.25">
      <c r="A1981" s="164" t="s">
        <v>4077</v>
      </c>
      <c r="B1981" s="165" t="s">
        <v>4078</v>
      </c>
      <c r="C1981" s="165" t="s">
        <v>28</v>
      </c>
      <c r="D1981" s="166">
        <v>21.67</v>
      </c>
      <c r="E1981" s="166">
        <v>27</v>
      </c>
      <c r="F1981" s="140"/>
      <c r="G1981" s="172">
        <f t="shared" si="84"/>
        <v>0</v>
      </c>
      <c r="I1981" s="127">
        <f t="shared" si="83"/>
        <v>0</v>
      </c>
      <c r="J1981" s="167" t="s">
        <v>5019</v>
      </c>
      <c r="K1981" s="168" t="s">
        <v>4397</v>
      </c>
    </row>
    <row r="1982" spans="1:11" ht="26.4" x14ac:dyDescent="0.25">
      <c r="A1982" s="164" t="s">
        <v>4079</v>
      </c>
      <c r="B1982" s="165" t="s">
        <v>4080</v>
      </c>
      <c r="C1982" s="165" t="s">
        <v>28</v>
      </c>
      <c r="D1982" s="166">
        <v>21.67</v>
      </c>
      <c r="E1982" s="166">
        <v>48.3</v>
      </c>
      <c r="F1982" s="140"/>
      <c r="G1982" s="172">
        <f t="shared" si="84"/>
        <v>0</v>
      </c>
      <c r="I1982" s="127">
        <f t="shared" si="83"/>
        <v>0</v>
      </c>
      <c r="J1982" s="167" t="s">
        <v>5020</v>
      </c>
      <c r="K1982" s="168" t="s">
        <v>4397</v>
      </c>
    </row>
    <row r="1983" spans="1:11" ht="26.4" x14ac:dyDescent="0.25">
      <c r="A1983" s="164" t="s">
        <v>4081</v>
      </c>
      <c r="B1983" s="165" t="s">
        <v>4082</v>
      </c>
      <c r="C1983" s="165" t="s">
        <v>28</v>
      </c>
      <c r="D1983" s="166">
        <v>21.67</v>
      </c>
      <c r="E1983" s="166">
        <v>69.599999999999994</v>
      </c>
      <c r="F1983" s="140"/>
      <c r="G1983" s="172">
        <f t="shared" si="84"/>
        <v>0</v>
      </c>
      <c r="I1983" s="127">
        <f t="shared" si="83"/>
        <v>0</v>
      </c>
      <c r="J1983" s="167" t="s">
        <v>5021</v>
      </c>
      <c r="K1983" s="168" t="s">
        <v>4397</v>
      </c>
    </row>
    <row r="1984" spans="1:11" ht="26.4" x14ac:dyDescent="0.25">
      <c r="A1984" s="164" t="s">
        <v>4083</v>
      </c>
      <c r="B1984" s="165" t="s">
        <v>4084</v>
      </c>
      <c r="C1984" s="165" t="s">
        <v>28</v>
      </c>
      <c r="D1984" s="166">
        <v>21.67</v>
      </c>
      <c r="E1984" s="166">
        <v>99.2</v>
      </c>
      <c r="F1984" s="140"/>
      <c r="G1984" s="172">
        <f t="shared" si="84"/>
        <v>0</v>
      </c>
      <c r="I1984" s="127">
        <f t="shared" si="83"/>
        <v>0</v>
      </c>
      <c r="J1984" s="167" t="s">
        <v>5022</v>
      </c>
      <c r="K1984" s="168" t="s">
        <v>4397</v>
      </c>
    </row>
    <row r="1985" spans="1:11" ht="26.4" x14ac:dyDescent="0.25">
      <c r="A1985" s="164" t="s">
        <v>4085</v>
      </c>
      <c r="B1985" s="165" t="s">
        <v>4086</v>
      </c>
      <c r="C1985" s="165" t="s">
        <v>28</v>
      </c>
      <c r="D1985" s="166">
        <v>10.84</v>
      </c>
      <c r="E1985" s="166">
        <v>33.799999999999997</v>
      </c>
      <c r="F1985" s="140"/>
      <c r="G1985" s="172">
        <f t="shared" si="84"/>
        <v>0</v>
      </c>
      <c r="I1985" s="127">
        <f t="shared" si="83"/>
        <v>0</v>
      </c>
      <c r="J1985" s="167" t="s">
        <v>5023</v>
      </c>
      <c r="K1985" s="168" t="s">
        <v>4397</v>
      </c>
    </row>
    <row r="1986" spans="1:11" ht="26.4" x14ac:dyDescent="0.25">
      <c r="A1986" s="164" t="s">
        <v>4087</v>
      </c>
      <c r="B1986" s="165" t="s">
        <v>4088</v>
      </c>
      <c r="C1986" s="165" t="s">
        <v>28</v>
      </c>
      <c r="D1986" s="166">
        <v>10.84</v>
      </c>
      <c r="E1986" s="166">
        <v>58</v>
      </c>
      <c r="F1986" s="140"/>
      <c r="G1986" s="172">
        <f t="shared" si="84"/>
        <v>0</v>
      </c>
      <c r="I1986" s="127">
        <f t="shared" si="83"/>
        <v>0</v>
      </c>
      <c r="J1986" s="167" t="s">
        <v>5024</v>
      </c>
      <c r="K1986" s="168" t="s">
        <v>4397</v>
      </c>
    </row>
    <row r="1987" spans="1:11" ht="26.4" x14ac:dyDescent="0.25">
      <c r="A1987" s="164" t="s">
        <v>4089</v>
      </c>
      <c r="B1987" s="165" t="s">
        <v>4090</v>
      </c>
      <c r="C1987" s="165" t="s">
        <v>28</v>
      </c>
      <c r="D1987" s="166">
        <v>10.84</v>
      </c>
      <c r="E1987" s="166">
        <v>82.7</v>
      </c>
      <c r="F1987" s="140"/>
      <c r="G1987" s="172">
        <f t="shared" si="84"/>
        <v>0</v>
      </c>
      <c r="I1987" s="127">
        <f t="shared" si="83"/>
        <v>0</v>
      </c>
      <c r="J1987" s="167" t="s">
        <v>5025</v>
      </c>
      <c r="K1987" s="168" t="s">
        <v>4397</v>
      </c>
    </row>
    <row r="1988" spans="1:11" ht="26.4" x14ac:dyDescent="0.25">
      <c r="A1988" s="164" t="s">
        <v>4091</v>
      </c>
      <c r="B1988" s="165" t="s">
        <v>4092</v>
      </c>
      <c r="C1988" s="165" t="s">
        <v>28</v>
      </c>
      <c r="D1988" s="166">
        <v>10.84</v>
      </c>
      <c r="E1988" s="166">
        <v>117</v>
      </c>
      <c r="F1988" s="140"/>
      <c r="G1988" s="172">
        <f t="shared" si="84"/>
        <v>0</v>
      </c>
      <c r="I1988" s="127">
        <f t="shared" si="83"/>
        <v>0</v>
      </c>
      <c r="J1988" s="167" t="s">
        <v>5026</v>
      </c>
      <c r="K1988" s="168" t="s">
        <v>4397</v>
      </c>
    </row>
    <row r="1989" spans="1:11" x14ac:dyDescent="0.25">
      <c r="A1989" s="157" t="s">
        <v>4093</v>
      </c>
      <c r="B1989" s="158" t="s">
        <v>4094</v>
      </c>
      <c r="C1989" s="158" t="s">
        <v>32</v>
      </c>
      <c r="D1989" s="159">
        <v>135.25</v>
      </c>
      <c r="E1989" s="159">
        <v>4460</v>
      </c>
      <c r="F1989" s="140"/>
      <c r="G1989" s="172">
        <f t="shared" si="84"/>
        <v>0</v>
      </c>
      <c r="I1989" s="127">
        <f t="shared" si="83"/>
        <v>0</v>
      </c>
      <c r="J1989" s="160" t="s">
        <v>5027</v>
      </c>
      <c r="K1989" s="161" t="s">
        <v>4333</v>
      </c>
    </row>
    <row r="1990" spans="1:11" x14ac:dyDescent="0.25">
      <c r="A1990" s="157" t="s">
        <v>4095</v>
      </c>
      <c r="B1990" s="158" t="s">
        <v>4096</v>
      </c>
      <c r="C1990" s="158" t="s">
        <v>33</v>
      </c>
      <c r="D1990" s="159">
        <v>462.4</v>
      </c>
      <c r="E1990" s="159">
        <v>277</v>
      </c>
      <c r="F1990" s="140"/>
      <c r="G1990" s="172">
        <f t="shared" si="84"/>
        <v>0</v>
      </c>
      <c r="I1990" s="127">
        <f t="shared" si="83"/>
        <v>0</v>
      </c>
      <c r="J1990" s="160" t="s">
        <v>5028</v>
      </c>
      <c r="K1990" s="161" t="s">
        <v>4333</v>
      </c>
    </row>
    <row r="1991" spans="1:11" x14ac:dyDescent="0.25">
      <c r="A1991" s="157" t="s">
        <v>4097</v>
      </c>
      <c r="B1991" s="158" t="s">
        <v>4098</v>
      </c>
      <c r="C1991" s="158" t="s">
        <v>33</v>
      </c>
      <c r="D1991" s="159">
        <v>173.4</v>
      </c>
      <c r="E1991" s="159">
        <v>615</v>
      </c>
      <c r="F1991" s="140"/>
      <c r="G1991" s="172">
        <f t="shared" si="84"/>
        <v>0</v>
      </c>
      <c r="I1991" s="127">
        <f t="shared" si="83"/>
        <v>0</v>
      </c>
      <c r="J1991" s="160" t="s">
        <v>5029</v>
      </c>
      <c r="K1991" s="161" t="s">
        <v>4333</v>
      </c>
    </row>
    <row r="1992" spans="1:11" ht="26.4" x14ac:dyDescent="0.25">
      <c r="A1992" s="164" t="s">
        <v>4099</v>
      </c>
      <c r="B1992" s="165" t="s">
        <v>4100</v>
      </c>
      <c r="C1992" s="165" t="s">
        <v>28</v>
      </c>
      <c r="D1992" s="166">
        <v>1182.5899999999999</v>
      </c>
      <c r="E1992" s="166">
        <v>92.3</v>
      </c>
      <c r="F1992" s="140"/>
      <c r="G1992" s="172">
        <f t="shared" si="84"/>
        <v>0</v>
      </c>
      <c r="I1992" s="127">
        <f t="shared" si="83"/>
        <v>0</v>
      </c>
      <c r="J1992" s="167" t="s">
        <v>5030</v>
      </c>
      <c r="K1992" s="168" t="s">
        <v>4397</v>
      </c>
    </row>
    <row r="1993" spans="1:11" ht="26.4" x14ac:dyDescent="0.25">
      <c r="A1993" s="164" t="s">
        <v>4101</v>
      </c>
      <c r="B1993" s="165" t="s">
        <v>4102</v>
      </c>
      <c r="C1993" s="165" t="s">
        <v>28</v>
      </c>
      <c r="D1993" s="166">
        <v>747.93</v>
      </c>
      <c r="E1993" s="166">
        <v>121</v>
      </c>
      <c r="F1993" s="140"/>
      <c r="G1993" s="172">
        <f t="shared" si="84"/>
        <v>0</v>
      </c>
      <c r="I1993" s="127">
        <f t="shared" si="83"/>
        <v>0</v>
      </c>
      <c r="J1993" s="167" t="s">
        <v>5031</v>
      </c>
      <c r="K1993" s="168" t="s">
        <v>4397</v>
      </c>
    </row>
    <row r="1994" spans="1:11" ht="26.4" x14ac:dyDescent="0.25">
      <c r="A1994" s="164" t="s">
        <v>4103</v>
      </c>
      <c r="B1994" s="165" t="s">
        <v>4104</v>
      </c>
      <c r="C1994" s="165" t="s">
        <v>28</v>
      </c>
      <c r="D1994" s="166">
        <v>373.99</v>
      </c>
      <c r="E1994" s="166">
        <v>152</v>
      </c>
      <c r="F1994" s="140"/>
      <c r="G1994" s="172">
        <f t="shared" si="84"/>
        <v>0</v>
      </c>
      <c r="I1994" s="127">
        <f t="shared" si="83"/>
        <v>0</v>
      </c>
      <c r="J1994" s="167" t="s">
        <v>5032</v>
      </c>
      <c r="K1994" s="168" t="s">
        <v>4397</v>
      </c>
    </row>
    <row r="1995" spans="1:11" ht="26.4" x14ac:dyDescent="0.25">
      <c r="A1995" s="164" t="s">
        <v>4105</v>
      </c>
      <c r="B1995" s="165" t="s">
        <v>4106</v>
      </c>
      <c r="C1995" s="165" t="s">
        <v>28</v>
      </c>
      <c r="D1995" s="166">
        <v>373.99</v>
      </c>
      <c r="E1995" s="166">
        <v>185</v>
      </c>
      <c r="F1995" s="140"/>
      <c r="G1995" s="172">
        <f t="shared" si="84"/>
        <v>0</v>
      </c>
      <c r="I1995" s="127">
        <f t="shared" ref="I1995:I2058" si="85">ROUND(D1995*G1995,2)</f>
        <v>0</v>
      </c>
      <c r="J1995" s="167" t="s">
        <v>5033</v>
      </c>
      <c r="K1995" s="168" t="s">
        <v>4397</v>
      </c>
    </row>
    <row r="1996" spans="1:11" ht="26.4" x14ac:dyDescent="0.25">
      <c r="A1996" s="164" t="s">
        <v>4107</v>
      </c>
      <c r="B1996" s="165" t="s">
        <v>4108</v>
      </c>
      <c r="C1996" s="165" t="s">
        <v>28</v>
      </c>
      <c r="D1996" s="166">
        <v>675.1</v>
      </c>
      <c r="E1996" s="166">
        <v>226</v>
      </c>
      <c r="F1996" s="140"/>
      <c r="G1996" s="172">
        <f t="shared" si="84"/>
        <v>0</v>
      </c>
      <c r="I1996" s="127">
        <f t="shared" si="85"/>
        <v>0</v>
      </c>
      <c r="J1996" s="167" t="s">
        <v>5034</v>
      </c>
      <c r="K1996" s="168" t="s">
        <v>4397</v>
      </c>
    </row>
    <row r="1997" spans="1:11" ht="26.4" x14ac:dyDescent="0.25">
      <c r="A1997" s="164" t="s">
        <v>4109</v>
      </c>
      <c r="B1997" s="165" t="s">
        <v>4110</v>
      </c>
      <c r="C1997" s="165" t="s">
        <v>28</v>
      </c>
      <c r="D1997" s="166">
        <v>289</v>
      </c>
      <c r="E1997" s="166">
        <v>61.8</v>
      </c>
      <c r="F1997" s="140"/>
      <c r="G1997" s="172">
        <f t="shared" si="84"/>
        <v>0</v>
      </c>
      <c r="I1997" s="127">
        <f t="shared" si="85"/>
        <v>0</v>
      </c>
      <c r="J1997" s="167" t="s">
        <v>5035</v>
      </c>
      <c r="K1997" s="168" t="s">
        <v>4397</v>
      </c>
    </row>
    <row r="1998" spans="1:11" ht="26.4" x14ac:dyDescent="0.25">
      <c r="A1998" s="164" t="s">
        <v>4111</v>
      </c>
      <c r="B1998" s="165" t="s">
        <v>4112</v>
      </c>
      <c r="C1998" s="165" t="s">
        <v>28</v>
      </c>
      <c r="D1998" s="166">
        <v>373.99</v>
      </c>
      <c r="E1998" s="166">
        <v>81.2</v>
      </c>
      <c r="F1998" s="140"/>
      <c r="G1998" s="172">
        <f t="shared" si="84"/>
        <v>0</v>
      </c>
      <c r="I1998" s="127">
        <f t="shared" si="85"/>
        <v>0</v>
      </c>
      <c r="J1998" s="167" t="s">
        <v>5036</v>
      </c>
      <c r="K1998" s="168" t="s">
        <v>4397</v>
      </c>
    </row>
    <row r="1999" spans="1:11" ht="26.4" x14ac:dyDescent="0.25">
      <c r="A1999" s="164" t="s">
        <v>4113</v>
      </c>
      <c r="B1999" s="165" t="s">
        <v>4114</v>
      </c>
      <c r="C1999" s="165" t="s">
        <v>28</v>
      </c>
      <c r="D1999" s="166">
        <v>373.99</v>
      </c>
      <c r="E1999" s="166">
        <v>101</v>
      </c>
      <c r="F1999" s="140"/>
      <c r="G1999" s="172">
        <f t="shared" si="84"/>
        <v>0</v>
      </c>
      <c r="I1999" s="127">
        <f t="shared" si="85"/>
        <v>0</v>
      </c>
      <c r="J1999" s="167" t="s">
        <v>5037</v>
      </c>
      <c r="K1999" s="168" t="s">
        <v>4397</v>
      </c>
    </row>
    <row r="2000" spans="1:11" ht="26.4" x14ac:dyDescent="0.25">
      <c r="A2000" s="164" t="s">
        <v>4115</v>
      </c>
      <c r="B2000" s="165" t="s">
        <v>4116</v>
      </c>
      <c r="C2000" s="165" t="s">
        <v>28</v>
      </c>
      <c r="D2000" s="166">
        <v>72.25</v>
      </c>
      <c r="E2000" s="166">
        <v>125</v>
      </c>
      <c r="F2000" s="140"/>
      <c r="G2000" s="172">
        <f t="shared" ref="G2000:G2063" si="86">ROUND(E2000*ROUND(F2000,2),2)</f>
        <v>0</v>
      </c>
      <c r="I2000" s="127">
        <f t="shared" si="85"/>
        <v>0</v>
      </c>
      <c r="J2000" s="167" t="s">
        <v>5038</v>
      </c>
      <c r="K2000" s="168" t="s">
        <v>4397</v>
      </c>
    </row>
    <row r="2001" spans="1:11" ht="26.4" x14ac:dyDescent="0.25">
      <c r="A2001" s="164" t="s">
        <v>4117</v>
      </c>
      <c r="B2001" s="165" t="s">
        <v>4118</v>
      </c>
      <c r="C2001" s="165" t="s">
        <v>28</v>
      </c>
      <c r="D2001" s="166">
        <v>72.25</v>
      </c>
      <c r="E2001" s="166">
        <v>151</v>
      </c>
      <c r="F2001" s="140"/>
      <c r="G2001" s="172">
        <f t="shared" si="86"/>
        <v>0</v>
      </c>
      <c r="I2001" s="127">
        <f t="shared" si="85"/>
        <v>0</v>
      </c>
      <c r="J2001" s="167" t="s">
        <v>5039</v>
      </c>
      <c r="K2001" s="168" t="s">
        <v>4397</v>
      </c>
    </row>
    <row r="2002" spans="1:11" ht="26.4" x14ac:dyDescent="0.25">
      <c r="A2002" s="164" t="s">
        <v>4119</v>
      </c>
      <c r="B2002" s="165" t="s">
        <v>4120</v>
      </c>
      <c r="C2002" s="165" t="s">
        <v>28</v>
      </c>
      <c r="D2002" s="166">
        <v>289</v>
      </c>
      <c r="E2002" s="166">
        <v>17.8</v>
      </c>
      <c r="F2002" s="140"/>
      <c r="G2002" s="172">
        <f t="shared" si="86"/>
        <v>0</v>
      </c>
      <c r="I2002" s="127">
        <f t="shared" si="85"/>
        <v>0</v>
      </c>
      <c r="J2002" s="167" t="s">
        <v>5040</v>
      </c>
      <c r="K2002" s="168" t="s">
        <v>4397</v>
      </c>
    </row>
    <row r="2003" spans="1:11" ht="26.4" x14ac:dyDescent="0.25">
      <c r="A2003" s="164" t="s">
        <v>4121</v>
      </c>
      <c r="B2003" s="165" t="s">
        <v>4122</v>
      </c>
      <c r="C2003" s="165" t="s">
        <v>28</v>
      </c>
      <c r="D2003" s="166">
        <v>373.99</v>
      </c>
      <c r="E2003" s="166">
        <v>23.5</v>
      </c>
      <c r="F2003" s="140"/>
      <c r="G2003" s="172">
        <f t="shared" si="86"/>
        <v>0</v>
      </c>
      <c r="I2003" s="127">
        <f t="shared" si="85"/>
        <v>0</v>
      </c>
      <c r="J2003" s="167" t="s">
        <v>5041</v>
      </c>
      <c r="K2003" s="168" t="s">
        <v>4397</v>
      </c>
    </row>
    <row r="2004" spans="1:11" ht="26.4" x14ac:dyDescent="0.25">
      <c r="A2004" s="164" t="s">
        <v>4123</v>
      </c>
      <c r="B2004" s="165" t="s">
        <v>4124</v>
      </c>
      <c r="C2004" s="165" t="s">
        <v>28</v>
      </c>
      <c r="D2004" s="166">
        <v>373.99</v>
      </c>
      <c r="E2004" s="166">
        <v>27.5</v>
      </c>
      <c r="F2004" s="140"/>
      <c r="G2004" s="172">
        <f t="shared" si="86"/>
        <v>0</v>
      </c>
      <c r="I2004" s="127">
        <f t="shared" si="85"/>
        <v>0</v>
      </c>
      <c r="J2004" s="167" t="s">
        <v>5042</v>
      </c>
      <c r="K2004" s="168" t="s">
        <v>4397</v>
      </c>
    </row>
    <row r="2005" spans="1:11" ht="26.4" x14ac:dyDescent="0.25">
      <c r="A2005" s="164" t="s">
        <v>4125</v>
      </c>
      <c r="B2005" s="165" t="s">
        <v>4126</v>
      </c>
      <c r="C2005" s="165" t="s">
        <v>28</v>
      </c>
      <c r="D2005" s="166">
        <v>72.25</v>
      </c>
      <c r="E2005" s="166">
        <v>35.6</v>
      </c>
      <c r="F2005" s="140"/>
      <c r="G2005" s="172">
        <f t="shared" si="86"/>
        <v>0</v>
      </c>
      <c r="I2005" s="127">
        <f t="shared" si="85"/>
        <v>0</v>
      </c>
      <c r="J2005" s="167" t="s">
        <v>5043</v>
      </c>
      <c r="K2005" s="168" t="s">
        <v>4397</v>
      </c>
    </row>
    <row r="2006" spans="1:11" ht="26.4" x14ac:dyDescent="0.25">
      <c r="A2006" s="164" t="s">
        <v>4127</v>
      </c>
      <c r="B2006" s="165" t="s">
        <v>4128</v>
      </c>
      <c r="C2006" s="165" t="s">
        <v>28</v>
      </c>
      <c r="D2006" s="166">
        <v>72.25</v>
      </c>
      <c r="E2006" s="166">
        <v>43.2</v>
      </c>
      <c r="F2006" s="140"/>
      <c r="G2006" s="172">
        <f t="shared" si="86"/>
        <v>0</v>
      </c>
      <c r="I2006" s="127">
        <f t="shared" si="85"/>
        <v>0</v>
      </c>
      <c r="J2006" s="167" t="s">
        <v>5044</v>
      </c>
      <c r="K2006" s="168" t="s">
        <v>4397</v>
      </c>
    </row>
    <row r="2007" spans="1:11" ht="26.4" x14ac:dyDescent="0.25">
      <c r="A2007" s="164" t="s">
        <v>4129</v>
      </c>
      <c r="B2007" s="165" t="s">
        <v>4130</v>
      </c>
      <c r="C2007" s="165" t="s">
        <v>28</v>
      </c>
      <c r="D2007" s="166">
        <v>67.63</v>
      </c>
      <c r="E2007" s="166">
        <v>22</v>
      </c>
      <c r="F2007" s="140"/>
      <c r="G2007" s="172">
        <f t="shared" si="86"/>
        <v>0</v>
      </c>
      <c r="I2007" s="127">
        <f t="shared" si="85"/>
        <v>0</v>
      </c>
      <c r="J2007" s="167" t="s">
        <v>5045</v>
      </c>
      <c r="K2007" s="168" t="s">
        <v>4397</v>
      </c>
    </row>
    <row r="2008" spans="1:11" x14ac:dyDescent="0.25">
      <c r="A2008" s="157" t="s">
        <v>4131</v>
      </c>
      <c r="B2008" s="158" t="s">
        <v>4132</v>
      </c>
      <c r="C2008" s="158" t="s">
        <v>249</v>
      </c>
      <c r="D2008" s="159">
        <v>5.2</v>
      </c>
      <c r="E2008" s="159">
        <v>103</v>
      </c>
      <c r="F2008" s="140"/>
      <c r="G2008" s="172">
        <f t="shared" si="86"/>
        <v>0</v>
      </c>
      <c r="I2008" s="127">
        <f t="shared" si="85"/>
        <v>0</v>
      </c>
      <c r="J2008" s="160" t="s">
        <v>5046</v>
      </c>
      <c r="K2008" s="161" t="s">
        <v>4333</v>
      </c>
    </row>
    <row r="2009" spans="1:11" ht="26.4" x14ac:dyDescent="0.25">
      <c r="A2009" s="164" t="s">
        <v>4133</v>
      </c>
      <c r="B2009" s="165" t="s">
        <v>4134</v>
      </c>
      <c r="C2009" s="165" t="s">
        <v>28</v>
      </c>
      <c r="D2009" s="166">
        <v>693.6</v>
      </c>
      <c r="E2009" s="166">
        <v>16.100000000000001</v>
      </c>
      <c r="F2009" s="140"/>
      <c r="G2009" s="172">
        <f t="shared" si="86"/>
        <v>0</v>
      </c>
      <c r="I2009" s="127">
        <f t="shared" si="85"/>
        <v>0</v>
      </c>
      <c r="J2009" s="167" t="s">
        <v>5047</v>
      </c>
      <c r="K2009" s="168" t="s">
        <v>4397</v>
      </c>
    </row>
    <row r="2010" spans="1:11" ht="26.4" x14ac:dyDescent="0.25">
      <c r="A2010" s="164" t="s">
        <v>4135</v>
      </c>
      <c r="B2010" s="165" t="s">
        <v>4136</v>
      </c>
      <c r="C2010" s="165" t="s">
        <v>28</v>
      </c>
      <c r="D2010" s="166">
        <v>205.19</v>
      </c>
      <c r="E2010" s="166">
        <v>16.100000000000001</v>
      </c>
      <c r="F2010" s="140"/>
      <c r="G2010" s="172">
        <f t="shared" si="86"/>
        <v>0</v>
      </c>
      <c r="I2010" s="127">
        <f t="shared" si="85"/>
        <v>0</v>
      </c>
      <c r="J2010" s="167" t="s">
        <v>5048</v>
      </c>
      <c r="K2010" s="168" t="s">
        <v>4397</v>
      </c>
    </row>
    <row r="2011" spans="1:11" ht="26.4" x14ac:dyDescent="0.25">
      <c r="A2011" s="164" t="s">
        <v>4137</v>
      </c>
      <c r="B2011" s="165" t="s">
        <v>4138</v>
      </c>
      <c r="C2011" s="165" t="s">
        <v>28</v>
      </c>
      <c r="D2011" s="166">
        <v>74.56</v>
      </c>
      <c r="E2011" s="166">
        <v>25.8</v>
      </c>
      <c r="F2011" s="140"/>
      <c r="G2011" s="172">
        <f t="shared" si="86"/>
        <v>0</v>
      </c>
      <c r="I2011" s="127">
        <f t="shared" si="85"/>
        <v>0</v>
      </c>
      <c r="J2011" s="167" t="s">
        <v>5049</v>
      </c>
      <c r="K2011" s="168" t="s">
        <v>4397</v>
      </c>
    </row>
    <row r="2012" spans="1:11" ht="26.4" x14ac:dyDescent="0.25">
      <c r="A2012" s="164" t="s">
        <v>4139</v>
      </c>
      <c r="B2012" s="165" t="s">
        <v>4140</v>
      </c>
      <c r="C2012" s="165" t="s">
        <v>28</v>
      </c>
      <c r="D2012" s="166">
        <v>102.59</v>
      </c>
      <c r="E2012" s="166">
        <v>18.2</v>
      </c>
      <c r="F2012" s="140"/>
      <c r="G2012" s="172">
        <f t="shared" si="86"/>
        <v>0</v>
      </c>
      <c r="I2012" s="127">
        <f t="shared" si="85"/>
        <v>0</v>
      </c>
      <c r="J2012" s="167" t="s">
        <v>5050</v>
      </c>
      <c r="K2012" s="168" t="s">
        <v>4397</v>
      </c>
    </row>
    <row r="2013" spans="1:11" ht="26.4" x14ac:dyDescent="0.25">
      <c r="A2013" s="164" t="s">
        <v>4141</v>
      </c>
      <c r="B2013" s="165" t="s">
        <v>4142</v>
      </c>
      <c r="C2013" s="165" t="s">
        <v>28</v>
      </c>
      <c r="D2013" s="166">
        <v>10.79</v>
      </c>
      <c r="E2013" s="166">
        <v>28.9</v>
      </c>
      <c r="F2013" s="140"/>
      <c r="G2013" s="172">
        <f t="shared" si="86"/>
        <v>0</v>
      </c>
      <c r="I2013" s="127">
        <f t="shared" si="85"/>
        <v>0</v>
      </c>
      <c r="J2013" s="167" t="s">
        <v>5051</v>
      </c>
      <c r="K2013" s="168" t="s">
        <v>4397</v>
      </c>
    </row>
    <row r="2014" spans="1:11" ht="26.4" x14ac:dyDescent="0.25">
      <c r="A2014" s="164" t="s">
        <v>4143</v>
      </c>
      <c r="B2014" s="165" t="s">
        <v>4144</v>
      </c>
      <c r="C2014" s="165" t="s">
        <v>28</v>
      </c>
      <c r="D2014" s="166">
        <v>486.68</v>
      </c>
      <c r="E2014" s="166">
        <v>22.8</v>
      </c>
      <c r="F2014" s="140"/>
      <c r="G2014" s="172">
        <f t="shared" si="86"/>
        <v>0</v>
      </c>
      <c r="I2014" s="127">
        <f t="shared" si="85"/>
        <v>0</v>
      </c>
      <c r="J2014" s="167" t="s">
        <v>5052</v>
      </c>
      <c r="K2014" s="168" t="s">
        <v>4397</v>
      </c>
    </row>
    <row r="2015" spans="1:11" ht="26.4" x14ac:dyDescent="0.25">
      <c r="A2015" s="164" t="s">
        <v>4145</v>
      </c>
      <c r="B2015" s="165" t="s">
        <v>4146</v>
      </c>
      <c r="C2015" s="165" t="s">
        <v>28</v>
      </c>
      <c r="D2015" s="166">
        <v>243.34</v>
      </c>
      <c r="E2015" s="166">
        <v>14.4</v>
      </c>
      <c r="F2015" s="140"/>
      <c r="G2015" s="172">
        <f t="shared" si="86"/>
        <v>0</v>
      </c>
      <c r="I2015" s="127">
        <f t="shared" si="85"/>
        <v>0</v>
      </c>
      <c r="J2015" s="167" t="s">
        <v>5053</v>
      </c>
      <c r="K2015" s="168" t="s">
        <v>4397</v>
      </c>
    </row>
    <row r="2016" spans="1:11" x14ac:dyDescent="0.25">
      <c r="A2016" s="164" t="s">
        <v>4147</v>
      </c>
      <c r="B2016" s="165" t="s">
        <v>269</v>
      </c>
      <c r="C2016" s="165" t="s">
        <v>28</v>
      </c>
      <c r="D2016" s="166">
        <v>74.56</v>
      </c>
      <c r="E2016" s="166">
        <v>4.72</v>
      </c>
      <c r="F2016" s="140"/>
      <c r="G2016" s="172">
        <f t="shared" si="86"/>
        <v>0</v>
      </c>
      <c r="I2016" s="127">
        <f t="shared" si="85"/>
        <v>0</v>
      </c>
      <c r="J2016" s="167" t="s">
        <v>5054</v>
      </c>
      <c r="K2016" s="168" t="s">
        <v>4397</v>
      </c>
    </row>
    <row r="2017" spans="1:11" x14ac:dyDescent="0.25">
      <c r="A2017" s="164" t="s">
        <v>4148</v>
      </c>
      <c r="B2017" s="165" t="s">
        <v>270</v>
      </c>
      <c r="C2017" s="165" t="s">
        <v>32</v>
      </c>
      <c r="D2017" s="166">
        <v>1153.1099999999999</v>
      </c>
      <c r="E2017" s="166">
        <v>389</v>
      </c>
      <c r="F2017" s="140"/>
      <c r="G2017" s="172">
        <f t="shared" si="86"/>
        <v>0</v>
      </c>
      <c r="I2017" s="127">
        <f t="shared" si="85"/>
        <v>0</v>
      </c>
      <c r="J2017" s="167" t="s">
        <v>5055</v>
      </c>
      <c r="K2017" s="168" t="s">
        <v>4397</v>
      </c>
    </row>
    <row r="2018" spans="1:11" ht="26.4" x14ac:dyDescent="0.25">
      <c r="A2018" s="164" t="s">
        <v>4149</v>
      </c>
      <c r="B2018" s="165" t="s">
        <v>271</v>
      </c>
      <c r="C2018" s="165" t="s">
        <v>32</v>
      </c>
      <c r="D2018" s="166">
        <v>746.78</v>
      </c>
      <c r="E2018" s="166">
        <v>23.5</v>
      </c>
      <c r="F2018" s="140"/>
      <c r="G2018" s="172">
        <f t="shared" si="86"/>
        <v>0</v>
      </c>
      <c r="I2018" s="127">
        <f t="shared" si="85"/>
        <v>0</v>
      </c>
      <c r="J2018" s="167" t="s">
        <v>5056</v>
      </c>
      <c r="K2018" s="168" t="s">
        <v>4397</v>
      </c>
    </row>
    <row r="2019" spans="1:11" x14ac:dyDescent="0.25">
      <c r="A2019" s="164" t="s">
        <v>4150</v>
      </c>
      <c r="B2019" s="165" t="s">
        <v>272</v>
      </c>
      <c r="C2019" s="165" t="s">
        <v>28</v>
      </c>
      <c r="D2019" s="166">
        <v>110.98</v>
      </c>
      <c r="E2019" s="166">
        <v>439</v>
      </c>
      <c r="F2019" s="140"/>
      <c r="G2019" s="172">
        <f t="shared" si="86"/>
        <v>0</v>
      </c>
      <c r="I2019" s="127">
        <f t="shared" si="85"/>
        <v>0</v>
      </c>
      <c r="J2019" s="167" t="s">
        <v>5057</v>
      </c>
      <c r="K2019" s="168" t="s">
        <v>4397</v>
      </c>
    </row>
    <row r="2020" spans="1:11" x14ac:dyDescent="0.25">
      <c r="A2020" s="164" t="s">
        <v>4151</v>
      </c>
      <c r="B2020" s="165" t="s">
        <v>273</v>
      </c>
      <c r="C2020" s="165" t="s">
        <v>28</v>
      </c>
      <c r="D2020" s="166">
        <v>46.24</v>
      </c>
      <c r="E2020" s="166">
        <v>1000</v>
      </c>
      <c r="F2020" s="140"/>
      <c r="G2020" s="172">
        <f t="shared" si="86"/>
        <v>0</v>
      </c>
      <c r="I2020" s="127">
        <f t="shared" si="85"/>
        <v>0</v>
      </c>
      <c r="J2020" s="167" t="s">
        <v>5058</v>
      </c>
      <c r="K2020" s="168" t="s">
        <v>4397</v>
      </c>
    </row>
    <row r="2021" spans="1:11" x14ac:dyDescent="0.25">
      <c r="A2021" s="164" t="s">
        <v>4152</v>
      </c>
      <c r="B2021" s="165" t="s">
        <v>274</v>
      </c>
      <c r="C2021" s="165" t="s">
        <v>30</v>
      </c>
      <c r="D2021" s="166">
        <v>717.88</v>
      </c>
      <c r="E2021" s="166">
        <v>37.1</v>
      </c>
      <c r="F2021" s="140"/>
      <c r="G2021" s="172">
        <f t="shared" si="86"/>
        <v>0</v>
      </c>
      <c r="I2021" s="127">
        <f t="shared" si="85"/>
        <v>0</v>
      </c>
      <c r="J2021" s="167" t="s">
        <v>5059</v>
      </c>
      <c r="K2021" s="168" t="s">
        <v>4397</v>
      </c>
    </row>
    <row r="2022" spans="1:11" x14ac:dyDescent="0.25">
      <c r="A2022" s="164" t="s">
        <v>4153</v>
      </c>
      <c r="B2022" s="165" t="s">
        <v>275</v>
      </c>
      <c r="C2022" s="165" t="s">
        <v>30</v>
      </c>
      <c r="D2022" s="166">
        <v>22.54</v>
      </c>
      <c r="E2022" s="166">
        <v>446</v>
      </c>
      <c r="F2022" s="140"/>
      <c r="G2022" s="172">
        <f t="shared" si="86"/>
        <v>0</v>
      </c>
      <c r="I2022" s="127">
        <f t="shared" si="85"/>
        <v>0</v>
      </c>
      <c r="J2022" s="167" t="s">
        <v>5060</v>
      </c>
      <c r="K2022" s="168" t="s">
        <v>4397</v>
      </c>
    </row>
    <row r="2023" spans="1:11" ht="26.4" x14ac:dyDescent="0.25">
      <c r="A2023" s="164" t="s">
        <v>4154</v>
      </c>
      <c r="B2023" s="165" t="s">
        <v>4155</v>
      </c>
      <c r="C2023" s="165" t="s">
        <v>28</v>
      </c>
      <c r="D2023" s="166">
        <v>47.6</v>
      </c>
      <c r="E2023" s="166">
        <v>274</v>
      </c>
      <c r="F2023" s="140"/>
      <c r="G2023" s="172">
        <f t="shared" si="86"/>
        <v>0</v>
      </c>
      <c r="I2023" s="127">
        <f t="shared" si="85"/>
        <v>0</v>
      </c>
      <c r="J2023" s="167" t="s">
        <v>5061</v>
      </c>
      <c r="K2023" s="168" t="s">
        <v>4397</v>
      </c>
    </row>
    <row r="2024" spans="1:11" ht="26.4" x14ac:dyDescent="0.25">
      <c r="A2024" s="164" t="s">
        <v>4156</v>
      </c>
      <c r="B2024" s="165" t="s">
        <v>4157</v>
      </c>
      <c r="C2024" s="165" t="s">
        <v>28</v>
      </c>
      <c r="D2024" s="166">
        <v>47.6</v>
      </c>
      <c r="E2024" s="166">
        <v>145</v>
      </c>
      <c r="F2024" s="140"/>
      <c r="G2024" s="172">
        <f t="shared" si="86"/>
        <v>0</v>
      </c>
      <c r="I2024" s="127">
        <f t="shared" si="85"/>
        <v>0</v>
      </c>
      <c r="J2024" s="167" t="s">
        <v>5062</v>
      </c>
      <c r="K2024" s="168" t="s">
        <v>4397</v>
      </c>
    </row>
    <row r="2025" spans="1:11" ht="26.4" x14ac:dyDescent="0.25">
      <c r="A2025" s="164" t="s">
        <v>4158</v>
      </c>
      <c r="B2025" s="165" t="s">
        <v>4159</v>
      </c>
      <c r="C2025" s="165" t="s">
        <v>28</v>
      </c>
      <c r="D2025" s="166">
        <v>47.6</v>
      </c>
      <c r="E2025" s="166">
        <v>76.2</v>
      </c>
      <c r="F2025" s="140"/>
      <c r="G2025" s="172">
        <f t="shared" si="86"/>
        <v>0</v>
      </c>
      <c r="I2025" s="127">
        <f t="shared" si="85"/>
        <v>0</v>
      </c>
      <c r="J2025" s="167" t="s">
        <v>5063</v>
      </c>
      <c r="K2025" s="168" t="s">
        <v>4397</v>
      </c>
    </row>
    <row r="2026" spans="1:11" x14ac:dyDescent="0.25">
      <c r="A2026" s="164" t="s">
        <v>4160</v>
      </c>
      <c r="B2026" s="165" t="s">
        <v>276</v>
      </c>
      <c r="C2026" s="165" t="s">
        <v>32</v>
      </c>
      <c r="D2026" s="166">
        <v>16.760000000000002</v>
      </c>
      <c r="E2026" s="166">
        <v>1120</v>
      </c>
      <c r="F2026" s="140"/>
      <c r="G2026" s="172">
        <f t="shared" si="86"/>
        <v>0</v>
      </c>
      <c r="I2026" s="127">
        <f t="shared" si="85"/>
        <v>0</v>
      </c>
      <c r="J2026" s="167" t="s">
        <v>5064</v>
      </c>
      <c r="K2026" s="168" t="s">
        <v>4397</v>
      </c>
    </row>
    <row r="2027" spans="1:11" ht="26.4" x14ac:dyDescent="0.25">
      <c r="A2027" s="164" t="s">
        <v>4161</v>
      </c>
      <c r="B2027" s="165" t="s">
        <v>4162</v>
      </c>
      <c r="C2027" s="165" t="s">
        <v>28</v>
      </c>
      <c r="D2027" s="166">
        <v>47.6</v>
      </c>
      <c r="E2027" s="166">
        <v>162</v>
      </c>
      <c r="F2027" s="140"/>
      <c r="G2027" s="172">
        <f t="shared" si="86"/>
        <v>0</v>
      </c>
      <c r="I2027" s="127">
        <f t="shared" si="85"/>
        <v>0</v>
      </c>
      <c r="J2027" s="167" t="s">
        <v>5065</v>
      </c>
      <c r="K2027" s="168" t="s">
        <v>4397</v>
      </c>
    </row>
    <row r="2028" spans="1:11" ht="26.4" x14ac:dyDescent="0.25">
      <c r="A2028" s="164" t="s">
        <v>4163</v>
      </c>
      <c r="B2028" s="165" t="s">
        <v>4164</v>
      </c>
      <c r="C2028" s="165" t="s">
        <v>28</v>
      </c>
      <c r="D2028" s="166">
        <v>47.6</v>
      </c>
      <c r="E2028" s="166">
        <v>74.5</v>
      </c>
      <c r="F2028" s="140"/>
      <c r="G2028" s="172">
        <f t="shared" si="86"/>
        <v>0</v>
      </c>
      <c r="I2028" s="127">
        <f t="shared" si="85"/>
        <v>0</v>
      </c>
      <c r="J2028" s="167" t="s">
        <v>5066</v>
      </c>
      <c r="K2028" s="168" t="s">
        <v>4397</v>
      </c>
    </row>
    <row r="2029" spans="1:11" ht="26.4" x14ac:dyDescent="0.25">
      <c r="A2029" s="164" t="s">
        <v>4165</v>
      </c>
      <c r="B2029" s="165" t="s">
        <v>277</v>
      </c>
      <c r="C2029" s="165" t="s">
        <v>32</v>
      </c>
      <c r="D2029" s="166">
        <v>4.62</v>
      </c>
      <c r="E2029" s="166">
        <v>9320</v>
      </c>
      <c r="F2029" s="140"/>
      <c r="G2029" s="172">
        <f t="shared" si="86"/>
        <v>0</v>
      </c>
      <c r="I2029" s="127">
        <f t="shared" si="85"/>
        <v>0</v>
      </c>
      <c r="J2029" s="167" t="s">
        <v>5067</v>
      </c>
      <c r="K2029" s="168" t="s">
        <v>4397</v>
      </c>
    </row>
    <row r="2030" spans="1:11" ht="26.4" x14ac:dyDescent="0.25">
      <c r="A2030" s="164" t="s">
        <v>4166</v>
      </c>
      <c r="B2030" s="165" t="s">
        <v>278</v>
      </c>
      <c r="C2030" s="165" t="s">
        <v>32</v>
      </c>
      <c r="D2030" s="166">
        <v>14.45</v>
      </c>
      <c r="E2030" s="166">
        <v>3510</v>
      </c>
      <c r="F2030" s="140"/>
      <c r="G2030" s="172">
        <f t="shared" si="86"/>
        <v>0</v>
      </c>
      <c r="I2030" s="127">
        <f t="shared" si="85"/>
        <v>0</v>
      </c>
      <c r="J2030" s="167" t="s">
        <v>5068</v>
      </c>
      <c r="K2030" s="168" t="s">
        <v>4397</v>
      </c>
    </row>
    <row r="2031" spans="1:11" ht="26.4" x14ac:dyDescent="0.25">
      <c r="A2031" s="164" t="s">
        <v>4167</v>
      </c>
      <c r="B2031" s="165" t="s">
        <v>279</v>
      </c>
      <c r="C2031" s="165" t="s">
        <v>28</v>
      </c>
      <c r="D2031" s="166">
        <v>31.21</v>
      </c>
      <c r="E2031" s="166">
        <v>477</v>
      </c>
      <c r="F2031" s="140"/>
      <c r="G2031" s="172">
        <f t="shared" si="86"/>
        <v>0</v>
      </c>
      <c r="I2031" s="127">
        <f t="shared" si="85"/>
        <v>0</v>
      </c>
      <c r="J2031" s="167" t="s">
        <v>5069</v>
      </c>
      <c r="K2031" s="168" t="s">
        <v>4397</v>
      </c>
    </row>
    <row r="2032" spans="1:11" x14ac:dyDescent="0.25">
      <c r="A2032" s="164" t="s">
        <v>4168</v>
      </c>
      <c r="B2032" s="165" t="s">
        <v>280</v>
      </c>
      <c r="C2032" s="165" t="s">
        <v>28</v>
      </c>
      <c r="D2032" s="166">
        <v>46.24</v>
      </c>
      <c r="E2032" s="166">
        <v>603</v>
      </c>
      <c r="F2032" s="140"/>
      <c r="G2032" s="172">
        <f t="shared" si="86"/>
        <v>0</v>
      </c>
      <c r="I2032" s="127">
        <f t="shared" si="85"/>
        <v>0</v>
      </c>
      <c r="J2032" s="167" t="s">
        <v>5070</v>
      </c>
      <c r="K2032" s="168" t="s">
        <v>4397</v>
      </c>
    </row>
    <row r="2033" spans="1:11" ht="26.4" x14ac:dyDescent="0.25">
      <c r="A2033" s="164" t="s">
        <v>4169</v>
      </c>
      <c r="B2033" s="165" t="s">
        <v>281</v>
      </c>
      <c r="C2033" s="165" t="s">
        <v>30</v>
      </c>
      <c r="D2033" s="166">
        <v>5.78</v>
      </c>
      <c r="E2033" s="166">
        <v>751</v>
      </c>
      <c r="F2033" s="140"/>
      <c r="G2033" s="172">
        <f t="shared" si="86"/>
        <v>0</v>
      </c>
      <c r="I2033" s="127">
        <f t="shared" si="85"/>
        <v>0</v>
      </c>
      <c r="J2033" s="167" t="s">
        <v>5071</v>
      </c>
      <c r="K2033" s="168" t="s">
        <v>4397</v>
      </c>
    </row>
    <row r="2034" spans="1:11" ht="26.4" x14ac:dyDescent="0.25">
      <c r="A2034" s="164" t="s">
        <v>4170</v>
      </c>
      <c r="B2034" s="165" t="s">
        <v>282</v>
      </c>
      <c r="C2034" s="165" t="s">
        <v>30</v>
      </c>
      <c r="D2034" s="166">
        <v>5.78</v>
      </c>
      <c r="E2034" s="166">
        <v>994</v>
      </c>
      <c r="F2034" s="140"/>
      <c r="G2034" s="172">
        <f t="shared" si="86"/>
        <v>0</v>
      </c>
      <c r="I2034" s="127">
        <f t="shared" si="85"/>
        <v>0</v>
      </c>
      <c r="J2034" s="167" t="s">
        <v>5072</v>
      </c>
      <c r="K2034" s="168" t="s">
        <v>4397</v>
      </c>
    </row>
    <row r="2035" spans="1:11" ht="26.4" x14ac:dyDescent="0.25">
      <c r="A2035" s="164" t="s">
        <v>4171</v>
      </c>
      <c r="B2035" s="165" t="s">
        <v>283</v>
      </c>
      <c r="C2035" s="165" t="s">
        <v>30</v>
      </c>
      <c r="D2035" s="166">
        <v>5.78</v>
      </c>
      <c r="E2035" s="166">
        <v>1390</v>
      </c>
      <c r="F2035" s="140"/>
      <c r="G2035" s="172">
        <f t="shared" si="86"/>
        <v>0</v>
      </c>
      <c r="I2035" s="127">
        <f t="shared" si="85"/>
        <v>0</v>
      </c>
      <c r="J2035" s="167" t="s">
        <v>5073</v>
      </c>
      <c r="K2035" s="168" t="s">
        <v>4397</v>
      </c>
    </row>
    <row r="2036" spans="1:11" ht="26.4" x14ac:dyDescent="0.25">
      <c r="A2036" s="164" t="s">
        <v>4172</v>
      </c>
      <c r="B2036" s="165" t="s">
        <v>284</v>
      </c>
      <c r="C2036" s="165" t="s">
        <v>30</v>
      </c>
      <c r="D2036" s="166">
        <v>28.9</v>
      </c>
      <c r="E2036" s="166">
        <v>1520</v>
      </c>
      <c r="F2036" s="140"/>
      <c r="G2036" s="172">
        <f t="shared" si="86"/>
        <v>0</v>
      </c>
      <c r="I2036" s="127">
        <f t="shared" si="85"/>
        <v>0</v>
      </c>
      <c r="J2036" s="167" t="s">
        <v>5074</v>
      </c>
      <c r="K2036" s="168" t="s">
        <v>4397</v>
      </c>
    </row>
    <row r="2037" spans="1:11" ht="26.4" x14ac:dyDescent="0.25">
      <c r="A2037" s="164" t="s">
        <v>4173</v>
      </c>
      <c r="B2037" s="165" t="s">
        <v>285</v>
      </c>
      <c r="C2037" s="165" t="s">
        <v>30</v>
      </c>
      <c r="D2037" s="166">
        <v>57.8</v>
      </c>
      <c r="E2037" s="166">
        <v>1790</v>
      </c>
      <c r="F2037" s="140"/>
      <c r="G2037" s="172">
        <f t="shared" si="86"/>
        <v>0</v>
      </c>
      <c r="I2037" s="127">
        <f t="shared" si="85"/>
        <v>0</v>
      </c>
      <c r="J2037" s="167" t="s">
        <v>5075</v>
      </c>
      <c r="K2037" s="168" t="s">
        <v>4397</v>
      </c>
    </row>
    <row r="2038" spans="1:11" ht="26.4" x14ac:dyDescent="0.25">
      <c r="A2038" s="164" t="s">
        <v>4174</v>
      </c>
      <c r="B2038" s="165" t="s">
        <v>286</v>
      </c>
      <c r="C2038" s="165" t="s">
        <v>30</v>
      </c>
      <c r="D2038" s="166">
        <v>57.8</v>
      </c>
      <c r="E2038" s="166">
        <v>2080</v>
      </c>
      <c r="F2038" s="140"/>
      <c r="G2038" s="172">
        <f t="shared" si="86"/>
        <v>0</v>
      </c>
      <c r="I2038" s="127">
        <f t="shared" si="85"/>
        <v>0</v>
      </c>
      <c r="J2038" s="167" t="s">
        <v>5076</v>
      </c>
      <c r="K2038" s="168" t="s">
        <v>4397</v>
      </c>
    </row>
    <row r="2039" spans="1:11" ht="26.4" x14ac:dyDescent="0.25">
      <c r="A2039" s="164" t="s">
        <v>4175</v>
      </c>
      <c r="B2039" s="165" t="s">
        <v>287</v>
      </c>
      <c r="C2039" s="165" t="s">
        <v>30</v>
      </c>
      <c r="D2039" s="166">
        <v>86.7</v>
      </c>
      <c r="E2039" s="166">
        <v>2330</v>
      </c>
      <c r="F2039" s="140"/>
      <c r="G2039" s="172">
        <f t="shared" si="86"/>
        <v>0</v>
      </c>
      <c r="I2039" s="127">
        <f t="shared" si="85"/>
        <v>0</v>
      </c>
      <c r="J2039" s="167" t="s">
        <v>5077</v>
      </c>
      <c r="K2039" s="168" t="s">
        <v>4397</v>
      </c>
    </row>
    <row r="2040" spans="1:11" ht="26.4" x14ac:dyDescent="0.25">
      <c r="A2040" s="164" t="s">
        <v>4176</v>
      </c>
      <c r="B2040" s="165" t="s">
        <v>288</v>
      </c>
      <c r="C2040" s="165" t="s">
        <v>30</v>
      </c>
      <c r="D2040" s="166">
        <v>86.7</v>
      </c>
      <c r="E2040" s="166">
        <v>2850</v>
      </c>
      <c r="F2040" s="140"/>
      <c r="G2040" s="172">
        <f t="shared" si="86"/>
        <v>0</v>
      </c>
      <c r="I2040" s="127">
        <f t="shared" si="85"/>
        <v>0</v>
      </c>
      <c r="J2040" s="167" t="s">
        <v>5078</v>
      </c>
      <c r="K2040" s="168" t="s">
        <v>4397</v>
      </c>
    </row>
    <row r="2041" spans="1:11" ht="26.4" x14ac:dyDescent="0.25">
      <c r="A2041" s="164" t="s">
        <v>4177</v>
      </c>
      <c r="B2041" s="165" t="s">
        <v>289</v>
      </c>
      <c r="C2041" s="165" t="s">
        <v>30</v>
      </c>
      <c r="D2041" s="166">
        <v>86.7</v>
      </c>
      <c r="E2041" s="166">
        <v>3380</v>
      </c>
      <c r="F2041" s="140"/>
      <c r="G2041" s="172">
        <f t="shared" si="86"/>
        <v>0</v>
      </c>
      <c r="I2041" s="127">
        <f t="shared" si="85"/>
        <v>0</v>
      </c>
      <c r="J2041" s="167" t="s">
        <v>5079</v>
      </c>
      <c r="K2041" s="168" t="s">
        <v>4397</v>
      </c>
    </row>
    <row r="2042" spans="1:11" ht="26.4" x14ac:dyDescent="0.25">
      <c r="A2042" s="164" t="s">
        <v>4178</v>
      </c>
      <c r="B2042" s="165" t="s">
        <v>290</v>
      </c>
      <c r="C2042" s="165" t="s">
        <v>30</v>
      </c>
      <c r="D2042" s="166">
        <v>5.78</v>
      </c>
      <c r="E2042" s="166">
        <v>1990</v>
      </c>
      <c r="F2042" s="140"/>
      <c r="G2042" s="172">
        <f t="shared" si="86"/>
        <v>0</v>
      </c>
      <c r="I2042" s="127">
        <f t="shared" si="85"/>
        <v>0</v>
      </c>
      <c r="J2042" s="167" t="s">
        <v>5080</v>
      </c>
      <c r="K2042" s="168" t="s">
        <v>4397</v>
      </c>
    </row>
    <row r="2043" spans="1:11" ht="26.4" x14ac:dyDescent="0.25">
      <c r="A2043" s="164" t="s">
        <v>4179</v>
      </c>
      <c r="B2043" s="165" t="s">
        <v>291</v>
      </c>
      <c r="C2043" s="165" t="s">
        <v>30</v>
      </c>
      <c r="D2043" s="166">
        <v>5.78</v>
      </c>
      <c r="E2043" s="166">
        <v>2790</v>
      </c>
      <c r="F2043" s="140"/>
      <c r="G2043" s="172">
        <f t="shared" si="86"/>
        <v>0</v>
      </c>
      <c r="I2043" s="127">
        <f t="shared" si="85"/>
        <v>0</v>
      </c>
      <c r="J2043" s="167" t="s">
        <v>5081</v>
      </c>
      <c r="K2043" s="168" t="s">
        <v>4397</v>
      </c>
    </row>
    <row r="2044" spans="1:11" ht="26.4" x14ac:dyDescent="0.25">
      <c r="A2044" s="164" t="s">
        <v>4180</v>
      </c>
      <c r="B2044" s="165" t="s">
        <v>292</v>
      </c>
      <c r="C2044" s="165" t="s">
        <v>30</v>
      </c>
      <c r="D2044" s="166">
        <v>28.9</v>
      </c>
      <c r="E2044" s="166">
        <v>3040</v>
      </c>
      <c r="F2044" s="140"/>
      <c r="G2044" s="172">
        <f t="shared" si="86"/>
        <v>0</v>
      </c>
      <c r="I2044" s="127">
        <f t="shared" si="85"/>
        <v>0</v>
      </c>
      <c r="J2044" s="167" t="s">
        <v>5082</v>
      </c>
      <c r="K2044" s="168" t="s">
        <v>4397</v>
      </c>
    </row>
    <row r="2045" spans="1:11" ht="26.4" x14ac:dyDescent="0.25">
      <c r="A2045" s="164" t="s">
        <v>4181</v>
      </c>
      <c r="B2045" s="165" t="s">
        <v>293</v>
      </c>
      <c r="C2045" s="165" t="s">
        <v>30</v>
      </c>
      <c r="D2045" s="166">
        <v>57.8</v>
      </c>
      <c r="E2045" s="166">
        <v>3580</v>
      </c>
      <c r="F2045" s="140"/>
      <c r="G2045" s="172">
        <f t="shared" si="86"/>
        <v>0</v>
      </c>
      <c r="I2045" s="127">
        <f t="shared" si="85"/>
        <v>0</v>
      </c>
      <c r="J2045" s="167" t="s">
        <v>5083</v>
      </c>
      <c r="K2045" s="168" t="s">
        <v>4397</v>
      </c>
    </row>
    <row r="2046" spans="1:11" ht="26.4" x14ac:dyDescent="0.25">
      <c r="A2046" s="164" t="s">
        <v>4182</v>
      </c>
      <c r="B2046" s="165" t="s">
        <v>294</v>
      </c>
      <c r="C2046" s="165" t="s">
        <v>30</v>
      </c>
      <c r="D2046" s="166">
        <v>57.8</v>
      </c>
      <c r="E2046" s="166">
        <v>4150</v>
      </c>
      <c r="F2046" s="140"/>
      <c r="G2046" s="172">
        <f t="shared" si="86"/>
        <v>0</v>
      </c>
      <c r="I2046" s="127">
        <f t="shared" si="85"/>
        <v>0</v>
      </c>
      <c r="J2046" s="167" t="s">
        <v>5084</v>
      </c>
      <c r="K2046" s="168" t="s">
        <v>4397</v>
      </c>
    </row>
    <row r="2047" spans="1:11" ht="26.4" x14ac:dyDescent="0.25">
      <c r="A2047" s="164" t="s">
        <v>4183</v>
      </c>
      <c r="B2047" s="165" t="s">
        <v>295</v>
      </c>
      <c r="C2047" s="165" t="s">
        <v>30</v>
      </c>
      <c r="D2047" s="166">
        <v>86.7</v>
      </c>
      <c r="E2047" s="166">
        <v>4670</v>
      </c>
      <c r="F2047" s="140"/>
      <c r="G2047" s="172">
        <f t="shared" si="86"/>
        <v>0</v>
      </c>
      <c r="I2047" s="127">
        <f t="shared" si="85"/>
        <v>0</v>
      </c>
      <c r="J2047" s="167" t="s">
        <v>5085</v>
      </c>
      <c r="K2047" s="168" t="s">
        <v>4397</v>
      </c>
    </row>
    <row r="2048" spans="1:11" ht="26.4" x14ac:dyDescent="0.25">
      <c r="A2048" s="164" t="s">
        <v>4184</v>
      </c>
      <c r="B2048" s="165" t="s">
        <v>296</v>
      </c>
      <c r="C2048" s="165" t="s">
        <v>30</v>
      </c>
      <c r="D2048" s="166">
        <v>86.7</v>
      </c>
      <c r="E2048" s="166">
        <v>5700</v>
      </c>
      <c r="F2048" s="140"/>
      <c r="G2048" s="172">
        <f t="shared" si="86"/>
        <v>0</v>
      </c>
      <c r="I2048" s="127">
        <f t="shared" si="85"/>
        <v>0</v>
      </c>
      <c r="J2048" s="167" t="s">
        <v>5086</v>
      </c>
      <c r="K2048" s="168" t="s">
        <v>4397</v>
      </c>
    </row>
    <row r="2049" spans="1:11" ht="26.4" x14ac:dyDescent="0.25">
      <c r="A2049" s="164" t="s">
        <v>4185</v>
      </c>
      <c r="B2049" s="165" t="s">
        <v>297</v>
      </c>
      <c r="C2049" s="165" t="s">
        <v>30</v>
      </c>
      <c r="D2049" s="166">
        <v>86.7</v>
      </c>
      <c r="E2049" s="166">
        <v>6760</v>
      </c>
      <c r="F2049" s="140"/>
      <c r="G2049" s="172">
        <f t="shared" si="86"/>
        <v>0</v>
      </c>
      <c r="I2049" s="127">
        <f t="shared" si="85"/>
        <v>0</v>
      </c>
      <c r="J2049" s="167" t="s">
        <v>5087</v>
      </c>
      <c r="K2049" s="168" t="s">
        <v>4397</v>
      </c>
    </row>
    <row r="2050" spans="1:11" ht="26.4" x14ac:dyDescent="0.25">
      <c r="A2050" s="164" t="s">
        <v>4186</v>
      </c>
      <c r="B2050" s="165" t="s">
        <v>298</v>
      </c>
      <c r="C2050" s="165" t="s">
        <v>30</v>
      </c>
      <c r="D2050" s="166">
        <v>5.78</v>
      </c>
      <c r="E2050" s="166">
        <v>2250</v>
      </c>
      <c r="F2050" s="140"/>
      <c r="G2050" s="172">
        <f t="shared" si="86"/>
        <v>0</v>
      </c>
      <c r="I2050" s="127">
        <f t="shared" si="85"/>
        <v>0</v>
      </c>
      <c r="J2050" s="167" t="s">
        <v>5088</v>
      </c>
      <c r="K2050" s="168" t="s">
        <v>4397</v>
      </c>
    </row>
    <row r="2051" spans="1:11" ht="26.4" x14ac:dyDescent="0.25">
      <c r="A2051" s="164" t="s">
        <v>4187</v>
      </c>
      <c r="B2051" s="165" t="s">
        <v>299</v>
      </c>
      <c r="C2051" s="165" t="s">
        <v>30</v>
      </c>
      <c r="D2051" s="166">
        <v>5.78</v>
      </c>
      <c r="E2051" s="166">
        <v>2980</v>
      </c>
      <c r="F2051" s="140"/>
      <c r="G2051" s="172">
        <f t="shared" si="86"/>
        <v>0</v>
      </c>
      <c r="I2051" s="127">
        <f t="shared" si="85"/>
        <v>0</v>
      </c>
      <c r="J2051" s="167" t="s">
        <v>5089</v>
      </c>
      <c r="K2051" s="168" t="s">
        <v>4397</v>
      </c>
    </row>
    <row r="2052" spans="1:11" ht="26.4" x14ac:dyDescent="0.25">
      <c r="A2052" s="164" t="s">
        <v>4188</v>
      </c>
      <c r="B2052" s="165" t="s">
        <v>300</v>
      </c>
      <c r="C2052" s="165" t="s">
        <v>30</v>
      </c>
      <c r="D2052" s="166">
        <v>5.78</v>
      </c>
      <c r="E2052" s="166">
        <v>4180</v>
      </c>
      <c r="F2052" s="140"/>
      <c r="G2052" s="172">
        <f t="shared" si="86"/>
        <v>0</v>
      </c>
      <c r="I2052" s="127">
        <f t="shared" si="85"/>
        <v>0</v>
      </c>
      <c r="J2052" s="167" t="s">
        <v>5090</v>
      </c>
      <c r="K2052" s="168" t="s">
        <v>4397</v>
      </c>
    </row>
    <row r="2053" spans="1:11" ht="26.4" x14ac:dyDescent="0.25">
      <c r="A2053" s="164" t="s">
        <v>4189</v>
      </c>
      <c r="B2053" s="165" t="s">
        <v>301</v>
      </c>
      <c r="C2053" s="165" t="s">
        <v>30</v>
      </c>
      <c r="D2053" s="166">
        <v>28.9</v>
      </c>
      <c r="E2053" s="166">
        <v>4570</v>
      </c>
      <c r="F2053" s="140"/>
      <c r="G2053" s="172">
        <f t="shared" si="86"/>
        <v>0</v>
      </c>
      <c r="I2053" s="127">
        <f t="shared" si="85"/>
        <v>0</v>
      </c>
      <c r="J2053" s="167" t="s">
        <v>5091</v>
      </c>
      <c r="K2053" s="168" t="s">
        <v>4397</v>
      </c>
    </row>
    <row r="2054" spans="1:11" ht="26.4" x14ac:dyDescent="0.25">
      <c r="A2054" s="164" t="s">
        <v>4190</v>
      </c>
      <c r="B2054" s="165" t="s">
        <v>302</v>
      </c>
      <c r="C2054" s="165" t="s">
        <v>30</v>
      </c>
      <c r="D2054" s="166">
        <v>57.8</v>
      </c>
      <c r="E2054" s="166">
        <v>5370</v>
      </c>
      <c r="F2054" s="140"/>
      <c r="G2054" s="172">
        <f t="shared" si="86"/>
        <v>0</v>
      </c>
      <c r="I2054" s="127">
        <f t="shared" si="85"/>
        <v>0</v>
      </c>
      <c r="J2054" s="167" t="s">
        <v>5092</v>
      </c>
      <c r="K2054" s="168" t="s">
        <v>4397</v>
      </c>
    </row>
    <row r="2055" spans="1:11" ht="26.4" x14ac:dyDescent="0.25">
      <c r="A2055" s="164" t="s">
        <v>4191</v>
      </c>
      <c r="B2055" s="165" t="s">
        <v>303</v>
      </c>
      <c r="C2055" s="165" t="s">
        <v>30</v>
      </c>
      <c r="D2055" s="166">
        <v>57.8</v>
      </c>
      <c r="E2055" s="166">
        <v>6230</v>
      </c>
      <c r="F2055" s="140"/>
      <c r="G2055" s="172">
        <f t="shared" si="86"/>
        <v>0</v>
      </c>
      <c r="I2055" s="127">
        <f t="shared" si="85"/>
        <v>0</v>
      </c>
      <c r="J2055" s="167" t="s">
        <v>5093</v>
      </c>
      <c r="K2055" s="168" t="s">
        <v>4397</v>
      </c>
    </row>
    <row r="2056" spans="1:11" ht="26.4" x14ac:dyDescent="0.25">
      <c r="A2056" s="164" t="s">
        <v>4192</v>
      </c>
      <c r="B2056" s="165" t="s">
        <v>304</v>
      </c>
      <c r="C2056" s="165" t="s">
        <v>30</v>
      </c>
      <c r="D2056" s="166">
        <v>86.7</v>
      </c>
      <c r="E2056" s="166">
        <v>8550</v>
      </c>
      <c r="F2056" s="140"/>
      <c r="G2056" s="172">
        <f t="shared" si="86"/>
        <v>0</v>
      </c>
      <c r="I2056" s="127">
        <f t="shared" si="85"/>
        <v>0</v>
      </c>
      <c r="J2056" s="167" t="s">
        <v>5094</v>
      </c>
      <c r="K2056" s="168" t="s">
        <v>4397</v>
      </c>
    </row>
    <row r="2057" spans="1:11" ht="26.4" x14ac:dyDescent="0.25">
      <c r="A2057" s="164" t="s">
        <v>4193</v>
      </c>
      <c r="B2057" s="165" t="s">
        <v>305</v>
      </c>
      <c r="C2057" s="165" t="s">
        <v>30</v>
      </c>
      <c r="D2057" s="166">
        <v>86.7</v>
      </c>
      <c r="E2057" s="166">
        <v>10100</v>
      </c>
      <c r="F2057" s="140"/>
      <c r="G2057" s="172">
        <f t="shared" si="86"/>
        <v>0</v>
      </c>
      <c r="I2057" s="127">
        <f t="shared" si="85"/>
        <v>0</v>
      </c>
      <c r="J2057" s="167" t="s">
        <v>5095</v>
      </c>
      <c r="K2057" s="168" t="s">
        <v>4397</v>
      </c>
    </row>
    <row r="2058" spans="1:11" ht="26.4" x14ac:dyDescent="0.25">
      <c r="A2058" s="164" t="s">
        <v>4194</v>
      </c>
      <c r="B2058" s="165" t="s">
        <v>306</v>
      </c>
      <c r="C2058" s="165" t="s">
        <v>30</v>
      </c>
      <c r="D2058" s="166">
        <v>5.78</v>
      </c>
      <c r="E2058" s="166">
        <v>3750</v>
      </c>
      <c r="F2058" s="140"/>
      <c r="G2058" s="172">
        <f t="shared" si="86"/>
        <v>0</v>
      </c>
      <c r="I2058" s="127">
        <f t="shared" si="85"/>
        <v>0</v>
      </c>
      <c r="J2058" s="167" t="s">
        <v>5096</v>
      </c>
      <c r="K2058" s="168" t="s">
        <v>4397</v>
      </c>
    </row>
    <row r="2059" spans="1:11" ht="26.4" x14ac:dyDescent="0.25">
      <c r="A2059" s="164" t="s">
        <v>4195</v>
      </c>
      <c r="B2059" s="165" t="s">
        <v>307</v>
      </c>
      <c r="C2059" s="165" t="s">
        <v>30</v>
      </c>
      <c r="D2059" s="166">
        <v>5.78</v>
      </c>
      <c r="E2059" s="166">
        <v>4970</v>
      </c>
      <c r="F2059" s="140"/>
      <c r="G2059" s="172">
        <f t="shared" si="86"/>
        <v>0</v>
      </c>
      <c r="I2059" s="127">
        <f t="shared" ref="I2059:I2122" si="87">ROUND(D2059*G2059,2)</f>
        <v>0</v>
      </c>
      <c r="J2059" s="167" t="s">
        <v>5097</v>
      </c>
      <c r="K2059" s="168" t="s">
        <v>4397</v>
      </c>
    </row>
    <row r="2060" spans="1:11" ht="26.4" x14ac:dyDescent="0.25">
      <c r="A2060" s="164" t="s">
        <v>4196</v>
      </c>
      <c r="B2060" s="165" t="s">
        <v>308</v>
      </c>
      <c r="C2060" s="165" t="s">
        <v>30</v>
      </c>
      <c r="D2060" s="166">
        <v>5.78</v>
      </c>
      <c r="E2060" s="166">
        <v>6970</v>
      </c>
      <c r="F2060" s="140"/>
      <c r="G2060" s="172">
        <f t="shared" si="86"/>
        <v>0</v>
      </c>
      <c r="I2060" s="127">
        <f t="shared" si="87"/>
        <v>0</v>
      </c>
      <c r="J2060" s="167" t="s">
        <v>5098</v>
      </c>
      <c r="K2060" s="168" t="s">
        <v>4397</v>
      </c>
    </row>
    <row r="2061" spans="1:11" ht="26.4" x14ac:dyDescent="0.25">
      <c r="A2061" s="164" t="s">
        <v>4197</v>
      </c>
      <c r="B2061" s="165" t="s">
        <v>309</v>
      </c>
      <c r="C2061" s="165" t="s">
        <v>30</v>
      </c>
      <c r="D2061" s="166">
        <v>28.9</v>
      </c>
      <c r="E2061" s="166">
        <v>7610</v>
      </c>
      <c r="F2061" s="140"/>
      <c r="G2061" s="172">
        <f t="shared" si="86"/>
        <v>0</v>
      </c>
      <c r="I2061" s="127">
        <f t="shared" si="87"/>
        <v>0</v>
      </c>
      <c r="J2061" s="167" t="s">
        <v>5099</v>
      </c>
      <c r="K2061" s="168" t="s">
        <v>4397</v>
      </c>
    </row>
    <row r="2062" spans="1:11" ht="26.4" x14ac:dyDescent="0.25">
      <c r="A2062" s="164" t="s">
        <v>4198</v>
      </c>
      <c r="B2062" s="165" t="s">
        <v>310</v>
      </c>
      <c r="C2062" s="165" t="s">
        <v>30</v>
      </c>
      <c r="D2062" s="166">
        <v>57.8</v>
      </c>
      <c r="E2062" s="166">
        <v>8940</v>
      </c>
      <c r="F2062" s="140"/>
      <c r="G2062" s="172">
        <f t="shared" si="86"/>
        <v>0</v>
      </c>
      <c r="I2062" s="127">
        <f t="shared" si="87"/>
        <v>0</v>
      </c>
      <c r="J2062" s="167" t="s">
        <v>5100</v>
      </c>
      <c r="K2062" s="168" t="s">
        <v>4397</v>
      </c>
    </row>
    <row r="2063" spans="1:11" ht="26.4" x14ac:dyDescent="0.25">
      <c r="A2063" s="164" t="s">
        <v>4199</v>
      </c>
      <c r="B2063" s="165" t="s">
        <v>311</v>
      </c>
      <c r="C2063" s="165" t="s">
        <v>30</v>
      </c>
      <c r="D2063" s="166">
        <v>57.8</v>
      </c>
      <c r="E2063" s="166">
        <v>10400</v>
      </c>
      <c r="F2063" s="140"/>
      <c r="G2063" s="172">
        <f t="shared" si="86"/>
        <v>0</v>
      </c>
      <c r="I2063" s="127">
        <f t="shared" si="87"/>
        <v>0</v>
      </c>
      <c r="J2063" s="167" t="s">
        <v>5101</v>
      </c>
      <c r="K2063" s="168" t="s">
        <v>4397</v>
      </c>
    </row>
    <row r="2064" spans="1:11" ht="26.4" x14ac:dyDescent="0.25">
      <c r="A2064" s="164" t="s">
        <v>4200</v>
      </c>
      <c r="B2064" s="165" t="s">
        <v>312</v>
      </c>
      <c r="C2064" s="165" t="s">
        <v>30</v>
      </c>
      <c r="D2064" s="166">
        <v>86.7</v>
      </c>
      <c r="E2064" s="166">
        <v>11700</v>
      </c>
      <c r="F2064" s="140"/>
      <c r="G2064" s="172">
        <f t="shared" ref="G2064:G2127" si="88">ROUND(E2064*ROUND(F2064,2),2)</f>
        <v>0</v>
      </c>
      <c r="I2064" s="127">
        <f t="shared" si="87"/>
        <v>0</v>
      </c>
      <c r="J2064" s="167" t="s">
        <v>5102</v>
      </c>
      <c r="K2064" s="168" t="s">
        <v>4397</v>
      </c>
    </row>
    <row r="2065" spans="1:11" ht="26.4" x14ac:dyDescent="0.25">
      <c r="A2065" s="164" t="s">
        <v>4201</v>
      </c>
      <c r="B2065" s="165" t="s">
        <v>313</v>
      </c>
      <c r="C2065" s="165" t="s">
        <v>30</v>
      </c>
      <c r="D2065" s="166">
        <v>86.7</v>
      </c>
      <c r="E2065" s="166">
        <v>14200</v>
      </c>
      <c r="F2065" s="140"/>
      <c r="G2065" s="172">
        <f t="shared" si="88"/>
        <v>0</v>
      </c>
      <c r="I2065" s="127">
        <f t="shared" si="87"/>
        <v>0</v>
      </c>
      <c r="J2065" s="167" t="s">
        <v>5103</v>
      </c>
      <c r="K2065" s="168" t="s">
        <v>4397</v>
      </c>
    </row>
    <row r="2066" spans="1:11" ht="26.4" x14ac:dyDescent="0.25">
      <c r="A2066" s="164" t="s">
        <v>4202</v>
      </c>
      <c r="B2066" s="165" t="s">
        <v>314</v>
      </c>
      <c r="C2066" s="165" t="s">
        <v>30</v>
      </c>
      <c r="D2066" s="166">
        <v>86.7</v>
      </c>
      <c r="E2066" s="166">
        <v>16900</v>
      </c>
      <c r="F2066" s="140"/>
      <c r="G2066" s="172">
        <f t="shared" si="88"/>
        <v>0</v>
      </c>
      <c r="I2066" s="127">
        <f t="shared" si="87"/>
        <v>0</v>
      </c>
      <c r="J2066" s="167" t="s">
        <v>5104</v>
      </c>
      <c r="K2066" s="168" t="s">
        <v>4397</v>
      </c>
    </row>
    <row r="2067" spans="1:11" ht="26.4" x14ac:dyDescent="0.25">
      <c r="A2067" s="164" t="s">
        <v>4203</v>
      </c>
      <c r="B2067" s="165" t="s">
        <v>315</v>
      </c>
      <c r="C2067" s="165" t="s">
        <v>30</v>
      </c>
      <c r="D2067" s="166">
        <v>5.78</v>
      </c>
      <c r="E2067" s="166">
        <v>5260</v>
      </c>
      <c r="F2067" s="140"/>
      <c r="G2067" s="172">
        <f t="shared" si="88"/>
        <v>0</v>
      </c>
      <c r="I2067" s="127">
        <f t="shared" si="87"/>
        <v>0</v>
      </c>
      <c r="J2067" s="167" t="s">
        <v>5105</v>
      </c>
      <c r="K2067" s="168" t="s">
        <v>4397</v>
      </c>
    </row>
    <row r="2068" spans="1:11" ht="26.4" x14ac:dyDescent="0.25">
      <c r="A2068" s="164" t="s">
        <v>4204</v>
      </c>
      <c r="B2068" s="165" t="s">
        <v>316</v>
      </c>
      <c r="C2068" s="165" t="s">
        <v>30</v>
      </c>
      <c r="D2068" s="166">
        <v>5.78</v>
      </c>
      <c r="E2068" s="166">
        <v>6950</v>
      </c>
      <c r="F2068" s="140"/>
      <c r="G2068" s="172">
        <f t="shared" si="88"/>
        <v>0</v>
      </c>
      <c r="I2068" s="127">
        <f t="shared" si="87"/>
        <v>0</v>
      </c>
      <c r="J2068" s="167" t="s">
        <v>5106</v>
      </c>
      <c r="K2068" s="168" t="s">
        <v>4397</v>
      </c>
    </row>
    <row r="2069" spans="1:11" ht="26.4" x14ac:dyDescent="0.25">
      <c r="A2069" s="164" t="s">
        <v>4205</v>
      </c>
      <c r="B2069" s="165" t="s">
        <v>317</v>
      </c>
      <c r="C2069" s="165" t="s">
        <v>30</v>
      </c>
      <c r="D2069" s="166">
        <v>5.78</v>
      </c>
      <c r="E2069" s="166">
        <v>9760</v>
      </c>
      <c r="F2069" s="140"/>
      <c r="G2069" s="172">
        <f t="shared" si="88"/>
        <v>0</v>
      </c>
      <c r="I2069" s="127">
        <f t="shared" si="87"/>
        <v>0</v>
      </c>
      <c r="J2069" s="167" t="s">
        <v>5107</v>
      </c>
      <c r="K2069" s="168" t="s">
        <v>4397</v>
      </c>
    </row>
    <row r="2070" spans="1:11" ht="26.4" x14ac:dyDescent="0.25">
      <c r="A2070" s="164" t="s">
        <v>4206</v>
      </c>
      <c r="B2070" s="165" t="s">
        <v>318</v>
      </c>
      <c r="C2070" s="165" t="s">
        <v>30</v>
      </c>
      <c r="D2070" s="166">
        <v>11.56</v>
      </c>
      <c r="E2070" s="166">
        <v>10700</v>
      </c>
      <c r="F2070" s="140"/>
      <c r="G2070" s="172">
        <f t="shared" si="88"/>
        <v>0</v>
      </c>
      <c r="I2070" s="127">
        <f t="shared" si="87"/>
        <v>0</v>
      </c>
      <c r="J2070" s="167" t="s">
        <v>5108</v>
      </c>
      <c r="K2070" s="168" t="s">
        <v>4397</v>
      </c>
    </row>
    <row r="2071" spans="1:11" ht="26.4" x14ac:dyDescent="0.25">
      <c r="A2071" s="164" t="s">
        <v>4207</v>
      </c>
      <c r="B2071" s="165" t="s">
        <v>319</v>
      </c>
      <c r="C2071" s="165" t="s">
        <v>30</v>
      </c>
      <c r="D2071" s="166">
        <v>11.56</v>
      </c>
      <c r="E2071" s="166">
        <v>12500</v>
      </c>
      <c r="F2071" s="140"/>
      <c r="G2071" s="172">
        <f t="shared" si="88"/>
        <v>0</v>
      </c>
      <c r="I2071" s="127">
        <f t="shared" si="87"/>
        <v>0</v>
      </c>
      <c r="J2071" s="167" t="s">
        <v>5109</v>
      </c>
      <c r="K2071" s="168" t="s">
        <v>4397</v>
      </c>
    </row>
    <row r="2072" spans="1:11" ht="26.4" x14ac:dyDescent="0.25">
      <c r="A2072" s="164" t="s">
        <v>4208</v>
      </c>
      <c r="B2072" s="165" t="s">
        <v>320</v>
      </c>
      <c r="C2072" s="165" t="s">
        <v>30</v>
      </c>
      <c r="D2072" s="166">
        <v>5.78</v>
      </c>
      <c r="E2072" s="166">
        <v>14500</v>
      </c>
      <c r="F2072" s="140"/>
      <c r="G2072" s="172">
        <f t="shared" si="88"/>
        <v>0</v>
      </c>
      <c r="I2072" s="127">
        <f t="shared" si="87"/>
        <v>0</v>
      </c>
      <c r="J2072" s="167" t="s">
        <v>5110</v>
      </c>
      <c r="K2072" s="168" t="s">
        <v>4397</v>
      </c>
    </row>
    <row r="2073" spans="1:11" ht="26.4" x14ac:dyDescent="0.25">
      <c r="A2073" s="164" t="s">
        <v>4209</v>
      </c>
      <c r="B2073" s="165" t="s">
        <v>321</v>
      </c>
      <c r="C2073" s="165" t="s">
        <v>30</v>
      </c>
      <c r="D2073" s="166">
        <v>5.78</v>
      </c>
      <c r="E2073" s="166">
        <v>16300</v>
      </c>
      <c r="F2073" s="140"/>
      <c r="G2073" s="172">
        <f t="shared" si="88"/>
        <v>0</v>
      </c>
      <c r="I2073" s="127">
        <f t="shared" si="87"/>
        <v>0</v>
      </c>
      <c r="J2073" s="167" t="s">
        <v>5111</v>
      </c>
      <c r="K2073" s="168" t="s">
        <v>4397</v>
      </c>
    </row>
    <row r="2074" spans="1:11" ht="26.4" x14ac:dyDescent="0.25">
      <c r="A2074" s="164" t="s">
        <v>4210</v>
      </c>
      <c r="B2074" s="165" t="s">
        <v>322</v>
      </c>
      <c r="C2074" s="165" t="s">
        <v>30</v>
      </c>
      <c r="D2074" s="166">
        <v>5.78</v>
      </c>
      <c r="E2074" s="166">
        <v>19900</v>
      </c>
      <c r="F2074" s="140"/>
      <c r="G2074" s="172">
        <f t="shared" si="88"/>
        <v>0</v>
      </c>
      <c r="I2074" s="127">
        <f t="shared" si="87"/>
        <v>0</v>
      </c>
      <c r="J2074" s="167" t="s">
        <v>5112</v>
      </c>
      <c r="K2074" s="168" t="s">
        <v>4397</v>
      </c>
    </row>
    <row r="2075" spans="1:11" ht="26.4" x14ac:dyDescent="0.25">
      <c r="A2075" s="164" t="s">
        <v>4211</v>
      </c>
      <c r="B2075" s="165" t="s">
        <v>323</v>
      </c>
      <c r="C2075" s="165" t="s">
        <v>30</v>
      </c>
      <c r="D2075" s="166">
        <v>5.78</v>
      </c>
      <c r="E2075" s="166">
        <v>23600</v>
      </c>
      <c r="F2075" s="140"/>
      <c r="G2075" s="172">
        <f t="shared" si="88"/>
        <v>0</v>
      </c>
      <c r="I2075" s="127">
        <f t="shared" si="87"/>
        <v>0</v>
      </c>
      <c r="J2075" s="167" t="s">
        <v>5113</v>
      </c>
      <c r="K2075" s="168" t="s">
        <v>4397</v>
      </c>
    </row>
    <row r="2076" spans="1:11" ht="26.4" x14ac:dyDescent="0.25">
      <c r="A2076" s="164" t="s">
        <v>4212</v>
      </c>
      <c r="B2076" s="165" t="s">
        <v>4213</v>
      </c>
      <c r="C2076" s="165" t="s">
        <v>30</v>
      </c>
      <c r="D2076" s="166">
        <v>28.9</v>
      </c>
      <c r="E2076" s="166">
        <v>809</v>
      </c>
      <c r="F2076" s="140"/>
      <c r="G2076" s="172">
        <f t="shared" si="88"/>
        <v>0</v>
      </c>
      <c r="I2076" s="127">
        <f t="shared" si="87"/>
        <v>0</v>
      </c>
      <c r="J2076" s="167" t="s">
        <v>5114</v>
      </c>
      <c r="K2076" s="168" t="s">
        <v>4397</v>
      </c>
    </row>
    <row r="2077" spans="1:11" ht="26.4" x14ac:dyDescent="0.25">
      <c r="A2077" s="164" t="s">
        <v>4214</v>
      </c>
      <c r="B2077" s="165" t="s">
        <v>4215</v>
      </c>
      <c r="C2077" s="165" t="s">
        <v>30</v>
      </c>
      <c r="D2077" s="166">
        <v>28.9</v>
      </c>
      <c r="E2077" s="166">
        <v>976</v>
      </c>
      <c r="F2077" s="140"/>
      <c r="G2077" s="172">
        <f t="shared" si="88"/>
        <v>0</v>
      </c>
      <c r="I2077" s="127">
        <f t="shared" si="87"/>
        <v>0</v>
      </c>
      <c r="J2077" s="167" t="s">
        <v>5115</v>
      </c>
      <c r="K2077" s="168" t="s">
        <v>4397</v>
      </c>
    </row>
    <row r="2078" spans="1:11" ht="26.4" x14ac:dyDescent="0.25">
      <c r="A2078" s="164" t="s">
        <v>4216</v>
      </c>
      <c r="B2078" s="165" t="s">
        <v>4217</v>
      </c>
      <c r="C2078" s="165" t="s">
        <v>30</v>
      </c>
      <c r="D2078" s="166">
        <v>28.9</v>
      </c>
      <c r="E2078" s="166">
        <v>1170</v>
      </c>
      <c r="F2078" s="140"/>
      <c r="G2078" s="172">
        <f t="shared" si="88"/>
        <v>0</v>
      </c>
      <c r="I2078" s="127">
        <f t="shared" si="87"/>
        <v>0</v>
      </c>
      <c r="J2078" s="167" t="s">
        <v>5116</v>
      </c>
      <c r="K2078" s="168" t="s">
        <v>4397</v>
      </c>
    </row>
    <row r="2079" spans="1:11" ht="26.4" x14ac:dyDescent="0.25">
      <c r="A2079" s="164" t="s">
        <v>4218</v>
      </c>
      <c r="B2079" s="165" t="s">
        <v>4219</v>
      </c>
      <c r="C2079" s="165" t="s">
        <v>30</v>
      </c>
      <c r="D2079" s="166">
        <v>28.9</v>
      </c>
      <c r="E2079" s="166">
        <v>1510</v>
      </c>
      <c r="F2079" s="140"/>
      <c r="G2079" s="172">
        <f t="shared" si="88"/>
        <v>0</v>
      </c>
      <c r="I2079" s="127">
        <f t="shared" si="87"/>
        <v>0</v>
      </c>
      <c r="J2079" s="167" t="s">
        <v>5117</v>
      </c>
      <c r="K2079" s="168" t="s">
        <v>4397</v>
      </c>
    </row>
    <row r="2080" spans="1:11" ht="26.4" x14ac:dyDescent="0.25">
      <c r="A2080" s="164" t="s">
        <v>4220</v>
      </c>
      <c r="B2080" s="165" t="s">
        <v>4221</v>
      </c>
      <c r="C2080" s="165" t="s">
        <v>30</v>
      </c>
      <c r="D2080" s="166">
        <v>28.9</v>
      </c>
      <c r="E2080" s="166">
        <v>1840</v>
      </c>
      <c r="F2080" s="140"/>
      <c r="G2080" s="172">
        <f t="shared" si="88"/>
        <v>0</v>
      </c>
      <c r="I2080" s="127">
        <f t="shared" si="87"/>
        <v>0</v>
      </c>
      <c r="J2080" s="167" t="s">
        <v>5118</v>
      </c>
      <c r="K2080" s="168" t="s">
        <v>4397</v>
      </c>
    </row>
    <row r="2081" spans="1:11" ht="26.4" x14ac:dyDescent="0.25">
      <c r="A2081" s="164" t="s">
        <v>4222</v>
      </c>
      <c r="B2081" s="165" t="s">
        <v>4223</v>
      </c>
      <c r="C2081" s="165" t="s">
        <v>30</v>
      </c>
      <c r="D2081" s="166">
        <v>43.35</v>
      </c>
      <c r="E2081" s="166">
        <v>2230</v>
      </c>
      <c r="F2081" s="140"/>
      <c r="G2081" s="172">
        <f t="shared" si="88"/>
        <v>0</v>
      </c>
      <c r="I2081" s="127">
        <f t="shared" si="87"/>
        <v>0</v>
      </c>
      <c r="J2081" s="167" t="s">
        <v>5119</v>
      </c>
      <c r="K2081" s="168" t="s">
        <v>4397</v>
      </c>
    </row>
    <row r="2082" spans="1:11" ht="26.4" x14ac:dyDescent="0.25">
      <c r="A2082" s="164" t="s">
        <v>4224</v>
      </c>
      <c r="B2082" s="165" t="s">
        <v>4225</v>
      </c>
      <c r="C2082" s="165" t="s">
        <v>30</v>
      </c>
      <c r="D2082" s="166">
        <v>43.35</v>
      </c>
      <c r="E2082" s="166">
        <v>2860</v>
      </c>
      <c r="F2082" s="140"/>
      <c r="G2082" s="172">
        <f t="shared" si="88"/>
        <v>0</v>
      </c>
      <c r="I2082" s="127">
        <f t="shared" si="87"/>
        <v>0</v>
      </c>
      <c r="J2082" s="167" t="s">
        <v>5120</v>
      </c>
      <c r="K2082" s="168" t="s">
        <v>4397</v>
      </c>
    </row>
    <row r="2083" spans="1:11" ht="26.4" x14ac:dyDescent="0.25">
      <c r="A2083" s="164" t="s">
        <v>4226</v>
      </c>
      <c r="B2083" s="165" t="s">
        <v>4227</v>
      </c>
      <c r="C2083" s="165" t="s">
        <v>30</v>
      </c>
      <c r="D2083" s="166">
        <v>43.35</v>
      </c>
      <c r="E2083" s="166">
        <v>3380</v>
      </c>
      <c r="F2083" s="140"/>
      <c r="G2083" s="172">
        <f t="shared" si="88"/>
        <v>0</v>
      </c>
      <c r="I2083" s="127">
        <f t="shared" si="87"/>
        <v>0</v>
      </c>
      <c r="J2083" s="167" t="s">
        <v>5121</v>
      </c>
      <c r="K2083" s="168" t="s">
        <v>4397</v>
      </c>
    </row>
    <row r="2084" spans="1:11" ht="26.4" x14ac:dyDescent="0.25">
      <c r="A2084" s="164" t="s">
        <v>4228</v>
      </c>
      <c r="B2084" s="165" t="s">
        <v>4229</v>
      </c>
      <c r="C2084" s="165" t="s">
        <v>30</v>
      </c>
      <c r="D2084" s="166">
        <v>43.35</v>
      </c>
      <c r="E2084" s="166">
        <v>5260</v>
      </c>
      <c r="F2084" s="140"/>
      <c r="G2084" s="172">
        <f t="shared" si="88"/>
        <v>0</v>
      </c>
      <c r="I2084" s="127">
        <f t="shared" si="87"/>
        <v>0</v>
      </c>
      <c r="J2084" s="167" t="s">
        <v>5122</v>
      </c>
      <c r="K2084" s="168" t="s">
        <v>4397</v>
      </c>
    </row>
    <row r="2085" spans="1:11" ht="26.4" x14ac:dyDescent="0.25">
      <c r="A2085" s="164" t="s">
        <v>4230</v>
      </c>
      <c r="B2085" s="165" t="s">
        <v>4231</v>
      </c>
      <c r="C2085" s="165" t="s">
        <v>30</v>
      </c>
      <c r="D2085" s="166">
        <v>43.35</v>
      </c>
      <c r="E2085" s="166">
        <v>6580</v>
      </c>
      <c r="F2085" s="140"/>
      <c r="G2085" s="172">
        <f t="shared" si="88"/>
        <v>0</v>
      </c>
      <c r="I2085" s="127">
        <f t="shared" si="87"/>
        <v>0</v>
      </c>
      <c r="J2085" s="167" t="s">
        <v>5123</v>
      </c>
      <c r="K2085" s="168" t="s">
        <v>4397</v>
      </c>
    </row>
    <row r="2086" spans="1:11" ht="26.4" x14ac:dyDescent="0.25">
      <c r="A2086" s="164" t="s">
        <v>4232</v>
      </c>
      <c r="B2086" s="165" t="s">
        <v>4233</v>
      </c>
      <c r="C2086" s="165" t="s">
        <v>30</v>
      </c>
      <c r="D2086" s="166">
        <v>43.35</v>
      </c>
      <c r="E2086" s="166">
        <v>8280</v>
      </c>
      <c r="F2086" s="140"/>
      <c r="G2086" s="172">
        <f t="shared" si="88"/>
        <v>0</v>
      </c>
      <c r="I2086" s="127">
        <f t="shared" si="87"/>
        <v>0</v>
      </c>
      <c r="J2086" s="167" t="s">
        <v>5124</v>
      </c>
      <c r="K2086" s="168" t="s">
        <v>4397</v>
      </c>
    </row>
    <row r="2087" spans="1:11" ht="26.4" x14ac:dyDescent="0.25">
      <c r="A2087" s="164" t="s">
        <v>4234</v>
      </c>
      <c r="B2087" s="165" t="s">
        <v>324</v>
      </c>
      <c r="C2087" s="165" t="s">
        <v>30</v>
      </c>
      <c r="D2087" s="166">
        <v>5.78</v>
      </c>
      <c r="E2087" s="166">
        <v>3740</v>
      </c>
      <c r="F2087" s="140"/>
      <c r="G2087" s="172">
        <f t="shared" si="88"/>
        <v>0</v>
      </c>
      <c r="I2087" s="127">
        <f t="shared" si="87"/>
        <v>0</v>
      </c>
      <c r="J2087" s="167" t="s">
        <v>5125</v>
      </c>
      <c r="K2087" s="168" t="s">
        <v>4397</v>
      </c>
    </row>
    <row r="2088" spans="1:11" ht="26.4" x14ac:dyDescent="0.25">
      <c r="A2088" s="164" t="s">
        <v>4235</v>
      </c>
      <c r="B2088" s="165" t="s">
        <v>325</v>
      </c>
      <c r="C2088" s="165" t="s">
        <v>30</v>
      </c>
      <c r="D2088" s="166">
        <v>5.78</v>
      </c>
      <c r="E2088" s="166">
        <v>5130</v>
      </c>
      <c r="F2088" s="140"/>
      <c r="G2088" s="172">
        <f t="shared" si="88"/>
        <v>0</v>
      </c>
      <c r="I2088" s="127">
        <f t="shared" si="87"/>
        <v>0</v>
      </c>
      <c r="J2088" s="167" t="s">
        <v>5126</v>
      </c>
      <c r="K2088" s="168" t="s">
        <v>4397</v>
      </c>
    </row>
    <row r="2089" spans="1:11" ht="26.4" x14ac:dyDescent="0.25">
      <c r="A2089" s="164" t="s">
        <v>4236</v>
      </c>
      <c r="B2089" s="165" t="s">
        <v>326</v>
      </c>
      <c r="C2089" s="165" t="s">
        <v>30</v>
      </c>
      <c r="D2089" s="166">
        <v>5.78</v>
      </c>
      <c r="E2089" s="166">
        <v>6690</v>
      </c>
      <c r="F2089" s="140"/>
      <c r="G2089" s="172">
        <f t="shared" si="88"/>
        <v>0</v>
      </c>
      <c r="I2089" s="127">
        <f t="shared" si="87"/>
        <v>0</v>
      </c>
      <c r="J2089" s="167" t="s">
        <v>5127</v>
      </c>
      <c r="K2089" s="168" t="s">
        <v>4397</v>
      </c>
    </row>
    <row r="2090" spans="1:11" ht="26.4" x14ac:dyDescent="0.25">
      <c r="A2090" s="164" t="s">
        <v>4237</v>
      </c>
      <c r="B2090" s="165" t="s">
        <v>327</v>
      </c>
      <c r="C2090" s="165" t="s">
        <v>30</v>
      </c>
      <c r="D2090" s="166">
        <v>5.78</v>
      </c>
      <c r="E2090" s="166">
        <v>9570</v>
      </c>
      <c r="F2090" s="140"/>
      <c r="G2090" s="172">
        <f t="shared" si="88"/>
        <v>0</v>
      </c>
      <c r="I2090" s="127">
        <f t="shared" si="87"/>
        <v>0</v>
      </c>
      <c r="J2090" s="167" t="s">
        <v>5128</v>
      </c>
      <c r="K2090" s="168" t="s">
        <v>4397</v>
      </c>
    </row>
    <row r="2091" spans="1:11" ht="26.4" x14ac:dyDescent="0.25">
      <c r="A2091" s="164" t="s">
        <v>4238</v>
      </c>
      <c r="B2091" s="165" t="s">
        <v>328</v>
      </c>
      <c r="C2091" s="165" t="s">
        <v>30</v>
      </c>
      <c r="D2091" s="166">
        <v>2.89</v>
      </c>
      <c r="E2091" s="166">
        <v>12000</v>
      </c>
      <c r="F2091" s="140"/>
      <c r="G2091" s="172">
        <f t="shared" si="88"/>
        <v>0</v>
      </c>
      <c r="I2091" s="127">
        <f t="shared" si="87"/>
        <v>0</v>
      </c>
      <c r="J2091" s="167" t="s">
        <v>5129</v>
      </c>
      <c r="K2091" s="168" t="s">
        <v>4397</v>
      </c>
    </row>
    <row r="2092" spans="1:11" ht="26.4" x14ac:dyDescent="0.25">
      <c r="A2092" s="164" t="s">
        <v>4239</v>
      </c>
      <c r="B2092" s="165" t="s">
        <v>329</v>
      </c>
      <c r="C2092" s="165" t="s">
        <v>30</v>
      </c>
      <c r="D2092" s="166">
        <v>2.89</v>
      </c>
      <c r="E2092" s="166">
        <v>18300</v>
      </c>
      <c r="F2092" s="140"/>
      <c r="G2092" s="172">
        <f t="shared" si="88"/>
        <v>0</v>
      </c>
      <c r="I2092" s="127">
        <f t="shared" si="87"/>
        <v>0</v>
      </c>
      <c r="J2092" s="167" t="s">
        <v>5130</v>
      </c>
      <c r="K2092" s="168" t="s">
        <v>4397</v>
      </c>
    </row>
    <row r="2093" spans="1:11" ht="26.4" x14ac:dyDescent="0.25">
      <c r="A2093" s="164" t="s">
        <v>4240</v>
      </c>
      <c r="B2093" s="165" t="s">
        <v>330</v>
      </c>
      <c r="C2093" s="165" t="s">
        <v>30</v>
      </c>
      <c r="D2093" s="166">
        <v>2.89</v>
      </c>
      <c r="E2093" s="166">
        <v>23200</v>
      </c>
      <c r="F2093" s="140"/>
      <c r="G2093" s="172">
        <f t="shared" si="88"/>
        <v>0</v>
      </c>
      <c r="I2093" s="127">
        <f t="shared" si="87"/>
        <v>0</v>
      </c>
      <c r="J2093" s="167" t="s">
        <v>5131</v>
      </c>
      <c r="K2093" s="168" t="s">
        <v>4397</v>
      </c>
    </row>
    <row r="2094" spans="1:11" ht="26.4" x14ac:dyDescent="0.25">
      <c r="A2094" s="164" t="s">
        <v>4241</v>
      </c>
      <c r="B2094" s="165" t="s">
        <v>331</v>
      </c>
      <c r="C2094" s="165" t="s">
        <v>30</v>
      </c>
      <c r="D2094" s="166">
        <v>2.89</v>
      </c>
      <c r="E2094" s="166">
        <v>26700</v>
      </c>
      <c r="F2094" s="140"/>
      <c r="G2094" s="172">
        <f t="shared" si="88"/>
        <v>0</v>
      </c>
      <c r="I2094" s="127">
        <f t="shared" si="87"/>
        <v>0</v>
      </c>
      <c r="J2094" s="167" t="s">
        <v>5132</v>
      </c>
      <c r="K2094" s="168" t="s">
        <v>4397</v>
      </c>
    </row>
    <row r="2095" spans="1:11" ht="26.4" x14ac:dyDescent="0.25">
      <c r="A2095" s="164" t="s">
        <v>4242</v>
      </c>
      <c r="B2095" s="165" t="s">
        <v>332</v>
      </c>
      <c r="C2095" s="165" t="s">
        <v>30</v>
      </c>
      <c r="D2095" s="166">
        <v>2.89</v>
      </c>
      <c r="E2095" s="166">
        <v>35000</v>
      </c>
      <c r="F2095" s="140"/>
      <c r="G2095" s="172">
        <f t="shared" si="88"/>
        <v>0</v>
      </c>
      <c r="I2095" s="127">
        <f t="shared" si="87"/>
        <v>0</v>
      </c>
      <c r="J2095" s="167" t="s">
        <v>5133</v>
      </c>
      <c r="K2095" s="168" t="s">
        <v>4397</v>
      </c>
    </row>
    <row r="2096" spans="1:11" ht="26.4" x14ac:dyDescent="0.25">
      <c r="A2096" s="164" t="s">
        <v>4243</v>
      </c>
      <c r="B2096" s="165" t="s">
        <v>4244</v>
      </c>
      <c r="C2096" s="165" t="s">
        <v>29</v>
      </c>
      <c r="D2096" s="166">
        <v>5.78</v>
      </c>
      <c r="E2096" s="166">
        <v>77.7</v>
      </c>
      <c r="F2096" s="140"/>
      <c r="G2096" s="172">
        <f t="shared" si="88"/>
        <v>0</v>
      </c>
      <c r="I2096" s="127">
        <f t="shared" si="87"/>
        <v>0</v>
      </c>
      <c r="J2096" s="167" t="s">
        <v>5134</v>
      </c>
      <c r="K2096" s="168" t="s">
        <v>4397</v>
      </c>
    </row>
    <row r="2097" spans="1:11" ht="26.4" x14ac:dyDescent="0.25">
      <c r="A2097" s="164" t="s">
        <v>4245</v>
      </c>
      <c r="B2097" s="165" t="s">
        <v>4246</v>
      </c>
      <c r="C2097" s="165" t="s">
        <v>29</v>
      </c>
      <c r="D2097" s="166">
        <v>5.78</v>
      </c>
      <c r="E2097" s="166">
        <v>116</v>
      </c>
      <c r="F2097" s="140"/>
      <c r="G2097" s="172">
        <f t="shared" si="88"/>
        <v>0</v>
      </c>
      <c r="I2097" s="127">
        <f t="shared" si="87"/>
        <v>0</v>
      </c>
      <c r="J2097" s="167" t="s">
        <v>5135</v>
      </c>
      <c r="K2097" s="168" t="s">
        <v>4397</v>
      </c>
    </row>
    <row r="2098" spans="1:11" ht="26.4" x14ac:dyDescent="0.25">
      <c r="A2098" s="164" t="s">
        <v>4247</v>
      </c>
      <c r="B2098" s="165" t="s">
        <v>4248</v>
      </c>
      <c r="C2098" s="165" t="s">
        <v>30</v>
      </c>
      <c r="D2098" s="166">
        <v>5.78</v>
      </c>
      <c r="E2098" s="166">
        <v>2750</v>
      </c>
      <c r="F2098" s="140"/>
      <c r="G2098" s="172">
        <f t="shared" si="88"/>
        <v>0</v>
      </c>
      <c r="I2098" s="127">
        <f t="shared" si="87"/>
        <v>0</v>
      </c>
      <c r="J2098" s="167" t="s">
        <v>5136</v>
      </c>
      <c r="K2098" s="168" t="s">
        <v>4397</v>
      </c>
    </row>
    <row r="2099" spans="1:11" ht="26.4" x14ac:dyDescent="0.25">
      <c r="A2099" s="164" t="s">
        <v>4249</v>
      </c>
      <c r="B2099" s="165" t="s">
        <v>4250</v>
      </c>
      <c r="C2099" s="165" t="s">
        <v>30</v>
      </c>
      <c r="D2099" s="166">
        <v>5.78</v>
      </c>
      <c r="E2099" s="166">
        <v>3440</v>
      </c>
      <c r="F2099" s="140"/>
      <c r="G2099" s="172">
        <f t="shared" si="88"/>
        <v>0</v>
      </c>
      <c r="I2099" s="127">
        <f t="shared" si="87"/>
        <v>0</v>
      </c>
      <c r="J2099" s="167" t="s">
        <v>5137</v>
      </c>
      <c r="K2099" s="168" t="s">
        <v>4397</v>
      </c>
    </row>
    <row r="2100" spans="1:11" ht="26.4" x14ac:dyDescent="0.25">
      <c r="A2100" s="164" t="s">
        <v>4251</v>
      </c>
      <c r="B2100" s="165" t="s">
        <v>4252</v>
      </c>
      <c r="C2100" s="165" t="s">
        <v>30</v>
      </c>
      <c r="D2100" s="166">
        <v>5.78</v>
      </c>
      <c r="E2100" s="166">
        <v>4220</v>
      </c>
      <c r="F2100" s="140"/>
      <c r="G2100" s="172">
        <f t="shared" si="88"/>
        <v>0</v>
      </c>
      <c r="I2100" s="127">
        <f t="shared" si="87"/>
        <v>0</v>
      </c>
      <c r="J2100" s="167" t="s">
        <v>5138</v>
      </c>
      <c r="K2100" s="168" t="s">
        <v>4397</v>
      </c>
    </row>
    <row r="2101" spans="1:11" ht="26.4" x14ac:dyDescent="0.25">
      <c r="A2101" s="164" t="s">
        <v>4253</v>
      </c>
      <c r="B2101" s="165" t="s">
        <v>4254</v>
      </c>
      <c r="C2101" s="165" t="s">
        <v>30</v>
      </c>
      <c r="D2101" s="166">
        <v>5.78</v>
      </c>
      <c r="E2101" s="166">
        <v>4830</v>
      </c>
      <c r="F2101" s="140"/>
      <c r="G2101" s="172">
        <f t="shared" si="88"/>
        <v>0</v>
      </c>
      <c r="I2101" s="127">
        <f t="shared" si="87"/>
        <v>0</v>
      </c>
      <c r="J2101" s="167" t="s">
        <v>5139</v>
      </c>
      <c r="K2101" s="168" t="s">
        <v>4397</v>
      </c>
    </row>
    <row r="2102" spans="1:11" ht="26.4" x14ac:dyDescent="0.25">
      <c r="A2102" s="164" t="s">
        <v>4255</v>
      </c>
      <c r="B2102" s="165" t="s">
        <v>4256</v>
      </c>
      <c r="C2102" s="165" t="s">
        <v>30</v>
      </c>
      <c r="D2102" s="166">
        <v>5.78</v>
      </c>
      <c r="E2102" s="166">
        <v>5860</v>
      </c>
      <c r="F2102" s="140"/>
      <c r="G2102" s="172">
        <f t="shared" si="88"/>
        <v>0</v>
      </c>
      <c r="I2102" s="127">
        <f t="shared" si="87"/>
        <v>0</v>
      </c>
      <c r="J2102" s="167" t="s">
        <v>5140</v>
      </c>
      <c r="K2102" s="168" t="s">
        <v>4397</v>
      </c>
    </row>
    <row r="2103" spans="1:11" ht="26.4" x14ac:dyDescent="0.25">
      <c r="A2103" s="164" t="s">
        <v>4257</v>
      </c>
      <c r="B2103" s="165" t="s">
        <v>4258</v>
      </c>
      <c r="C2103" s="165" t="s">
        <v>30</v>
      </c>
      <c r="D2103" s="166">
        <v>5.78</v>
      </c>
      <c r="E2103" s="166">
        <v>6770</v>
      </c>
      <c r="F2103" s="140"/>
      <c r="G2103" s="172">
        <f t="shared" si="88"/>
        <v>0</v>
      </c>
      <c r="I2103" s="127">
        <f t="shared" si="87"/>
        <v>0</v>
      </c>
      <c r="J2103" s="167" t="s">
        <v>5141</v>
      </c>
      <c r="K2103" s="168" t="s">
        <v>4397</v>
      </c>
    </row>
    <row r="2104" spans="1:11" ht="26.4" x14ac:dyDescent="0.25">
      <c r="A2104" s="164" t="s">
        <v>4259</v>
      </c>
      <c r="B2104" s="165" t="s">
        <v>4260</v>
      </c>
      <c r="C2104" s="165" t="s">
        <v>30</v>
      </c>
      <c r="D2104" s="166">
        <v>5.78</v>
      </c>
      <c r="E2104" s="166">
        <v>7590</v>
      </c>
      <c r="F2104" s="140"/>
      <c r="G2104" s="172">
        <f t="shared" si="88"/>
        <v>0</v>
      </c>
      <c r="I2104" s="127">
        <f t="shared" si="87"/>
        <v>0</v>
      </c>
      <c r="J2104" s="167" t="s">
        <v>5142</v>
      </c>
      <c r="K2104" s="168" t="s">
        <v>4397</v>
      </c>
    </row>
    <row r="2105" spans="1:11" ht="26.4" x14ac:dyDescent="0.25">
      <c r="A2105" s="164" t="s">
        <v>4261</v>
      </c>
      <c r="B2105" s="165" t="s">
        <v>4262</v>
      </c>
      <c r="C2105" s="165" t="s">
        <v>30</v>
      </c>
      <c r="D2105" s="166">
        <v>2.89</v>
      </c>
      <c r="E2105" s="166">
        <v>9210</v>
      </c>
      <c r="F2105" s="140"/>
      <c r="G2105" s="172">
        <f t="shared" si="88"/>
        <v>0</v>
      </c>
      <c r="I2105" s="127">
        <f t="shared" si="87"/>
        <v>0</v>
      </c>
      <c r="J2105" s="167" t="s">
        <v>5143</v>
      </c>
      <c r="K2105" s="168" t="s">
        <v>4397</v>
      </c>
    </row>
    <row r="2106" spans="1:11" ht="26.4" x14ac:dyDescent="0.25">
      <c r="A2106" s="164" t="s">
        <v>4263</v>
      </c>
      <c r="B2106" s="165" t="s">
        <v>4264</v>
      </c>
      <c r="C2106" s="165" t="s">
        <v>30</v>
      </c>
      <c r="D2106" s="166">
        <v>2.89</v>
      </c>
      <c r="E2106" s="166">
        <v>12000</v>
      </c>
      <c r="F2106" s="140"/>
      <c r="G2106" s="172">
        <f t="shared" si="88"/>
        <v>0</v>
      </c>
      <c r="I2106" s="127">
        <f t="shared" si="87"/>
        <v>0</v>
      </c>
      <c r="J2106" s="167" t="s">
        <v>5144</v>
      </c>
      <c r="K2106" s="168" t="s">
        <v>4397</v>
      </c>
    </row>
    <row r="2107" spans="1:11" ht="26.4" x14ac:dyDescent="0.25">
      <c r="A2107" s="164" t="s">
        <v>4265</v>
      </c>
      <c r="B2107" s="165" t="s">
        <v>4266</v>
      </c>
      <c r="C2107" s="165" t="s">
        <v>30</v>
      </c>
      <c r="D2107" s="166">
        <v>2.89</v>
      </c>
      <c r="E2107" s="166">
        <v>15500</v>
      </c>
      <c r="F2107" s="140"/>
      <c r="G2107" s="172">
        <f t="shared" si="88"/>
        <v>0</v>
      </c>
      <c r="I2107" s="127">
        <f t="shared" si="87"/>
        <v>0</v>
      </c>
      <c r="J2107" s="167" t="s">
        <v>5145</v>
      </c>
      <c r="K2107" s="168" t="s">
        <v>4397</v>
      </c>
    </row>
    <row r="2108" spans="1:11" ht="26.4" x14ac:dyDescent="0.25">
      <c r="A2108" s="164" t="s">
        <v>4267</v>
      </c>
      <c r="B2108" s="165" t="s">
        <v>4268</v>
      </c>
      <c r="C2108" s="165" t="s">
        <v>30</v>
      </c>
      <c r="D2108" s="166">
        <v>5.78</v>
      </c>
      <c r="E2108" s="166">
        <v>17500</v>
      </c>
      <c r="F2108" s="140"/>
      <c r="G2108" s="172">
        <f t="shared" si="88"/>
        <v>0</v>
      </c>
      <c r="I2108" s="127">
        <f t="shared" si="87"/>
        <v>0</v>
      </c>
      <c r="J2108" s="167" t="s">
        <v>5146</v>
      </c>
      <c r="K2108" s="168" t="s">
        <v>4397</v>
      </c>
    </row>
    <row r="2109" spans="1:11" ht="26.4" x14ac:dyDescent="0.25">
      <c r="A2109" s="164" t="s">
        <v>4269</v>
      </c>
      <c r="B2109" s="165" t="s">
        <v>333</v>
      </c>
      <c r="C2109" s="165" t="s">
        <v>30</v>
      </c>
      <c r="D2109" s="166">
        <v>5.78</v>
      </c>
      <c r="E2109" s="166">
        <v>6680</v>
      </c>
      <c r="F2109" s="140"/>
      <c r="G2109" s="172">
        <f t="shared" si="88"/>
        <v>0</v>
      </c>
      <c r="I2109" s="127">
        <f t="shared" si="87"/>
        <v>0</v>
      </c>
      <c r="J2109" s="167" t="s">
        <v>5147</v>
      </c>
      <c r="K2109" s="168" t="s">
        <v>4397</v>
      </c>
    </row>
    <row r="2110" spans="1:11" ht="26.4" x14ac:dyDescent="0.25">
      <c r="A2110" s="164" t="s">
        <v>4270</v>
      </c>
      <c r="B2110" s="165" t="s">
        <v>334</v>
      </c>
      <c r="C2110" s="165" t="s">
        <v>30</v>
      </c>
      <c r="D2110" s="166">
        <v>5.78</v>
      </c>
      <c r="E2110" s="166">
        <v>9160</v>
      </c>
      <c r="F2110" s="140"/>
      <c r="G2110" s="172">
        <f t="shared" si="88"/>
        <v>0</v>
      </c>
      <c r="I2110" s="127">
        <f t="shared" si="87"/>
        <v>0</v>
      </c>
      <c r="J2110" s="167" t="s">
        <v>5148</v>
      </c>
      <c r="K2110" s="168" t="s">
        <v>4397</v>
      </c>
    </row>
    <row r="2111" spans="1:11" ht="26.4" x14ac:dyDescent="0.25">
      <c r="A2111" s="164" t="s">
        <v>4271</v>
      </c>
      <c r="B2111" s="165" t="s">
        <v>335</v>
      </c>
      <c r="C2111" s="165" t="s">
        <v>30</v>
      </c>
      <c r="D2111" s="166">
        <v>5.78</v>
      </c>
      <c r="E2111" s="166">
        <v>12000</v>
      </c>
      <c r="F2111" s="140"/>
      <c r="G2111" s="172">
        <f t="shared" si="88"/>
        <v>0</v>
      </c>
      <c r="I2111" s="127">
        <f t="shared" si="87"/>
        <v>0</v>
      </c>
      <c r="J2111" s="167" t="s">
        <v>5149</v>
      </c>
      <c r="K2111" s="168" t="s">
        <v>4397</v>
      </c>
    </row>
    <row r="2112" spans="1:11" ht="26.4" x14ac:dyDescent="0.25">
      <c r="A2112" s="164" t="s">
        <v>4272</v>
      </c>
      <c r="B2112" s="165" t="s">
        <v>336</v>
      </c>
      <c r="C2112" s="165" t="s">
        <v>30</v>
      </c>
      <c r="D2112" s="166">
        <v>5.78</v>
      </c>
      <c r="E2112" s="166">
        <v>14500</v>
      </c>
      <c r="F2112" s="140"/>
      <c r="G2112" s="172">
        <f t="shared" si="88"/>
        <v>0</v>
      </c>
      <c r="I2112" s="127">
        <f t="shared" si="87"/>
        <v>0</v>
      </c>
      <c r="J2112" s="167" t="s">
        <v>5150</v>
      </c>
      <c r="K2112" s="168" t="s">
        <v>4397</v>
      </c>
    </row>
    <row r="2113" spans="1:11" ht="26.4" x14ac:dyDescent="0.25">
      <c r="A2113" s="164" t="s">
        <v>4273</v>
      </c>
      <c r="B2113" s="165" t="s">
        <v>337</v>
      </c>
      <c r="C2113" s="165" t="s">
        <v>30</v>
      </c>
      <c r="D2113" s="166">
        <v>5.78</v>
      </c>
      <c r="E2113" s="166">
        <v>18900</v>
      </c>
      <c r="F2113" s="140"/>
      <c r="G2113" s="172">
        <f t="shared" si="88"/>
        <v>0</v>
      </c>
      <c r="I2113" s="127">
        <f t="shared" si="87"/>
        <v>0</v>
      </c>
      <c r="J2113" s="167" t="s">
        <v>5151</v>
      </c>
      <c r="K2113" s="168" t="s">
        <v>4397</v>
      </c>
    </row>
    <row r="2114" spans="1:11" ht="26.4" x14ac:dyDescent="0.25">
      <c r="A2114" s="164" t="s">
        <v>4274</v>
      </c>
      <c r="B2114" s="165" t="s">
        <v>338</v>
      </c>
      <c r="C2114" s="165" t="s">
        <v>30</v>
      </c>
      <c r="D2114" s="166">
        <v>5.78</v>
      </c>
      <c r="E2114" s="166">
        <v>26600</v>
      </c>
      <c r="F2114" s="140"/>
      <c r="G2114" s="172">
        <f t="shared" si="88"/>
        <v>0</v>
      </c>
      <c r="I2114" s="127">
        <f t="shared" si="87"/>
        <v>0</v>
      </c>
      <c r="J2114" s="167" t="s">
        <v>5152</v>
      </c>
      <c r="K2114" s="168" t="s">
        <v>4397</v>
      </c>
    </row>
    <row r="2115" spans="1:11" ht="26.4" x14ac:dyDescent="0.25">
      <c r="A2115" s="164" t="s">
        <v>4275</v>
      </c>
      <c r="B2115" s="165" t="s">
        <v>339</v>
      </c>
      <c r="C2115" s="165" t="s">
        <v>30</v>
      </c>
      <c r="D2115" s="166">
        <v>5.78</v>
      </c>
      <c r="E2115" s="166">
        <v>34800</v>
      </c>
      <c r="F2115" s="140"/>
      <c r="G2115" s="172">
        <f t="shared" si="88"/>
        <v>0</v>
      </c>
      <c r="I2115" s="127">
        <f t="shared" si="87"/>
        <v>0</v>
      </c>
      <c r="J2115" s="167" t="s">
        <v>5153</v>
      </c>
      <c r="K2115" s="168" t="s">
        <v>4397</v>
      </c>
    </row>
    <row r="2116" spans="1:11" ht="26.4" x14ac:dyDescent="0.25">
      <c r="A2116" s="164" t="s">
        <v>4276</v>
      </c>
      <c r="B2116" s="165" t="s">
        <v>340</v>
      </c>
      <c r="C2116" s="165" t="s">
        <v>30</v>
      </c>
      <c r="D2116" s="166">
        <v>5.78</v>
      </c>
      <c r="E2116" s="166">
        <v>35900</v>
      </c>
      <c r="F2116" s="140"/>
      <c r="G2116" s="172">
        <f t="shared" si="88"/>
        <v>0</v>
      </c>
      <c r="I2116" s="127">
        <f t="shared" si="87"/>
        <v>0</v>
      </c>
      <c r="J2116" s="167" t="s">
        <v>5154</v>
      </c>
      <c r="K2116" s="168" t="s">
        <v>4397</v>
      </c>
    </row>
    <row r="2117" spans="1:11" ht="26.4" x14ac:dyDescent="0.25">
      <c r="A2117" s="164" t="s">
        <v>4277</v>
      </c>
      <c r="B2117" s="165" t="s">
        <v>341</v>
      </c>
      <c r="C2117" s="165" t="s">
        <v>30</v>
      </c>
      <c r="D2117" s="166">
        <v>5.78</v>
      </c>
      <c r="E2117" s="166">
        <v>45300</v>
      </c>
      <c r="F2117" s="140"/>
      <c r="G2117" s="172">
        <f t="shared" si="88"/>
        <v>0</v>
      </c>
      <c r="I2117" s="127">
        <f t="shared" si="87"/>
        <v>0</v>
      </c>
      <c r="J2117" s="167" t="s">
        <v>5155</v>
      </c>
      <c r="K2117" s="168" t="s">
        <v>4397</v>
      </c>
    </row>
    <row r="2118" spans="1:11" ht="26.4" x14ac:dyDescent="0.25">
      <c r="A2118" s="164" t="s">
        <v>4278</v>
      </c>
      <c r="B2118" s="165" t="s">
        <v>342</v>
      </c>
      <c r="C2118" s="165" t="s">
        <v>30</v>
      </c>
      <c r="D2118" s="166">
        <v>5.78</v>
      </c>
      <c r="E2118" s="166">
        <v>7920</v>
      </c>
      <c r="F2118" s="140"/>
      <c r="G2118" s="172">
        <f t="shared" si="88"/>
        <v>0</v>
      </c>
      <c r="I2118" s="127">
        <f t="shared" si="87"/>
        <v>0</v>
      </c>
      <c r="J2118" s="167" t="s">
        <v>5156</v>
      </c>
      <c r="K2118" s="168" t="s">
        <v>4397</v>
      </c>
    </row>
    <row r="2119" spans="1:11" ht="26.4" x14ac:dyDescent="0.25">
      <c r="A2119" s="164" t="s">
        <v>4279</v>
      </c>
      <c r="B2119" s="165" t="s">
        <v>343</v>
      </c>
      <c r="C2119" s="165" t="s">
        <v>30</v>
      </c>
      <c r="D2119" s="166">
        <v>5.78</v>
      </c>
      <c r="E2119" s="166">
        <v>9480</v>
      </c>
      <c r="F2119" s="140"/>
      <c r="G2119" s="172">
        <f t="shared" si="88"/>
        <v>0</v>
      </c>
      <c r="I2119" s="127">
        <f t="shared" si="87"/>
        <v>0</v>
      </c>
      <c r="J2119" s="167" t="s">
        <v>5157</v>
      </c>
      <c r="K2119" s="168" t="s">
        <v>4397</v>
      </c>
    </row>
    <row r="2120" spans="1:11" ht="26.4" x14ac:dyDescent="0.25">
      <c r="A2120" s="164" t="s">
        <v>4280</v>
      </c>
      <c r="B2120" s="165" t="s">
        <v>344</v>
      </c>
      <c r="C2120" s="165" t="s">
        <v>30</v>
      </c>
      <c r="D2120" s="166">
        <v>5.78</v>
      </c>
      <c r="E2120" s="166">
        <v>14100</v>
      </c>
      <c r="F2120" s="140"/>
      <c r="G2120" s="172">
        <f t="shared" si="88"/>
        <v>0</v>
      </c>
      <c r="I2120" s="127">
        <f t="shared" si="87"/>
        <v>0</v>
      </c>
      <c r="J2120" s="167" t="s">
        <v>5158</v>
      </c>
      <c r="K2120" s="168" t="s">
        <v>4397</v>
      </c>
    </row>
    <row r="2121" spans="1:11" ht="26.4" x14ac:dyDescent="0.25">
      <c r="A2121" s="164" t="s">
        <v>4281</v>
      </c>
      <c r="B2121" s="165" t="s">
        <v>345</v>
      </c>
      <c r="C2121" s="165" t="s">
        <v>30</v>
      </c>
      <c r="D2121" s="166">
        <v>5.78</v>
      </c>
      <c r="E2121" s="166">
        <v>17300</v>
      </c>
      <c r="F2121" s="140"/>
      <c r="G2121" s="172">
        <f t="shared" si="88"/>
        <v>0</v>
      </c>
      <c r="I2121" s="127">
        <f t="shared" si="87"/>
        <v>0</v>
      </c>
      <c r="J2121" s="167" t="s">
        <v>5159</v>
      </c>
      <c r="K2121" s="168" t="s">
        <v>4397</v>
      </c>
    </row>
    <row r="2122" spans="1:11" ht="26.4" x14ac:dyDescent="0.25">
      <c r="A2122" s="164" t="s">
        <v>4282</v>
      </c>
      <c r="B2122" s="165" t="s">
        <v>346</v>
      </c>
      <c r="C2122" s="165" t="s">
        <v>30</v>
      </c>
      <c r="D2122" s="166">
        <v>5.78</v>
      </c>
      <c r="E2122" s="166">
        <v>17100</v>
      </c>
      <c r="F2122" s="140"/>
      <c r="G2122" s="172">
        <f t="shared" si="88"/>
        <v>0</v>
      </c>
      <c r="I2122" s="127">
        <f t="shared" si="87"/>
        <v>0</v>
      </c>
      <c r="J2122" s="167" t="s">
        <v>5160</v>
      </c>
      <c r="K2122" s="168" t="s">
        <v>4397</v>
      </c>
    </row>
    <row r="2123" spans="1:11" ht="26.4" x14ac:dyDescent="0.25">
      <c r="A2123" s="164" t="s">
        <v>4283</v>
      </c>
      <c r="B2123" s="165" t="s">
        <v>347</v>
      </c>
      <c r="C2123" s="165" t="s">
        <v>30</v>
      </c>
      <c r="D2123" s="166">
        <v>5.78</v>
      </c>
      <c r="E2123" s="166">
        <v>28500</v>
      </c>
      <c r="F2123" s="140"/>
      <c r="G2123" s="172">
        <f t="shared" si="88"/>
        <v>0</v>
      </c>
      <c r="I2123" s="127">
        <f t="shared" ref="I2123:I2157" si="89">ROUND(D2123*G2123,2)</f>
        <v>0</v>
      </c>
      <c r="J2123" s="167" t="s">
        <v>5161</v>
      </c>
      <c r="K2123" s="168" t="s">
        <v>4397</v>
      </c>
    </row>
    <row r="2124" spans="1:11" ht="26.4" x14ac:dyDescent="0.25">
      <c r="A2124" s="164" t="s">
        <v>4284</v>
      </c>
      <c r="B2124" s="165" t="s">
        <v>348</v>
      </c>
      <c r="C2124" s="165" t="s">
        <v>30</v>
      </c>
      <c r="D2124" s="166">
        <v>5.78</v>
      </c>
      <c r="E2124" s="166">
        <v>29800</v>
      </c>
      <c r="F2124" s="140"/>
      <c r="G2124" s="172">
        <f t="shared" si="88"/>
        <v>0</v>
      </c>
      <c r="I2124" s="127">
        <f t="shared" si="89"/>
        <v>0</v>
      </c>
      <c r="J2124" s="167" t="s">
        <v>5162</v>
      </c>
      <c r="K2124" s="168" t="s">
        <v>4397</v>
      </c>
    </row>
    <row r="2125" spans="1:11" ht="26.4" x14ac:dyDescent="0.25">
      <c r="A2125" s="164" t="s">
        <v>4285</v>
      </c>
      <c r="B2125" s="165" t="s">
        <v>349</v>
      </c>
      <c r="C2125" s="165" t="s">
        <v>30</v>
      </c>
      <c r="D2125" s="166">
        <v>5.78</v>
      </c>
      <c r="E2125" s="166">
        <v>39900</v>
      </c>
      <c r="F2125" s="140"/>
      <c r="G2125" s="172">
        <f t="shared" si="88"/>
        <v>0</v>
      </c>
      <c r="I2125" s="127">
        <f t="shared" si="89"/>
        <v>0</v>
      </c>
      <c r="J2125" s="167" t="s">
        <v>5163</v>
      </c>
      <c r="K2125" s="168" t="s">
        <v>4397</v>
      </c>
    </row>
    <row r="2126" spans="1:11" ht="26.4" x14ac:dyDescent="0.25">
      <c r="A2126" s="164" t="s">
        <v>4286</v>
      </c>
      <c r="B2126" s="165" t="s">
        <v>350</v>
      </c>
      <c r="C2126" s="165" t="s">
        <v>30</v>
      </c>
      <c r="D2126" s="166">
        <v>5.78</v>
      </c>
      <c r="E2126" s="166">
        <v>47600</v>
      </c>
      <c r="F2126" s="140"/>
      <c r="G2126" s="172">
        <f t="shared" si="88"/>
        <v>0</v>
      </c>
      <c r="I2126" s="127">
        <f t="shared" si="89"/>
        <v>0</v>
      </c>
      <c r="J2126" s="167" t="s">
        <v>5164</v>
      </c>
      <c r="K2126" s="168" t="s">
        <v>4397</v>
      </c>
    </row>
    <row r="2127" spans="1:11" x14ac:dyDescent="0.25">
      <c r="A2127" s="164" t="s">
        <v>4287</v>
      </c>
      <c r="B2127" s="165" t="s">
        <v>351</v>
      </c>
      <c r="C2127" s="165" t="s">
        <v>29</v>
      </c>
      <c r="D2127" s="166">
        <v>210.8</v>
      </c>
      <c r="E2127" s="166">
        <v>586</v>
      </c>
      <c r="F2127" s="140"/>
      <c r="G2127" s="172">
        <f t="shared" si="88"/>
        <v>0</v>
      </c>
      <c r="I2127" s="127">
        <f t="shared" si="89"/>
        <v>0</v>
      </c>
      <c r="J2127" s="167" t="s">
        <v>5165</v>
      </c>
      <c r="K2127" s="168" t="s">
        <v>4397</v>
      </c>
    </row>
    <row r="2128" spans="1:11" x14ac:dyDescent="0.25">
      <c r="A2128" s="164" t="s">
        <v>4288</v>
      </c>
      <c r="B2128" s="165" t="s">
        <v>352</v>
      </c>
      <c r="C2128" s="165" t="s">
        <v>29</v>
      </c>
      <c r="D2128" s="166">
        <v>274.04000000000002</v>
      </c>
      <c r="E2128" s="166">
        <v>1190</v>
      </c>
      <c r="F2128" s="140"/>
      <c r="G2128" s="172">
        <f t="shared" ref="G2128:G2157" si="90">ROUND(E2128*ROUND(F2128,2),2)</f>
        <v>0</v>
      </c>
      <c r="I2128" s="127">
        <f t="shared" si="89"/>
        <v>0</v>
      </c>
      <c r="J2128" s="167" t="s">
        <v>5166</v>
      </c>
      <c r="K2128" s="168" t="s">
        <v>4397</v>
      </c>
    </row>
    <row r="2129" spans="1:11" x14ac:dyDescent="0.25">
      <c r="A2129" s="164" t="s">
        <v>4289</v>
      </c>
      <c r="B2129" s="165" t="s">
        <v>353</v>
      </c>
      <c r="C2129" s="165" t="s">
        <v>29</v>
      </c>
      <c r="D2129" s="166">
        <v>673.2</v>
      </c>
      <c r="E2129" s="166">
        <v>347</v>
      </c>
      <c r="F2129" s="140"/>
      <c r="G2129" s="172">
        <f t="shared" si="90"/>
        <v>0</v>
      </c>
      <c r="I2129" s="127">
        <f t="shared" si="89"/>
        <v>0</v>
      </c>
      <c r="J2129" s="167" t="s">
        <v>5167</v>
      </c>
      <c r="K2129" s="168" t="s">
        <v>4397</v>
      </c>
    </row>
    <row r="2130" spans="1:11" x14ac:dyDescent="0.25">
      <c r="A2130" s="164" t="s">
        <v>4290</v>
      </c>
      <c r="B2130" s="165" t="s">
        <v>354</v>
      </c>
      <c r="C2130" s="165" t="s">
        <v>29</v>
      </c>
      <c r="D2130" s="166">
        <v>530.4</v>
      </c>
      <c r="E2130" s="166">
        <v>463</v>
      </c>
      <c r="F2130" s="140"/>
      <c r="G2130" s="172">
        <f t="shared" si="90"/>
        <v>0</v>
      </c>
      <c r="I2130" s="127">
        <f t="shared" si="89"/>
        <v>0</v>
      </c>
      <c r="J2130" s="167" t="s">
        <v>5168</v>
      </c>
      <c r="K2130" s="168" t="s">
        <v>4397</v>
      </c>
    </row>
    <row r="2131" spans="1:11" ht="26.4" x14ac:dyDescent="0.25">
      <c r="A2131" s="164" t="s">
        <v>4291</v>
      </c>
      <c r="B2131" s="165" t="s">
        <v>355</v>
      </c>
      <c r="C2131" s="165" t="s">
        <v>29</v>
      </c>
      <c r="D2131" s="166">
        <v>74.8</v>
      </c>
      <c r="E2131" s="166">
        <v>212</v>
      </c>
      <c r="F2131" s="140"/>
      <c r="G2131" s="172">
        <f t="shared" si="90"/>
        <v>0</v>
      </c>
      <c r="I2131" s="127">
        <f t="shared" si="89"/>
        <v>0</v>
      </c>
      <c r="J2131" s="167" t="s">
        <v>5169</v>
      </c>
      <c r="K2131" s="168" t="s">
        <v>4397</v>
      </c>
    </row>
    <row r="2132" spans="1:11" ht="26.4" x14ac:dyDescent="0.25">
      <c r="A2132" s="164" t="s">
        <v>4292</v>
      </c>
      <c r="B2132" s="165" t="s">
        <v>356</v>
      </c>
      <c r="C2132" s="165" t="s">
        <v>29</v>
      </c>
      <c r="D2132" s="166">
        <v>74.8</v>
      </c>
      <c r="E2132" s="166">
        <v>185</v>
      </c>
      <c r="F2132" s="140"/>
      <c r="G2132" s="172">
        <f t="shared" si="90"/>
        <v>0</v>
      </c>
      <c r="I2132" s="127">
        <f t="shared" si="89"/>
        <v>0</v>
      </c>
      <c r="J2132" s="167" t="s">
        <v>5170</v>
      </c>
      <c r="K2132" s="168" t="s">
        <v>4397</v>
      </c>
    </row>
    <row r="2133" spans="1:11" ht="26.4" x14ac:dyDescent="0.25">
      <c r="A2133" s="164" t="s">
        <v>4293</v>
      </c>
      <c r="B2133" s="165" t="s">
        <v>357</v>
      </c>
      <c r="C2133" s="165" t="s">
        <v>29</v>
      </c>
      <c r="D2133" s="166">
        <v>102</v>
      </c>
      <c r="E2133" s="166">
        <v>1130</v>
      </c>
      <c r="F2133" s="140"/>
      <c r="G2133" s="172">
        <f t="shared" si="90"/>
        <v>0</v>
      </c>
      <c r="I2133" s="127">
        <f t="shared" si="89"/>
        <v>0</v>
      </c>
      <c r="J2133" s="167" t="s">
        <v>5171</v>
      </c>
      <c r="K2133" s="168" t="s">
        <v>4397</v>
      </c>
    </row>
    <row r="2134" spans="1:11" ht="26.4" x14ac:dyDescent="0.25">
      <c r="A2134" s="164" t="s">
        <v>4294</v>
      </c>
      <c r="B2134" s="165" t="s">
        <v>4295</v>
      </c>
      <c r="C2134" s="165" t="s">
        <v>29</v>
      </c>
      <c r="D2134" s="166">
        <v>344.76</v>
      </c>
      <c r="E2134" s="166">
        <v>411</v>
      </c>
      <c r="F2134" s="140"/>
      <c r="G2134" s="172">
        <f t="shared" si="90"/>
        <v>0</v>
      </c>
      <c r="I2134" s="127">
        <f t="shared" si="89"/>
        <v>0</v>
      </c>
      <c r="J2134" s="167" t="s">
        <v>5172</v>
      </c>
      <c r="K2134" s="168" t="s">
        <v>4397</v>
      </c>
    </row>
    <row r="2135" spans="1:11" ht="26.4" x14ac:dyDescent="0.25">
      <c r="A2135" s="164" t="s">
        <v>4296</v>
      </c>
      <c r="B2135" s="165" t="s">
        <v>358</v>
      </c>
      <c r="C2135" s="165" t="s">
        <v>29</v>
      </c>
      <c r="D2135" s="166">
        <v>344.76</v>
      </c>
      <c r="E2135" s="166">
        <v>518</v>
      </c>
      <c r="F2135" s="140"/>
      <c r="G2135" s="172">
        <f t="shared" si="90"/>
        <v>0</v>
      </c>
      <c r="I2135" s="127">
        <f t="shared" si="89"/>
        <v>0</v>
      </c>
      <c r="J2135" s="167" t="s">
        <v>5173</v>
      </c>
      <c r="K2135" s="168" t="s">
        <v>4397</v>
      </c>
    </row>
    <row r="2136" spans="1:11" ht="26.4" x14ac:dyDescent="0.25">
      <c r="A2136" s="164" t="s">
        <v>4297</v>
      </c>
      <c r="B2136" s="165" t="s">
        <v>359</v>
      </c>
      <c r="C2136" s="165" t="s">
        <v>29</v>
      </c>
      <c r="D2136" s="166">
        <v>68</v>
      </c>
      <c r="E2136" s="166">
        <v>1190</v>
      </c>
      <c r="F2136" s="140"/>
      <c r="G2136" s="172">
        <f t="shared" si="90"/>
        <v>0</v>
      </c>
      <c r="I2136" s="127">
        <f t="shared" si="89"/>
        <v>0</v>
      </c>
      <c r="J2136" s="167" t="s">
        <v>5174</v>
      </c>
      <c r="K2136" s="168" t="s">
        <v>4397</v>
      </c>
    </row>
    <row r="2137" spans="1:11" ht="26.4" x14ac:dyDescent="0.25">
      <c r="A2137" s="164" t="s">
        <v>4298</v>
      </c>
      <c r="B2137" s="165" t="s">
        <v>4299</v>
      </c>
      <c r="C2137" s="165" t="s">
        <v>29</v>
      </c>
      <c r="D2137" s="166">
        <v>380.12</v>
      </c>
      <c r="E2137" s="166">
        <v>441</v>
      </c>
      <c r="F2137" s="140"/>
      <c r="G2137" s="172">
        <f t="shared" si="90"/>
        <v>0</v>
      </c>
      <c r="I2137" s="127">
        <f t="shared" si="89"/>
        <v>0</v>
      </c>
      <c r="J2137" s="167" t="s">
        <v>5175</v>
      </c>
      <c r="K2137" s="168" t="s">
        <v>4397</v>
      </c>
    </row>
    <row r="2138" spans="1:11" ht="26.4" x14ac:dyDescent="0.25">
      <c r="A2138" s="164" t="s">
        <v>4300</v>
      </c>
      <c r="B2138" s="165" t="s">
        <v>360</v>
      </c>
      <c r="C2138" s="165" t="s">
        <v>29</v>
      </c>
      <c r="D2138" s="166">
        <v>380.12</v>
      </c>
      <c r="E2138" s="166">
        <v>572</v>
      </c>
      <c r="F2138" s="140"/>
      <c r="G2138" s="172">
        <f t="shared" si="90"/>
        <v>0</v>
      </c>
      <c r="I2138" s="127">
        <f t="shared" si="89"/>
        <v>0</v>
      </c>
      <c r="J2138" s="167" t="s">
        <v>5176</v>
      </c>
      <c r="K2138" s="168" t="s">
        <v>4397</v>
      </c>
    </row>
    <row r="2139" spans="1:11" ht="26.4" x14ac:dyDescent="0.25">
      <c r="A2139" s="164" t="s">
        <v>4301</v>
      </c>
      <c r="B2139" s="165" t="s">
        <v>361</v>
      </c>
      <c r="C2139" s="165" t="s">
        <v>29</v>
      </c>
      <c r="D2139" s="166">
        <v>34</v>
      </c>
      <c r="E2139" s="166">
        <v>1270</v>
      </c>
      <c r="F2139" s="140"/>
      <c r="G2139" s="172">
        <f t="shared" si="90"/>
        <v>0</v>
      </c>
      <c r="I2139" s="127">
        <f t="shared" si="89"/>
        <v>0</v>
      </c>
      <c r="J2139" s="167" t="s">
        <v>5177</v>
      </c>
      <c r="K2139" s="168" t="s">
        <v>4397</v>
      </c>
    </row>
    <row r="2140" spans="1:11" ht="26.4" x14ac:dyDescent="0.25">
      <c r="A2140" s="164" t="s">
        <v>4302</v>
      </c>
      <c r="B2140" s="165" t="s">
        <v>4303</v>
      </c>
      <c r="C2140" s="165" t="s">
        <v>29</v>
      </c>
      <c r="D2140" s="166">
        <v>34</v>
      </c>
      <c r="E2140" s="166">
        <v>476</v>
      </c>
      <c r="F2140" s="140"/>
      <c r="G2140" s="172">
        <f t="shared" si="90"/>
        <v>0</v>
      </c>
      <c r="I2140" s="127">
        <f t="shared" si="89"/>
        <v>0</v>
      </c>
      <c r="J2140" s="167" t="s">
        <v>5178</v>
      </c>
      <c r="K2140" s="168" t="s">
        <v>4397</v>
      </c>
    </row>
    <row r="2141" spans="1:11" ht="26.4" x14ac:dyDescent="0.25">
      <c r="A2141" s="164" t="s">
        <v>4304</v>
      </c>
      <c r="B2141" s="165" t="s">
        <v>362</v>
      </c>
      <c r="C2141" s="165" t="s">
        <v>29</v>
      </c>
      <c r="D2141" s="166">
        <v>254.32</v>
      </c>
      <c r="E2141" s="166">
        <v>1330</v>
      </c>
      <c r="F2141" s="140"/>
      <c r="G2141" s="172">
        <f t="shared" si="90"/>
        <v>0</v>
      </c>
      <c r="I2141" s="127">
        <f t="shared" si="89"/>
        <v>0</v>
      </c>
      <c r="J2141" s="167" t="s">
        <v>5179</v>
      </c>
      <c r="K2141" s="168" t="s">
        <v>4397</v>
      </c>
    </row>
    <row r="2142" spans="1:11" ht="26.4" x14ac:dyDescent="0.25">
      <c r="A2142" s="164" t="s">
        <v>4305</v>
      </c>
      <c r="B2142" s="165" t="s">
        <v>363</v>
      </c>
      <c r="C2142" s="165" t="s">
        <v>29</v>
      </c>
      <c r="D2142" s="166">
        <v>215.59</v>
      </c>
      <c r="E2142" s="166">
        <v>1210</v>
      </c>
      <c r="F2142" s="140"/>
      <c r="G2142" s="172">
        <f t="shared" si="90"/>
        <v>0</v>
      </c>
      <c r="I2142" s="127">
        <f t="shared" si="89"/>
        <v>0</v>
      </c>
      <c r="J2142" s="167" t="s">
        <v>5180</v>
      </c>
      <c r="K2142" s="168" t="s">
        <v>4397</v>
      </c>
    </row>
    <row r="2143" spans="1:11" ht="26.4" x14ac:dyDescent="0.25">
      <c r="A2143" s="164" t="s">
        <v>4306</v>
      </c>
      <c r="B2143" s="165" t="s">
        <v>4307</v>
      </c>
      <c r="C2143" s="165" t="s">
        <v>32</v>
      </c>
      <c r="D2143" s="166">
        <v>75.17</v>
      </c>
      <c r="E2143" s="166">
        <v>3520</v>
      </c>
      <c r="F2143" s="140"/>
      <c r="G2143" s="172">
        <f t="shared" si="90"/>
        <v>0</v>
      </c>
      <c r="I2143" s="127">
        <f t="shared" si="89"/>
        <v>0</v>
      </c>
      <c r="J2143" s="167" t="s">
        <v>5181</v>
      </c>
      <c r="K2143" s="168" t="s">
        <v>4397</v>
      </c>
    </row>
    <row r="2144" spans="1:11" x14ac:dyDescent="0.25">
      <c r="A2144" s="164" t="s">
        <v>4308</v>
      </c>
      <c r="B2144" s="165" t="s">
        <v>364</v>
      </c>
      <c r="C2144" s="165" t="s">
        <v>28</v>
      </c>
      <c r="D2144" s="166">
        <v>915.55</v>
      </c>
      <c r="E2144" s="166">
        <v>5.87</v>
      </c>
      <c r="F2144" s="140"/>
      <c r="G2144" s="172">
        <f t="shared" si="90"/>
        <v>0</v>
      </c>
      <c r="I2144" s="127">
        <f t="shared" si="89"/>
        <v>0</v>
      </c>
      <c r="J2144" s="167" t="s">
        <v>5182</v>
      </c>
      <c r="K2144" s="168" t="s">
        <v>4397</v>
      </c>
    </row>
    <row r="2145" spans="1:11" x14ac:dyDescent="0.25">
      <c r="A2145" s="164" t="s">
        <v>1340</v>
      </c>
      <c r="B2145" s="165" t="s">
        <v>1341</v>
      </c>
      <c r="C2145" s="165" t="s">
        <v>29</v>
      </c>
      <c r="D2145" s="166">
        <v>214.2</v>
      </c>
      <c r="E2145" s="166">
        <v>3750</v>
      </c>
      <c r="F2145" s="140"/>
      <c r="G2145" s="172">
        <f t="shared" si="90"/>
        <v>0</v>
      </c>
      <c r="I2145" s="127">
        <f t="shared" si="89"/>
        <v>0</v>
      </c>
      <c r="J2145" s="167" t="s">
        <v>5183</v>
      </c>
      <c r="K2145" s="168" t="s">
        <v>4397</v>
      </c>
    </row>
    <row r="2146" spans="1:11" ht="26.4" x14ac:dyDescent="0.25">
      <c r="A2146" s="164" t="s">
        <v>4309</v>
      </c>
      <c r="B2146" s="165" t="s">
        <v>365</v>
      </c>
      <c r="C2146" s="165" t="s">
        <v>33</v>
      </c>
      <c r="D2146" s="166">
        <v>2792.9</v>
      </c>
      <c r="E2146" s="166">
        <v>642</v>
      </c>
      <c r="F2146" s="140"/>
      <c r="G2146" s="172">
        <f t="shared" si="90"/>
        <v>0</v>
      </c>
      <c r="I2146" s="127">
        <f t="shared" si="89"/>
        <v>0</v>
      </c>
      <c r="J2146" s="167" t="s">
        <v>5184</v>
      </c>
      <c r="K2146" s="168" t="s">
        <v>4397</v>
      </c>
    </row>
    <row r="2147" spans="1:11" ht="26.4" x14ac:dyDescent="0.25">
      <c r="A2147" s="164" t="s">
        <v>4310</v>
      </c>
      <c r="B2147" s="165" t="s">
        <v>4311</v>
      </c>
      <c r="C2147" s="165" t="s">
        <v>33</v>
      </c>
      <c r="D2147" s="166">
        <v>4194.55</v>
      </c>
      <c r="E2147" s="166">
        <v>573</v>
      </c>
      <c r="F2147" s="140"/>
      <c r="G2147" s="172">
        <f t="shared" si="90"/>
        <v>0</v>
      </c>
      <c r="I2147" s="127">
        <f t="shared" si="89"/>
        <v>0</v>
      </c>
      <c r="J2147" s="167" t="s">
        <v>5185</v>
      </c>
      <c r="K2147" s="168" t="s">
        <v>4397</v>
      </c>
    </row>
    <row r="2148" spans="1:11" ht="26.4" x14ac:dyDescent="0.25">
      <c r="A2148" s="164" t="s">
        <v>4312</v>
      </c>
      <c r="B2148" s="165" t="s">
        <v>4313</v>
      </c>
      <c r="C2148" s="165" t="s">
        <v>33</v>
      </c>
      <c r="D2148" s="166">
        <v>3802.66</v>
      </c>
      <c r="E2148" s="166">
        <v>588</v>
      </c>
      <c r="F2148" s="140"/>
      <c r="G2148" s="172">
        <f t="shared" si="90"/>
        <v>0</v>
      </c>
      <c r="I2148" s="127">
        <f t="shared" si="89"/>
        <v>0</v>
      </c>
      <c r="J2148" s="167" t="s">
        <v>5186</v>
      </c>
      <c r="K2148" s="168" t="s">
        <v>4397</v>
      </c>
    </row>
    <row r="2149" spans="1:11" ht="26.4" x14ac:dyDescent="0.25">
      <c r="A2149" s="164" t="s">
        <v>4314</v>
      </c>
      <c r="B2149" s="165" t="s">
        <v>4315</v>
      </c>
      <c r="C2149" s="165" t="s">
        <v>33</v>
      </c>
      <c r="D2149" s="166">
        <v>4389.91</v>
      </c>
      <c r="E2149" s="166">
        <v>602</v>
      </c>
      <c r="F2149" s="140"/>
      <c r="G2149" s="172">
        <f t="shared" si="90"/>
        <v>0</v>
      </c>
      <c r="I2149" s="127">
        <f t="shared" si="89"/>
        <v>0</v>
      </c>
      <c r="J2149" s="167" t="s">
        <v>5187</v>
      </c>
      <c r="K2149" s="168" t="s">
        <v>4397</v>
      </c>
    </row>
    <row r="2150" spans="1:11" ht="26.4" x14ac:dyDescent="0.25">
      <c r="A2150" s="164" t="s">
        <v>4316</v>
      </c>
      <c r="B2150" s="165" t="s">
        <v>4317</v>
      </c>
      <c r="C2150" s="165" t="s">
        <v>33</v>
      </c>
      <c r="D2150" s="166">
        <v>2873.24</v>
      </c>
      <c r="E2150" s="166">
        <v>621</v>
      </c>
      <c r="F2150" s="140"/>
      <c r="G2150" s="172">
        <f t="shared" si="90"/>
        <v>0</v>
      </c>
      <c r="I2150" s="127">
        <f t="shared" si="89"/>
        <v>0</v>
      </c>
      <c r="J2150" s="167" t="s">
        <v>5188</v>
      </c>
      <c r="K2150" s="168" t="s">
        <v>4397</v>
      </c>
    </row>
    <row r="2151" spans="1:11" ht="26.4" x14ac:dyDescent="0.25">
      <c r="A2151" s="164" t="s">
        <v>4318</v>
      </c>
      <c r="B2151" s="165" t="s">
        <v>366</v>
      </c>
      <c r="C2151" s="165" t="s">
        <v>33</v>
      </c>
      <c r="D2151" s="166">
        <v>3100.97</v>
      </c>
      <c r="E2151" s="166">
        <v>330</v>
      </c>
      <c r="F2151" s="140"/>
      <c r="G2151" s="172">
        <f t="shared" si="90"/>
        <v>0</v>
      </c>
      <c r="I2151" s="127">
        <f t="shared" si="89"/>
        <v>0</v>
      </c>
      <c r="J2151" s="167" t="s">
        <v>5189</v>
      </c>
      <c r="K2151" s="168" t="s">
        <v>4397</v>
      </c>
    </row>
    <row r="2152" spans="1:11" ht="26.4" x14ac:dyDescent="0.25">
      <c r="A2152" s="164" t="s">
        <v>4319</v>
      </c>
      <c r="B2152" s="165" t="s">
        <v>367</v>
      </c>
      <c r="C2152" s="165" t="s">
        <v>33</v>
      </c>
      <c r="D2152" s="166">
        <v>3217.73</v>
      </c>
      <c r="E2152" s="166">
        <v>1150</v>
      </c>
      <c r="F2152" s="140"/>
      <c r="G2152" s="172">
        <f t="shared" si="90"/>
        <v>0</v>
      </c>
      <c r="I2152" s="127">
        <f t="shared" si="89"/>
        <v>0</v>
      </c>
      <c r="J2152" s="167" t="s">
        <v>5190</v>
      </c>
      <c r="K2152" s="168" t="s">
        <v>4397</v>
      </c>
    </row>
    <row r="2153" spans="1:11" ht="26.4" x14ac:dyDescent="0.25">
      <c r="A2153" s="164" t="s">
        <v>4320</v>
      </c>
      <c r="B2153" s="165" t="s">
        <v>4321</v>
      </c>
      <c r="C2153" s="165" t="s">
        <v>33</v>
      </c>
      <c r="D2153" s="166">
        <v>442</v>
      </c>
      <c r="E2153" s="166">
        <v>1090</v>
      </c>
      <c r="F2153" s="140"/>
      <c r="G2153" s="172">
        <f t="shared" si="90"/>
        <v>0</v>
      </c>
      <c r="I2153" s="127">
        <f t="shared" si="89"/>
        <v>0</v>
      </c>
      <c r="J2153" s="167" t="s">
        <v>5191</v>
      </c>
      <c r="K2153" s="168" t="s">
        <v>4397</v>
      </c>
    </row>
    <row r="2154" spans="1:11" ht="26.4" x14ac:dyDescent="0.25">
      <c r="A2154" s="164" t="s">
        <v>4322</v>
      </c>
      <c r="B2154" s="165" t="s">
        <v>4323</v>
      </c>
      <c r="C2154" s="165" t="s">
        <v>33</v>
      </c>
      <c r="D2154" s="166">
        <v>3184.2</v>
      </c>
      <c r="E2154" s="166">
        <v>1600</v>
      </c>
      <c r="F2154" s="140"/>
      <c r="G2154" s="172">
        <f t="shared" si="90"/>
        <v>0</v>
      </c>
      <c r="I2154" s="127">
        <f t="shared" si="89"/>
        <v>0</v>
      </c>
      <c r="J2154" s="167" t="s">
        <v>5192</v>
      </c>
      <c r="K2154" s="168" t="s">
        <v>4397</v>
      </c>
    </row>
    <row r="2155" spans="1:11" ht="26.4" x14ac:dyDescent="0.25">
      <c r="A2155" s="164" t="s">
        <v>4324</v>
      </c>
      <c r="B2155" s="165" t="s">
        <v>368</v>
      </c>
      <c r="C2155" s="165" t="s">
        <v>33</v>
      </c>
      <c r="D2155" s="166">
        <v>2768.04</v>
      </c>
      <c r="E2155" s="166">
        <v>646</v>
      </c>
      <c r="F2155" s="140"/>
      <c r="G2155" s="172">
        <f t="shared" si="90"/>
        <v>0</v>
      </c>
      <c r="I2155" s="127">
        <f t="shared" si="89"/>
        <v>0</v>
      </c>
      <c r="J2155" s="167" t="s">
        <v>5193</v>
      </c>
      <c r="K2155" s="168" t="s">
        <v>4397</v>
      </c>
    </row>
    <row r="2156" spans="1:11" ht="26.4" x14ac:dyDescent="0.25">
      <c r="A2156" s="164" t="s">
        <v>4325</v>
      </c>
      <c r="B2156" s="165" t="s">
        <v>4326</v>
      </c>
      <c r="C2156" s="165" t="s">
        <v>28</v>
      </c>
      <c r="D2156" s="166">
        <v>47.6</v>
      </c>
      <c r="E2156" s="166">
        <v>45.6</v>
      </c>
      <c r="F2156" s="140"/>
      <c r="G2156" s="172">
        <f t="shared" si="90"/>
        <v>0</v>
      </c>
      <c r="I2156" s="127">
        <f t="shared" si="89"/>
        <v>0</v>
      </c>
      <c r="J2156" s="167" t="s">
        <v>5194</v>
      </c>
      <c r="K2156" s="168" t="s">
        <v>4397</v>
      </c>
    </row>
    <row r="2157" spans="1:11" ht="26.4" x14ac:dyDescent="0.25">
      <c r="A2157" s="173" t="s">
        <v>4327</v>
      </c>
      <c r="B2157" s="174" t="s">
        <v>4328</v>
      </c>
      <c r="C2157" s="174" t="s">
        <v>28</v>
      </c>
      <c r="D2157" s="175">
        <v>47.6</v>
      </c>
      <c r="E2157" s="175">
        <v>58.3</v>
      </c>
      <c r="F2157" s="146"/>
      <c r="G2157" s="176">
        <f t="shared" si="90"/>
        <v>0</v>
      </c>
      <c r="I2157" s="127">
        <f t="shared" si="89"/>
        <v>0</v>
      </c>
      <c r="J2157" s="167" t="s">
        <v>5195</v>
      </c>
      <c r="K2157" s="168" t="s">
        <v>4397</v>
      </c>
    </row>
    <row r="2158" spans="1:11" x14ac:dyDescent="0.25">
      <c r="I2158" s="127">
        <f>SUM(I1296:I2157)</f>
        <v>0</v>
      </c>
    </row>
    <row r="2159" spans="1:11" ht="13.8" x14ac:dyDescent="0.3">
      <c r="A2159" s="177" t="s">
        <v>1330</v>
      </c>
      <c r="I2159" s="127">
        <f>SUM(I2158,I1295,I1030,I1028,I1024,I1018,I1015,I1004,I982,I977,I87,I84,I19)</f>
        <v>0</v>
      </c>
    </row>
    <row r="2160" spans="1:11" ht="13.8" x14ac:dyDescent="0.3">
      <c r="A2160" s="177" t="s">
        <v>22</v>
      </c>
    </row>
    <row r="2161" spans="1:7" ht="37.5" customHeight="1" x14ac:dyDescent="0.25">
      <c r="A2161" s="197" t="s">
        <v>5227</v>
      </c>
      <c r="B2161" s="197"/>
      <c r="C2161" s="197"/>
      <c r="D2161" s="197"/>
      <c r="E2161" s="197"/>
      <c r="F2161" s="197"/>
      <c r="G2161" s="197"/>
    </row>
    <row r="2162" spans="1:7" ht="12.75" customHeight="1" x14ac:dyDescent="0.25">
      <c r="A2162" s="197" t="s">
        <v>1331</v>
      </c>
      <c r="B2162" s="197"/>
      <c r="C2162" s="197"/>
      <c r="D2162" s="197"/>
      <c r="E2162" s="197"/>
      <c r="F2162" s="197"/>
      <c r="G2162" s="197"/>
    </row>
    <row r="2163" spans="1:7" x14ac:dyDescent="0.25">
      <c r="A2163" s="178"/>
    </row>
  </sheetData>
  <sheetProtection algorithmName="SHA-512" hashValue="EQDG75hi70KOHUdbbuhK+xPptyoT4h2UmMUtqy8vLEnNH2J8cfQMU+B/aF9Ore69bmiLY9+wRgTJx7UCxrm+kA==" saltValue="/6hX3N6H+XzUIU/gxoZkZw==" spinCount="100000" sheet="1" objects="1" scenarios="1"/>
  <sortState ref="A88:G976">
    <sortCondition ref="A88:A976"/>
  </sortState>
  <mergeCells count="2">
    <mergeCell ref="A2161:G2161"/>
    <mergeCell ref="A2162:G2162"/>
  </mergeCells>
  <conditionalFormatting sqref="A985">
    <cfRule type="duplicateValues" dxfId="1" priority="1"/>
  </conditionalFormatting>
  <dataValidations xWindow="889" yWindow="731" count="8">
    <dataValidation type="decimal" operator="greaterThanOrEqual" allowBlank="1" showInputMessage="1" showErrorMessage="1" error="Nejnižší povolená hodnota indexu je 0,01" prompt="Hodnota indexu vyjadřuje marži" sqref="F20:F83" xr:uid="{00000000-0002-0000-0000-000000000000}">
      <formula1>0.01</formula1>
    </dataValidation>
    <dataValidation type="decimal" operator="lessThanOrEqual" allowBlank="1" showInputMessage="1" showErrorMessage="1" prompt="Povolená hodnota indexu max. 1,00" sqref="F11:F18" xr:uid="{00000000-0002-0000-0000-000001000000}">
      <formula1>1</formula1>
    </dataValidation>
    <dataValidation type="decimal" operator="lessThanOrEqual" allowBlank="1" showInputMessage="1" showErrorMessage="1" error="Zadávaná hodnota přesahuje povolenou max. hodnotu 1,00" prompt="Povolená hodnota indexu max. 1,00" sqref="F10 F85:F86 F978:F981 F983:F1003 F1005:F1014 F1016:F1017 F1019:F1023 F1025:F1027 F1029 F1031:F1294 F1296:F2150 F2152:F2157 F2151" xr:uid="{00000000-0002-0000-0000-000002000000}">
      <formula1>1</formula1>
    </dataValidation>
    <dataValidation type="decimal" operator="greaterThanOrEqual" allowBlank="1" showInputMessage="1" showErrorMessage="1" error="Nejnižší povolená hodnota indexu je 0,01" prompt="Hodnota indexu vyjadřuje marži, jež je jednotná pro celou skupinu 04 MATERIÁL" sqref="F88" xr:uid="{00000000-0002-0000-0000-000003000000}">
      <formula1>0.01</formula1>
    </dataValidation>
    <dataValidation allowBlank="1" showInputMessage="1" showErrorMessage="1" promptTitle="Vyplni dodavatel" prompt="Vyplnit název subjektu" sqref="B4" xr:uid="{1BF7E90F-5F5D-4F71-8C80-5C3B3F446855}"/>
    <dataValidation allowBlank="1" showInputMessage="1" showErrorMessage="1" promptTitle="Vyplni dodavatel" prompt="Vyplnit sídlo společnosti" sqref="B5" xr:uid="{305560B0-3DBD-461B-AA3B-2FF1DB2979C1}"/>
    <dataValidation allowBlank="1" showInputMessage="1" showErrorMessage="1" promptTitle="Vyplni dodavatel" prompt="Vyplnit IČO společnosti" sqref="B6" xr:uid="{6D535972-678D-4E62-A046-4A726F3C66D8}"/>
    <dataValidation allowBlank="1" showInputMessage="1" showErrorMessage="1" promptTitle="Vyplni dodavatel" prompt="Vyplnit datum" sqref="G4" xr:uid="{74F04EDD-0946-4052-881D-E900F2203A70}"/>
  </dataValidations>
  <pageMargins left="0.70866141732283472" right="0.39370078740157483" top="0.59055118110236227" bottom="0.55118110236220474" header="0" footer="0.19685039370078741"/>
  <pageSetup paperSize="9" scale="83" fitToHeight="50" orientation="portrait" r:id="rId1"/>
  <headerFooter>
    <oddFooter>&amp;L&amp;F&amp;C&amp;A&amp;R&amp;P/&amp;N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pageSetUpPr fitToPage="1"/>
  </sheetPr>
  <dimension ref="A1:H24"/>
  <sheetViews>
    <sheetView zoomScaleNormal="100" workbookViewId="0">
      <selection activeCell="J3" sqref="J3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style="52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51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2"/>
      <c r="B9" s="4" t="s">
        <v>434</v>
      </c>
      <c r="C9" s="53"/>
      <c r="D9" s="2"/>
      <c r="E9" s="2"/>
      <c r="F9" s="2"/>
      <c r="G9" s="2"/>
      <c r="H9" s="10">
        <f>SUM(H10:H19)</f>
        <v>0</v>
      </c>
    </row>
    <row r="10" spans="1:8" x14ac:dyDescent="0.25">
      <c r="A10" s="58" t="str">
        <f>Jednotkové_ceny!A1005</f>
        <v>PVK014</v>
      </c>
      <c r="B10" s="26" t="str">
        <f>Jednotkové_ceny!B1005</f>
        <v>Vývoz a zabezpečení dočasných skládek</v>
      </c>
      <c r="C10" s="70" t="str">
        <f>Jednotkové_ceny!C1005</f>
        <v>m3</v>
      </c>
      <c r="D10" s="18">
        <f>Jednotkové_ceny!D1005</f>
        <v>44290</v>
      </c>
      <c r="E10" s="18">
        <f>Jednotkové_ceny!E1005</f>
        <v>880</v>
      </c>
      <c r="F10" s="11">
        <f>Jednotkové_ceny!F1005</f>
        <v>0</v>
      </c>
      <c r="G10" s="18">
        <f>Jednotkové_ceny!G1005</f>
        <v>0</v>
      </c>
      <c r="H10" s="7">
        <f t="shared" ref="H10:H19" si="0">ROUND(D10*G10,2)</f>
        <v>0</v>
      </c>
    </row>
    <row r="11" spans="1:8" ht="26.4" x14ac:dyDescent="0.25">
      <c r="A11" s="115" t="str">
        <f>Jednotkové_ceny!A1006</f>
        <v>ODP001</v>
      </c>
      <c r="B11" s="107" t="str">
        <f>Jednotkové_ceny!B1006</f>
        <v>Poplatek za uložení odpadu z asfaltových povrchů na skládce (skládkovné)</v>
      </c>
      <c r="C11" s="116" t="str">
        <f>Jednotkové_ceny!C1006</f>
        <v>t</v>
      </c>
      <c r="D11" s="117">
        <f>Jednotkové_ceny!D1006</f>
        <v>1010</v>
      </c>
      <c r="E11" s="117">
        <f>Jednotkové_ceny!E1006</f>
        <v>650</v>
      </c>
      <c r="F11" s="118">
        <f>Jednotkové_ceny!F1006</f>
        <v>0</v>
      </c>
      <c r="G11" s="117">
        <f>Jednotkové_ceny!G1006</f>
        <v>0</v>
      </c>
      <c r="H11" s="119">
        <f t="shared" si="0"/>
        <v>0</v>
      </c>
    </row>
    <row r="12" spans="1:8" ht="26.4" x14ac:dyDescent="0.25">
      <c r="A12" s="115" t="str">
        <f>Jednotkové_ceny!A1007</f>
        <v>997013655</v>
      </c>
      <c r="B12" s="107" t="str">
        <f>Jednotkové_ceny!B1007</f>
        <v>Poplatek za uložení na skládce (skládkovné) zeminy a kamení kód odpadu 17 05 04</v>
      </c>
      <c r="C12" s="116" t="str">
        <f>Jednotkové_ceny!C1007</f>
        <v>t</v>
      </c>
      <c r="D12" s="117">
        <f>Jednotkové_ceny!D1007</f>
        <v>970</v>
      </c>
      <c r="E12" s="117">
        <f>Jednotkové_ceny!E1007</f>
        <v>1400</v>
      </c>
      <c r="F12" s="118">
        <f>Jednotkové_ceny!F1007</f>
        <v>0</v>
      </c>
      <c r="G12" s="117">
        <f>Jednotkové_ceny!G1007</f>
        <v>0</v>
      </c>
      <c r="H12" s="119">
        <f t="shared" si="0"/>
        <v>0</v>
      </c>
    </row>
    <row r="13" spans="1:8" ht="26.4" x14ac:dyDescent="0.25">
      <c r="A13" s="61" t="str">
        <f>Jednotkové_ceny!A1008</f>
        <v>997013601</v>
      </c>
      <c r="B13" s="23" t="str">
        <f>Jednotkové_ceny!B1008</f>
        <v>Poplatek za uložení na skládce (skládkovné) stavebního odpadu betonového kód odpadu 17 01 01</v>
      </c>
      <c r="C13" s="71" t="str">
        <f>Jednotkové_ceny!C1008</f>
        <v>t</v>
      </c>
      <c r="D13" s="60">
        <f>Jednotkové_ceny!D1008</f>
        <v>790</v>
      </c>
      <c r="E13" s="60">
        <f>Jednotkové_ceny!E1008</f>
        <v>1460</v>
      </c>
      <c r="F13" s="12">
        <f>Jednotkové_ceny!F1008</f>
        <v>0</v>
      </c>
      <c r="G13" s="60">
        <f>Jednotkové_ceny!G1008</f>
        <v>0</v>
      </c>
      <c r="H13" s="8">
        <f t="shared" si="0"/>
        <v>0</v>
      </c>
    </row>
    <row r="14" spans="1:8" ht="26.4" x14ac:dyDescent="0.25">
      <c r="A14" s="61" t="str">
        <f>Jednotkové_ceny!A1009</f>
        <v>997013811</v>
      </c>
      <c r="B14" s="23" t="str">
        <f>Jednotkové_ceny!B1009</f>
        <v>Poplatek za uložení na skládce (skládkovné) stavebního odpadu dřevěného kód odpadu 17 02 01</v>
      </c>
      <c r="C14" s="71" t="str">
        <f>Jednotkové_ceny!C1009</f>
        <v>t</v>
      </c>
      <c r="D14" s="60">
        <f>Jednotkové_ceny!D1009</f>
        <v>360</v>
      </c>
      <c r="E14" s="60">
        <f>Jednotkové_ceny!E1009</f>
        <v>1700</v>
      </c>
      <c r="F14" s="12">
        <f>Jednotkové_ceny!F1009</f>
        <v>0</v>
      </c>
      <c r="G14" s="60">
        <f>Jednotkové_ceny!G1009</f>
        <v>0</v>
      </c>
      <c r="H14" s="8">
        <f t="shared" si="0"/>
        <v>0</v>
      </c>
    </row>
    <row r="15" spans="1:8" ht="26.4" x14ac:dyDescent="0.25">
      <c r="A15" s="61" t="str">
        <f>Jednotkové_ceny!A1010</f>
        <v>997013602</v>
      </c>
      <c r="B15" s="23" t="str">
        <f>Jednotkové_ceny!B1010</f>
        <v>Poplatek za uložení na skládce (skládkovné) stavebního odpadu železobetonového kód odpadu 17 01 01</v>
      </c>
      <c r="C15" s="71" t="str">
        <f>Jednotkové_ceny!C1010</f>
        <v>t</v>
      </c>
      <c r="D15" s="60">
        <f>Jednotkové_ceny!D1010</f>
        <v>650</v>
      </c>
      <c r="E15" s="60">
        <f>Jednotkové_ceny!E1010</f>
        <v>1560</v>
      </c>
      <c r="F15" s="12">
        <f>Jednotkové_ceny!F1010</f>
        <v>0</v>
      </c>
      <c r="G15" s="60">
        <f>Jednotkové_ceny!G1010</f>
        <v>0</v>
      </c>
      <c r="H15" s="8">
        <f t="shared" si="0"/>
        <v>0</v>
      </c>
    </row>
    <row r="16" spans="1:8" ht="26.4" x14ac:dyDescent="0.25">
      <c r="A16" s="61" t="str">
        <f>Jednotkové_ceny!A1011</f>
        <v>997013645</v>
      </c>
      <c r="B16" s="23" t="str">
        <f>Jednotkové_ceny!B1011</f>
        <v>Poplatek za uložení na skládce (skládkovné) odpadu asfaltového bez dehtu kód odpadu 17 03 02</v>
      </c>
      <c r="C16" s="71" t="str">
        <f>Jednotkové_ceny!C1011</f>
        <v>t</v>
      </c>
      <c r="D16" s="60">
        <f>Jednotkové_ceny!D1011</f>
        <v>600</v>
      </c>
      <c r="E16" s="60">
        <f>Jednotkové_ceny!E1011</f>
        <v>2940</v>
      </c>
      <c r="F16" s="12">
        <f>Jednotkové_ceny!F1011</f>
        <v>0</v>
      </c>
      <c r="G16" s="60">
        <f>Jednotkové_ceny!G1011</f>
        <v>0</v>
      </c>
      <c r="H16" s="8">
        <f t="shared" si="0"/>
        <v>0</v>
      </c>
    </row>
    <row r="17" spans="1:8" ht="39.6" x14ac:dyDescent="0.25">
      <c r="A17" s="61" t="str">
        <f>Jednotkové_ceny!A1012</f>
        <v>997013875</v>
      </c>
      <c r="B17" s="23" t="str">
        <f>Jednotkové_ceny!B1012</f>
        <v>Poplatek za uložení stavebního odpadu na recyklační skládce (skládkovné) asfaltového bez obsahu dehtu zatříděného do Katalogu odpadů pod kódem 17 03 02</v>
      </c>
      <c r="C17" s="71" t="str">
        <f>Jednotkové_ceny!C1012</f>
        <v>t</v>
      </c>
      <c r="D17" s="60">
        <f>Jednotkové_ceny!D1012</f>
        <v>300</v>
      </c>
      <c r="E17" s="60">
        <f>Jednotkové_ceny!E1012</f>
        <v>557</v>
      </c>
      <c r="F17" s="12">
        <f>Jednotkové_ceny!F1012</f>
        <v>0</v>
      </c>
      <c r="G17" s="12">
        <f>Jednotkové_ceny!G1012</f>
        <v>0</v>
      </c>
      <c r="H17" s="36">
        <f t="shared" si="0"/>
        <v>0</v>
      </c>
    </row>
    <row r="18" spans="1:8" ht="39.6" x14ac:dyDescent="0.25">
      <c r="A18" s="61" t="str">
        <f>Jednotkové_ceny!A1013</f>
        <v>997013861</v>
      </c>
      <c r="B18" s="23" t="str">
        <f>Jednotkové_ceny!B1013</f>
        <v>Poplatek za uložení stavebního odpadu na recyklační skládce (skládkovné) z prostého betonu kód odpadu 17 01 01</v>
      </c>
      <c r="C18" s="71" t="str">
        <f>Jednotkové_ceny!C1013</f>
        <v>t</v>
      </c>
      <c r="D18" s="60">
        <f>Jednotkové_ceny!D1013</f>
        <v>300</v>
      </c>
      <c r="E18" s="60">
        <f>Jednotkové_ceny!E1013</f>
        <v>127</v>
      </c>
      <c r="F18" s="12">
        <f>Jednotkové_ceny!F1013</f>
        <v>0</v>
      </c>
      <c r="G18" s="60">
        <f>Jednotkové_ceny!G1013</f>
        <v>0</v>
      </c>
      <c r="H18" s="8">
        <f t="shared" si="0"/>
        <v>0</v>
      </c>
    </row>
    <row r="19" spans="1:8" ht="39.6" x14ac:dyDescent="0.25">
      <c r="A19" s="59" t="str">
        <f>Jednotkové_ceny!A1014</f>
        <v>997013873</v>
      </c>
      <c r="B19" s="27" t="str">
        <f>Jednotkové_ceny!B1014</f>
        <v>Poplatek za uložení stavebního odpadu na recyklační skládce (skládkovné) zeminy a kamení zatříděného do Katalogu odpadů pod kódem 17 05 04</v>
      </c>
      <c r="C19" s="72" t="str">
        <f>Jednotkové_ceny!C1014</f>
        <v>t</v>
      </c>
      <c r="D19" s="21">
        <f>Jednotkové_ceny!D1014</f>
        <v>300</v>
      </c>
      <c r="E19" s="21">
        <f>Jednotkové_ceny!E1014</f>
        <v>299</v>
      </c>
      <c r="F19" s="6">
        <f>Jednotkové_ceny!F1014</f>
        <v>0</v>
      </c>
      <c r="G19" s="21">
        <f>Jednotkové_ceny!G1014</f>
        <v>0</v>
      </c>
      <c r="H19" s="22">
        <f t="shared" si="0"/>
        <v>0</v>
      </c>
    </row>
    <row r="21" spans="1:8" x14ac:dyDescent="0.25">
      <c r="A21" s="64" t="s">
        <v>1330</v>
      </c>
    </row>
    <row r="22" spans="1:8" ht="13.8" x14ac:dyDescent="0.25">
      <c r="A22" s="65" t="s">
        <v>1336</v>
      </c>
    </row>
    <row r="23" spans="1:8" ht="13.8" x14ac:dyDescent="0.25">
      <c r="A23" s="65" t="s">
        <v>1337</v>
      </c>
    </row>
    <row r="24" spans="1:8" ht="13.8" x14ac:dyDescent="0.25">
      <c r="A24" s="65" t="s">
        <v>1338</v>
      </c>
    </row>
  </sheetData>
  <sheetProtection algorithmName="SHA-512" hashValue="Mat1tTXWng7ki3Wsd0gXRa08Z7fDSbVqw27baAqSFPTaOQ4ZAtfBxnsR3ow3W0LMgSuB8FiPnp0D1kw7OFrqdg==" saltValue="nBtiBefOhlEt7KuquwoZpw==" spinCount="100000" sheet="1" objects="1" scenarios="1"/>
  <sortState ref="A9:H18">
    <sortCondition ref="A9:A18"/>
  </sortState>
  <pageMargins left="0.70866141732283472" right="0.39370078740157483" top="0.59055118110236227" bottom="0.59055118110236227" header="0" footer="0.19685039370078741"/>
  <pageSetup paperSize="9" scale="77" fitToHeight="20" orientation="portrait" r:id="rId1"/>
  <headerFooter>
    <oddFooter>&amp;L&amp;F&amp;C&amp;A&amp;R&amp;P/&amp;N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  <pageSetUpPr fitToPage="1"/>
  </sheetPr>
  <dimension ref="A1:H16"/>
  <sheetViews>
    <sheetView topLeftCell="A2" zoomScaleNormal="100" workbookViewId="0">
      <selection activeCell="J13" sqref="J13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45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14"/>
      <c r="B9" s="13" t="s">
        <v>427</v>
      </c>
      <c r="C9" s="14"/>
      <c r="D9" s="14"/>
      <c r="E9" s="14"/>
      <c r="F9" s="14"/>
      <c r="G9" s="14"/>
      <c r="H9" s="66">
        <f>SUM(H10:H11)</f>
        <v>0</v>
      </c>
    </row>
    <row r="10" spans="1:8" x14ac:dyDescent="0.25">
      <c r="A10" s="16" t="str">
        <f>Jednotkové_ceny!A1016</f>
        <v>HZS4212</v>
      </c>
      <c r="B10" s="26" t="str">
        <f>Jednotkové_ceny!B1016</f>
        <v>Hodinová zúčtovací sazba revizní technik specialista</v>
      </c>
      <c r="C10" s="17" t="str">
        <f>Jednotkové_ceny!C1016</f>
        <v>hod</v>
      </c>
      <c r="D10" s="18">
        <f>Jednotkové_ceny!D1016</f>
        <v>8500</v>
      </c>
      <c r="E10" s="18">
        <f>Jednotkové_ceny!E1016</f>
        <v>680</v>
      </c>
      <c r="F10" s="18">
        <f>Jednotkové_ceny!F1016</f>
        <v>0</v>
      </c>
      <c r="G10" s="18">
        <f>Jednotkové_ceny!G1016</f>
        <v>0</v>
      </c>
      <c r="H10" s="7">
        <f>ROUND(D10*G10,2)</f>
        <v>0</v>
      </c>
    </row>
    <row r="11" spans="1:8" x14ac:dyDescent="0.25">
      <c r="A11" s="19" t="str">
        <f>Jednotkové_ceny!A1017</f>
        <v>PVK015</v>
      </c>
      <c r="B11" s="27" t="str">
        <f>Jednotkové_ceny!B1017</f>
        <v>Inženýrské služby, map. podklady - vod. síť</v>
      </c>
      <c r="C11" s="20" t="str">
        <f>Jednotkové_ceny!C1017</f>
        <v>ks</v>
      </c>
      <c r="D11" s="21">
        <f>Jednotkové_ceny!D1017</f>
        <v>3200</v>
      </c>
      <c r="E11" s="21">
        <f>Jednotkové_ceny!E1017</f>
        <v>3400</v>
      </c>
      <c r="F11" s="21">
        <f>Jednotkové_ceny!F1017</f>
        <v>0</v>
      </c>
      <c r="G11" s="21">
        <f>Jednotkové_ceny!G1017</f>
        <v>0</v>
      </c>
      <c r="H11" s="22">
        <f>ROUND(D11*G11,2)</f>
        <v>0</v>
      </c>
    </row>
    <row r="13" spans="1:8" x14ac:dyDescent="0.25">
      <c r="A13" s="64" t="s">
        <v>1330</v>
      </c>
    </row>
    <row r="14" spans="1:8" ht="13.8" x14ac:dyDescent="0.25">
      <c r="A14" s="65" t="s">
        <v>1336</v>
      </c>
    </row>
    <row r="15" spans="1:8" ht="13.8" x14ac:dyDescent="0.25">
      <c r="A15" s="65" t="s">
        <v>1337</v>
      </c>
    </row>
    <row r="16" spans="1:8" ht="13.8" x14ac:dyDescent="0.25">
      <c r="A16" s="65" t="s">
        <v>1338</v>
      </c>
    </row>
  </sheetData>
  <sheetProtection algorithmName="SHA-512" hashValue="K1fM58HifQcB4o05M5j7PO3o155C1/7p7p0kaV8qgXovw98QyqqwZvAhtFcGO+KGjgFFk/zEHf63v7X9gZznVg==" saltValue="yPnhzS+HAgaoQ2zFll01ww==" spinCount="100000" sheet="1" objects="1" scenarios="1"/>
  <sortState ref="A9:H10">
    <sortCondition ref="A9:A10"/>
  </sortState>
  <pageMargins left="0.70866141732283472" right="0.39370078740157483" top="0.59055118110236227" bottom="0.59055118110236227" header="0" footer="0.19685039370078741"/>
  <pageSetup paperSize="9" scale="77" fitToHeight="20" orientation="portrait" r:id="rId1"/>
  <headerFooter>
    <oddFooter>&amp;L&amp;F&amp;C&amp;A&amp;R&amp;P/&amp;N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  <pageSetUpPr fitToPage="1"/>
  </sheetPr>
  <dimension ref="A1:H19"/>
  <sheetViews>
    <sheetView zoomScaleNormal="100" workbookViewId="0">
      <selection activeCell="K4" sqref="K4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45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14"/>
      <c r="B9" s="13" t="s">
        <v>429</v>
      </c>
      <c r="C9" s="14"/>
      <c r="D9" s="14"/>
      <c r="E9" s="14"/>
      <c r="F9" s="14"/>
      <c r="G9" s="14"/>
      <c r="H9" s="66">
        <f>SUM(H10:H14)</f>
        <v>0</v>
      </c>
    </row>
    <row r="10" spans="1:8" x14ac:dyDescent="0.25">
      <c r="A10" s="16" t="str">
        <f>Jednotkové_ceny!A1019</f>
        <v>PVK016</v>
      </c>
      <c r="B10" s="17" t="str">
        <f>Jednotkové_ceny!B1019</f>
        <v>Cisterna</v>
      </c>
      <c r="C10" s="17" t="str">
        <f>Jednotkové_ceny!C1019</f>
        <v>km</v>
      </c>
      <c r="D10" s="18">
        <f>Jednotkové_ceny!D1019</f>
        <v>89190</v>
      </c>
      <c r="E10" s="18">
        <f>Jednotkové_ceny!E1019</f>
        <v>36.200000000000003</v>
      </c>
      <c r="F10" s="18">
        <f>Jednotkové_ceny!F1019</f>
        <v>0</v>
      </c>
      <c r="G10" s="18">
        <f>Jednotkové_ceny!G1019</f>
        <v>0</v>
      </c>
      <c r="H10" s="7">
        <f>ROUND(D10*G10,2)</f>
        <v>0</v>
      </c>
    </row>
    <row r="11" spans="1:8" x14ac:dyDescent="0.25">
      <c r="A11" s="63" t="str">
        <f>Jednotkové_ceny!A1020</f>
        <v>PVK017</v>
      </c>
      <c r="B11" s="50" t="str">
        <f>Jednotkové_ceny!B1020</f>
        <v>Cisterna - paušál</v>
      </c>
      <c r="C11" s="50" t="str">
        <f>Jednotkové_ceny!C1020</f>
        <v>hod</v>
      </c>
      <c r="D11" s="60">
        <f>Jednotkové_ceny!D1020</f>
        <v>3217</v>
      </c>
      <c r="E11" s="60">
        <f>Jednotkové_ceny!E1020</f>
        <v>354</v>
      </c>
      <c r="F11" s="60">
        <f>Jednotkové_ceny!F1020</f>
        <v>0</v>
      </c>
      <c r="G11" s="60">
        <f>Jednotkové_ceny!G1020</f>
        <v>0</v>
      </c>
      <c r="H11" s="8">
        <f>ROUND(D11*G11,2)</f>
        <v>0</v>
      </c>
    </row>
    <row r="12" spans="1:8" x14ac:dyDescent="0.25">
      <c r="A12" s="63" t="str">
        <f>Jednotkové_ceny!A1021</f>
        <v>PVK018</v>
      </c>
      <c r="B12" s="50" t="str">
        <f>Jednotkové_ceny!B1021</f>
        <v>Cisterna - manipulace</v>
      </c>
      <c r="C12" s="50" t="str">
        <f>Jednotkové_ceny!C1021</f>
        <v>hod</v>
      </c>
      <c r="D12" s="60">
        <f>Jednotkové_ceny!D1021</f>
        <v>759</v>
      </c>
      <c r="E12" s="60">
        <f>Jednotkové_ceny!E1021</f>
        <v>747</v>
      </c>
      <c r="F12" s="60">
        <f>Jednotkové_ceny!F1021</f>
        <v>0</v>
      </c>
      <c r="G12" s="60">
        <f>Jednotkové_ceny!G1021</f>
        <v>0</v>
      </c>
      <c r="H12" s="8">
        <f>ROUND(D12*G12,2)</f>
        <v>0</v>
      </c>
    </row>
    <row r="13" spans="1:8" x14ac:dyDescent="0.25">
      <c r="A13" s="63" t="str">
        <f>Jednotkové_ceny!A1022</f>
        <v>PVK019</v>
      </c>
      <c r="B13" s="50" t="str">
        <f>Jednotkové_ceny!B1022</f>
        <v>Cisternový přívěs</v>
      </c>
      <c r="C13" s="50" t="str">
        <f>Jednotkové_ceny!C1022</f>
        <v>km</v>
      </c>
      <c r="D13" s="60">
        <f>Jednotkové_ceny!D1022</f>
        <v>59712</v>
      </c>
      <c r="E13" s="60">
        <f>Jednotkové_ceny!E1022</f>
        <v>12.5</v>
      </c>
      <c r="F13" s="60">
        <f>Jednotkové_ceny!F1022</f>
        <v>0</v>
      </c>
      <c r="G13" s="60">
        <f>Jednotkové_ceny!G1022</f>
        <v>0</v>
      </c>
      <c r="H13" s="8">
        <f>ROUND(D13*G13,2)</f>
        <v>0</v>
      </c>
    </row>
    <row r="14" spans="1:8" x14ac:dyDescent="0.25">
      <c r="A14" s="19" t="str">
        <f>Jednotkové_ceny!A1023</f>
        <v>PVK020</v>
      </c>
      <c r="B14" s="20" t="str">
        <f>Jednotkové_ceny!B1023</f>
        <v>Cisternový přívěs - paušál</v>
      </c>
      <c r="C14" s="20" t="str">
        <f>Jednotkové_ceny!C1023</f>
        <v>hod</v>
      </c>
      <c r="D14" s="21">
        <f>Jednotkové_ceny!D1023</f>
        <v>15598</v>
      </c>
      <c r="E14" s="21">
        <f>Jednotkové_ceny!E1023</f>
        <v>152</v>
      </c>
      <c r="F14" s="21">
        <f>Jednotkové_ceny!F1023</f>
        <v>0</v>
      </c>
      <c r="G14" s="21">
        <f>Jednotkové_ceny!G1023</f>
        <v>0</v>
      </c>
      <c r="H14" s="22">
        <f>ROUND(D14*G14,2)</f>
        <v>0</v>
      </c>
    </row>
    <row r="16" spans="1:8" x14ac:dyDescent="0.25">
      <c r="A16" s="64" t="s">
        <v>1330</v>
      </c>
    </row>
    <row r="17" spans="1:1" ht="13.8" x14ac:dyDescent="0.25">
      <c r="A17" s="65" t="s">
        <v>1336</v>
      </c>
    </row>
    <row r="18" spans="1:1" ht="13.8" x14ac:dyDescent="0.25">
      <c r="A18" s="65" t="s">
        <v>1337</v>
      </c>
    </row>
    <row r="19" spans="1:1" ht="13.8" x14ac:dyDescent="0.25">
      <c r="A19" s="65" t="s">
        <v>1338</v>
      </c>
    </row>
  </sheetData>
  <sheetProtection algorithmName="SHA-512" hashValue="gm/Tgjz4PL7JOWCtjR3UTHOQgZRVQN/u3JSw2vGwwfTI1zxAvf8JIhEeXSlkYKpxZqRS02szU28W8jNBsgIdDA==" saltValue="t+VFdfh9oowgjCfHLelN+w==" spinCount="100000" sheet="1" objects="1" scenarios="1"/>
  <sortState ref="A9:H13">
    <sortCondition ref="A9:A13"/>
  </sortState>
  <pageMargins left="0.70866141732283472" right="0.39370078740157483" top="0.59055118110236227" bottom="0.59055118110236227" header="0" footer="0.19685039370078741"/>
  <pageSetup paperSize="9" scale="75" fitToHeight="20" orientation="portrait" r:id="rId1"/>
  <headerFooter>
    <oddFooter>&amp;L&amp;F&amp;C&amp;A&amp;R&amp;P/&amp;N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FF"/>
    <pageSetUpPr fitToPage="1"/>
  </sheetPr>
  <dimension ref="A1:H17"/>
  <sheetViews>
    <sheetView zoomScaleNormal="100" workbookViewId="0">
      <selection activeCell="K6" sqref="K6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45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s="15" customFormat="1" x14ac:dyDescent="0.25">
      <c r="A9" s="2"/>
      <c r="B9" s="4" t="s">
        <v>428</v>
      </c>
      <c r="C9" s="2"/>
      <c r="D9" s="2"/>
      <c r="E9" s="2"/>
      <c r="F9" s="2"/>
      <c r="G9" s="2"/>
      <c r="H9" s="10">
        <f>SUM(H10:H12)</f>
        <v>0</v>
      </c>
    </row>
    <row r="10" spans="1:8" s="15" customFormat="1" x14ac:dyDescent="0.25">
      <c r="A10" s="82" t="str">
        <f>Jednotkové_ceny!A1025</f>
        <v>M729</v>
      </c>
      <c r="B10" s="75" t="str">
        <f>Jednotkové_ceny!B1025</f>
        <v>podle skutečnosti - doloženo fakturou</v>
      </c>
      <c r="C10" s="83" t="str">
        <f>Jednotkové_ceny!C1025</f>
        <v/>
      </c>
      <c r="D10" s="84">
        <f>Jednotkové_ceny!D1025</f>
        <v>0</v>
      </c>
      <c r="E10" s="84">
        <f>Jednotkové_ceny!E1025</f>
        <v>0</v>
      </c>
      <c r="F10" s="84">
        <f>Jednotkové_ceny!F1025</f>
        <v>0</v>
      </c>
      <c r="G10" s="84">
        <f>Jednotkové_ceny!G1025</f>
        <v>0</v>
      </c>
      <c r="H10" s="85">
        <f t="shared" ref="H10:H12" si="0">ROUND(D10*G10,2)</f>
        <v>0</v>
      </c>
    </row>
    <row r="11" spans="1:8" s="15" customFormat="1" x14ac:dyDescent="0.25">
      <c r="A11" s="120" t="str">
        <f>Jednotkové_ceny!A1026</f>
        <v>HZS4221</v>
      </c>
      <c r="B11" s="121" t="str">
        <f>Jednotkové_ceny!B1026</f>
        <v>Hodinová zúčtovací sazba geodet</v>
      </c>
      <c r="C11" s="122" t="str">
        <f>Jednotkové_ceny!C1026</f>
        <v>hod</v>
      </c>
      <c r="D11" s="123">
        <f>Jednotkové_ceny!D1026</f>
        <v>210</v>
      </c>
      <c r="E11" s="123">
        <f>Jednotkové_ceny!E1026</f>
        <v>574</v>
      </c>
      <c r="F11" s="123">
        <f>Jednotkové_ceny!F1026</f>
        <v>0</v>
      </c>
      <c r="G11" s="123">
        <f>Jednotkové_ceny!G1026</f>
        <v>0</v>
      </c>
      <c r="H11" s="124">
        <f t="shared" si="0"/>
        <v>0</v>
      </c>
    </row>
    <row r="12" spans="1:8" s="15" customFormat="1" x14ac:dyDescent="0.25">
      <c r="A12" s="86" t="str">
        <f>Jednotkové_ceny!A1027</f>
        <v>HZS4222</v>
      </c>
      <c r="B12" s="81" t="str">
        <f>Jednotkové_ceny!B1027</f>
        <v>Hodinová zúčtovací sazba geodet specialista</v>
      </c>
      <c r="C12" s="87" t="str">
        <f>Jednotkové_ceny!C1027</f>
        <v>hod</v>
      </c>
      <c r="D12" s="88">
        <f>Jednotkové_ceny!D1027</f>
        <v>655</v>
      </c>
      <c r="E12" s="88">
        <f>Jednotkové_ceny!E1027</f>
        <v>680</v>
      </c>
      <c r="F12" s="88">
        <f>Jednotkové_ceny!F1027</f>
        <v>0</v>
      </c>
      <c r="G12" s="88">
        <f>Jednotkové_ceny!G1027</f>
        <v>0</v>
      </c>
      <c r="H12" s="89">
        <f t="shared" si="0"/>
        <v>0</v>
      </c>
    </row>
    <row r="14" spans="1:8" x14ac:dyDescent="0.25">
      <c r="A14" s="64" t="s">
        <v>1330</v>
      </c>
    </row>
    <row r="15" spans="1:8" ht="13.8" x14ac:dyDescent="0.25">
      <c r="A15" s="65" t="s">
        <v>1336</v>
      </c>
    </row>
    <row r="16" spans="1:8" ht="13.8" x14ac:dyDescent="0.25">
      <c r="A16" s="65" t="s">
        <v>1337</v>
      </c>
    </row>
    <row r="17" spans="1:1" ht="13.8" x14ac:dyDescent="0.25">
      <c r="A17" s="65" t="s">
        <v>1338</v>
      </c>
    </row>
  </sheetData>
  <sheetProtection algorithmName="SHA-512" hashValue="GLajFnUOz6g4toaDuu/JMdPWx9pSA7gxe8V3XcT4Tf18gW50JOVJWFCAuU3dtiyxc0qc3JU9df1mYeBBi1xduA==" saltValue="qjVMyM6+/DkxisuZhdW8VQ==" spinCount="100000" sheet="1" objects="1" scenarios="1"/>
  <pageMargins left="0.70866141732283472" right="0.39370078740157483" top="0.59055118110236227" bottom="0.59055118110236227" header="0" footer="0.19685039370078741"/>
  <pageSetup paperSize="9" scale="75" fitToHeight="20" orientation="portrait" r:id="rId1"/>
  <headerFooter>
    <oddFooter>&amp;L&amp;F&amp;C&amp;A&amp;R&amp;P/&amp;N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FF"/>
    <pageSetUpPr fitToPage="1"/>
  </sheetPr>
  <dimension ref="A1:H15"/>
  <sheetViews>
    <sheetView zoomScaleNormal="100" workbookViewId="0">
      <selection activeCell="D14" sqref="D14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style="52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51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s="15" customFormat="1" x14ac:dyDescent="0.25">
      <c r="A9" s="14"/>
      <c r="B9" s="13" t="s">
        <v>430</v>
      </c>
      <c r="C9" s="57"/>
      <c r="D9" s="14"/>
      <c r="E9" s="14"/>
      <c r="F9" s="14"/>
      <c r="G9" s="14"/>
      <c r="H9" s="66">
        <f>SUM(H10)</f>
        <v>0</v>
      </c>
    </row>
    <row r="10" spans="1:8" s="15" customFormat="1" x14ac:dyDescent="0.25">
      <c r="A10" s="100" t="str">
        <f>Jednotkové_ceny!A1029</f>
        <v>PVK021</v>
      </c>
      <c r="B10" s="100" t="str">
        <f>Jednotkové_ceny!B1029</f>
        <v>Provádění průzkumu na vodovodu</v>
      </c>
      <c r="C10" s="100" t="str">
        <f>Jednotkové_ceny!C1029</f>
        <v>ks</v>
      </c>
      <c r="D10" s="32">
        <f>Jednotkové_ceny!D1029</f>
        <v>2500</v>
      </c>
      <c r="E10" s="32">
        <f>Jednotkové_ceny!E1029</f>
        <v>2300</v>
      </c>
      <c r="F10" s="32">
        <f>Jednotkové_ceny!F1029</f>
        <v>0</v>
      </c>
      <c r="G10" s="32">
        <f>Jednotkové_ceny!G1029</f>
        <v>0</v>
      </c>
      <c r="H10" s="38">
        <f t="shared" ref="H10" si="0">ROUND(D10*G10,2)</f>
        <v>0</v>
      </c>
    </row>
    <row r="12" spans="1:8" x14ac:dyDescent="0.25">
      <c r="A12" s="64" t="s">
        <v>1330</v>
      </c>
    </row>
    <row r="13" spans="1:8" ht="13.8" x14ac:dyDescent="0.25">
      <c r="A13" s="65" t="s">
        <v>1336</v>
      </c>
    </row>
    <row r="14" spans="1:8" ht="13.8" x14ac:dyDescent="0.25">
      <c r="A14" s="65" t="s">
        <v>1337</v>
      </c>
    </row>
    <row r="15" spans="1:8" ht="13.8" x14ac:dyDescent="0.25">
      <c r="A15" s="65" t="s">
        <v>1338</v>
      </c>
    </row>
  </sheetData>
  <sheetProtection algorithmName="SHA-512" hashValue="s1CgO5DFk5LGJEMxs15DTKMNwrTtglTi28oh7Udh1BuWxTfG970krIPjKw66i70jLaO139rxpRUymi9JZTdUig==" saltValue="aiQ9a+k81Lnv/0TmbRu6+g==" spinCount="100000" sheet="1" objects="1" scenarios="1"/>
  <pageMargins left="0.70866141732283472" right="0.39370078740157483" top="0.59055118110236227" bottom="0.59055118110236227" header="0" footer="0.19685039370078741"/>
  <pageSetup paperSize="9" scale="75" fitToHeight="20" orientation="portrait" r:id="rId1"/>
  <headerFooter>
    <oddFooter>&amp;L&amp;F&amp;C&amp;A&amp;R&amp;P/&amp;N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00FF"/>
    <pageSetUpPr fitToPage="1"/>
  </sheetPr>
  <dimension ref="A1:H278"/>
  <sheetViews>
    <sheetView zoomScaleNormal="100" workbookViewId="0">
      <selection activeCell="J5" sqref="J5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  <col min="15" max="15" width="13.88671875" bestFit="1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45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14"/>
      <c r="B9" s="13" t="s">
        <v>435</v>
      </c>
      <c r="C9" s="14"/>
      <c r="D9" s="14"/>
      <c r="E9" s="14"/>
      <c r="F9" s="14"/>
      <c r="G9" s="14"/>
      <c r="H9" s="66">
        <f>SUM(H10:H273)</f>
        <v>0</v>
      </c>
    </row>
    <row r="10" spans="1:8" ht="26.4" x14ac:dyDescent="0.25">
      <c r="A10" s="15" t="str">
        <f>Jednotkové_ceny!A1031</f>
        <v>564231111</v>
      </c>
      <c r="B10" s="35" t="str">
        <f>Jednotkové_ceny!B1031</f>
        <v>Podklad nebo podsyp ze štěrkopísku ŠP plochy přes 100 m2 tl 100 mm</v>
      </c>
      <c r="C10" s="101" t="str">
        <f>Jednotkové_ceny!C1031</f>
        <v>m2</v>
      </c>
      <c r="D10" s="11">
        <f>Jednotkové_ceny!D1031</f>
        <v>6612</v>
      </c>
      <c r="E10" s="11">
        <f>Jednotkové_ceny!E1031</f>
        <v>99.5</v>
      </c>
      <c r="F10" s="11">
        <f>Jednotkové_ceny!F1031</f>
        <v>0</v>
      </c>
      <c r="G10" s="11">
        <f>Jednotkové_ceny!G1031</f>
        <v>0</v>
      </c>
      <c r="H10" s="34">
        <f t="shared" ref="H10:H73" si="0">ROUND(D10*G10,2)</f>
        <v>0</v>
      </c>
    </row>
    <row r="11" spans="1:8" ht="26.4" x14ac:dyDescent="0.25">
      <c r="A11" s="15" t="str">
        <f>Jednotkové_ceny!A1032</f>
        <v>564251111</v>
      </c>
      <c r="B11" s="35" t="str">
        <f>Jednotkové_ceny!B1032</f>
        <v>Podklad nebo podsyp ze štěrkopísku ŠP plochy přes 100 m2 tl 150 mm</v>
      </c>
      <c r="C11" s="125"/>
      <c r="D11" s="118">
        <f>Jednotkové_ceny!D1032</f>
        <v>4161</v>
      </c>
      <c r="E11" s="118">
        <f>Jednotkové_ceny!E1032</f>
        <v>144</v>
      </c>
      <c r="F11" s="118">
        <f>Jednotkové_ceny!F1032</f>
        <v>0</v>
      </c>
      <c r="G11" s="118">
        <f>Jednotkové_ceny!G1032</f>
        <v>0</v>
      </c>
      <c r="H11" s="126">
        <f t="shared" si="0"/>
        <v>0</v>
      </c>
    </row>
    <row r="12" spans="1:8" ht="26.4" x14ac:dyDescent="0.25">
      <c r="A12" s="15" t="str">
        <f>Jednotkové_ceny!A1033</f>
        <v>564261111</v>
      </c>
      <c r="B12" s="35" t="str">
        <f>Jednotkové_ceny!B1033</f>
        <v>Podklad nebo podsyp ze štěrkopísku ŠP plochy přes 100 m2 tl 200 mm</v>
      </c>
      <c r="C12" s="125"/>
      <c r="D12" s="118">
        <f>Jednotkové_ceny!D1033</f>
        <v>4389</v>
      </c>
      <c r="E12" s="118">
        <f>Jednotkové_ceny!E1033</f>
        <v>190</v>
      </c>
      <c r="F12" s="118">
        <f>Jednotkové_ceny!F1033</f>
        <v>0</v>
      </c>
      <c r="G12" s="118">
        <f>Jednotkové_ceny!G1033</f>
        <v>0</v>
      </c>
      <c r="H12" s="126">
        <f t="shared" si="0"/>
        <v>0</v>
      </c>
    </row>
    <row r="13" spans="1:8" ht="26.4" x14ac:dyDescent="0.25">
      <c r="A13" s="15" t="str">
        <f>Jednotkové_ceny!A1034</f>
        <v>564651111</v>
      </c>
      <c r="B13" s="35" t="str">
        <f>Jednotkové_ceny!B1034</f>
        <v>Podklad z kameniva hrubého drceného vel. 63-125 mm plochy přes 100 m2 tl 150 mm</v>
      </c>
      <c r="C13" s="125"/>
      <c r="D13" s="118">
        <f>Jednotkové_ceny!D1034</f>
        <v>4161</v>
      </c>
      <c r="E13" s="118">
        <f>Jednotkové_ceny!E1034</f>
        <v>189</v>
      </c>
      <c r="F13" s="118">
        <f>Jednotkové_ceny!F1034</f>
        <v>0</v>
      </c>
      <c r="G13" s="118">
        <f>Jednotkové_ceny!G1034</f>
        <v>0</v>
      </c>
      <c r="H13" s="126">
        <f t="shared" si="0"/>
        <v>0</v>
      </c>
    </row>
    <row r="14" spans="1:8" ht="26.4" x14ac:dyDescent="0.25">
      <c r="A14" s="15" t="str">
        <f>Jednotkové_ceny!A1035</f>
        <v>564661111</v>
      </c>
      <c r="B14" s="35" t="str">
        <f>Jednotkové_ceny!B1035</f>
        <v>Podklad z kameniva hrubého drceného vel. 63-125 mm plochy přes 100 m2 tl 200 mm</v>
      </c>
      <c r="C14" s="125"/>
      <c r="D14" s="118">
        <f>Jednotkové_ceny!D1035</f>
        <v>467.4</v>
      </c>
      <c r="E14" s="118">
        <f>Jednotkové_ceny!E1035</f>
        <v>245</v>
      </c>
      <c r="F14" s="118">
        <f>Jednotkové_ceny!F1035</f>
        <v>0</v>
      </c>
      <c r="G14" s="118">
        <f>Jednotkové_ceny!G1035</f>
        <v>0</v>
      </c>
      <c r="H14" s="126">
        <f t="shared" si="0"/>
        <v>0</v>
      </c>
    </row>
    <row r="15" spans="1:8" ht="26.4" x14ac:dyDescent="0.25">
      <c r="A15" s="15" t="str">
        <f>Jednotkové_ceny!A1036</f>
        <v>564681111</v>
      </c>
      <c r="B15" s="35" t="str">
        <f>Jednotkové_ceny!B1036</f>
        <v>Podklad z kameniva hrubého drceného vel. 63-125 mm plochy přes 100 m2 tl 300 mm</v>
      </c>
      <c r="C15" s="125"/>
      <c r="D15" s="118">
        <f>Jednotkové_ceny!D1036</f>
        <v>820.8</v>
      </c>
      <c r="E15" s="118">
        <f>Jednotkové_ceny!E1036</f>
        <v>355</v>
      </c>
      <c r="F15" s="118">
        <f>Jednotkové_ceny!F1036</f>
        <v>0</v>
      </c>
      <c r="G15" s="118">
        <f>Jednotkové_ceny!G1036</f>
        <v>0</v>
      </c>
      <c r="H15" s="126">
        <f t="shared" si="0"/>
        <v>0</v>
      </c>
    </row>
    <row r="16" spans="1:8" x14ac:dyDescent="0.25">
      <c r="A16" s="15" t="str">
        <f>Jednotkové_ceny!A1037</f>
        <v>564732111</v>
      </c>
      <c r="B16" s="35" t="str">
        <f>Jednotkové_ceny!B1037</f>
        <v>Podklad z vibrovaného štěrku VŠ tl 100 mm</v>
      </c>
      <c r="C16" s="125"/>
      <c r="D16" s="118">
        <f>Jednotkové_ceny!D1037</f>
        <v>45.6</v>
      </c>
      <c r="E16" s="118">
        <f>Jednotkové_ceny!E1037</f>
        <v>188</v>
      </c>
      <c r="F16" s="118">
        <f>Jednotkové_ceny!F1037</f>
        <v>0</v>
      </c>
      <c r="G16" s="118">
        <f>Jednotkové_ceny!G1037</f>
        <v>0</v>
      </c>
      <c r="H16" s="126">
        <f t="shared" si="0"/>
        <v>0</v>
      </c>
    </row>
    <row r="17" spans="1:8" x14ac:dyDescent="0.25">
      <c r="A17" s="15" t="str">
        <f>Jednotkové_ceny!A1038</f>
        <v>564752111</v>
      </c>
      <c r="B17" s="35" t="str">
        <f>Jednotkové_ceny!B1038</f>
        <v>Podklad z vibrovaného štěrku VŠ tl 150 mm</v>
      </c>
      <c r="C17" s="125"/>
      <c r="D17" s="118">
        <f>Jednotkové_ceny!D1038</f>
        <v>45.6</v>
      </c>
      <c r="E17" s="118">
        <f>Jednotkové_ceny!E1038</f>
        <v>260</v>
      </c>
      <c r="F17" s="118">
        <f>Jednotkové_ceny!F1038</f>
        <v>0</v>
      </c>
      <c r="G17" s="118">
        <f>Jednotkové_ceny!G1038</f>
        <v>0</v>
      </c>
      <c r="H17" s="126">
        <f t="shared" si="0"/>
        <v>0</v>
      </c>
    </row>
    <row r="18" spans="1:8" x14ac:dyDescent="0.25">
      <c r="A18" s="15" t="str">
        <f>Jednotkové_ceny!A1039</f>
        <v>564762111</v>
      </c>
      <c r="B18" s="35" t="str">
        <f>Jednotkové_ceny!B1039</f>
        <v>Podklad z vibrovaného štěrku VŠ tl 200 mm</v>
      </c>
      <c r="C18" s="125"/>
      <c r="D18" s="118">
        <f>Jednotkové_ceny!D1039</f>
        <v>45.6</v>
      </c>
      <c r="E18" s="118">
        <f>Jednotkové_ceny!E1039</f>
        <v>329</v>
      </c>
      <c r="F18" s="118">
        <f>Jednotkové_ceny!F1039</f>
        <v>0</v>
      </c>
      <c r="G18" s="118">
        <f>Jednotkové_ceny!G1039</f>
        <v>0</v>
      </c>
      <c r="H18" s="126">
        <f t="shared" si="0"/>
        <v>0</v>
      </c>
    </row>
    <row r="19" spans="1:8" x14ac:dyDescent="0.25">
      <c r="A19" s="15" t="str">
        <f>Jednotkové_ceny!A1040</f>
        <v>564831111</v>
      </c>
      <c r="B19" s="35" t="str">
        <f>Jednotkové_ceny!B1040</f>
        <v>Podklad ze štěrkodrtě ŠD plochy přes 100 m2 tl 100 mm</v>
      </c>
      <c r="C19" s="125"/>
      <c r="D19" s="118">
        <f>Jednotkové_ceny!D1040</f>
        <v>900.6</v>
      </c>
      <c r="E19" s="118">
        <f>Jednotkové_ceny!E1040</f>
        <v>133</v>
      </c>
      <c r="F19" s="118">
        <f>Jednotkové_ceny!F1040</f>
        <v>0</v>
      </c>
      <c r="G19" s="118">
        <f>Jednotkové_ceny!G1040</f>
        <v>0</v>
      </c>
      <c r="H19" s="126">
        <f t="shared" si="0"/>
        <v>0</v>
      </c>
    </row>
    <row r="20" spans="1:8" x14ac:dyDescent="0.25">
      <c r="A20" s="15" t="str">
        <f>Jednotkové_ceny!A1041</f>
        <v>564851111</v>
      </c>
      <c r="B20" s="35" t="str">
        <f>Jednotkové_ceny!B1041</f>
        <v>Podklad ze štěrkodrtě ŠD plochy přes 100 m2 tl 150 mm</v>
      </c>
      <c r="C20" s="125"/>
      <c r="D20" s="118">
        <f>Jednotkové_ceny!D1041</f>
        <v>319.2</v>
      </c>
      <c r="E20" s="118">
        <f>Jednotkové_ceny!E1041</f>
        <v>192</v>
      </c>
      <c r="F20" s="118">
        <f>Jednotkové_ceny!F1041</f>
        <v>0</v>
      </c>
      <c r="G20" s="118">
        <f>Jednotkové_ceny!G1041</f>
        <v>0</v>
      </c>
      <c r="H20" s="126">
        <f t="shared" si="0"/>
        <v>0</v>
      </c>
    </row>
    <row r="21" spans="1:8" x14ac:dyDescent="0.25">
      <c r="A21" s="15" t="str">
        <f>Jednotkové_ceny!A1042</f>
        <v>564861111</v>
      </c>
      <c r="B21" s="35" t="str">
        <f>Jednotkové_ceny!B1042</f>
        <v>Podklad ze štěrkodrtě ŠD plochy přes 100 m2 tl 200 mm</v>
      </c>
      <c r="C21" s="125"/>
      <c r="D21" s="118">
        <f>Jednotkové_ceny!D1042</f>
        <v>159.6</v>
      </c>
      <c r="E21" s="118">
        <f>Jednotkové_ceny!E1042</f>
        <v>251</v>
      </c>
      <c r="F21" s="118">
        <f>Jednotkové_ceny!F1042</f>
        <v>0</v>
      </c>
      <c r="G21" s="118">
        <f>Jednotkové_ceny!G1042</f>
        <v>0</v>
      </c>
      <c r="H21" s="126">
        <f t="shared" si="0"/>
        <v>0</v>
      </c>
    </row>
    <row r="22" spans="1:8" x14ac:dyDescent="0.25">
      <c r="A22" s="15" t="str">
        <f>Jednotkové_ceny!A1043</f>
        <v>564871111</v>
      </c>
      <c r="B22" s="35" t="str">
        <f>Jednotkové_ceny!B1043</f>
        <v>Podklad ze štěrkodrtě ŠD plochy přes 100 m2 tl 250 mm</v>
      </c>
      <c r="C22" s="125"/>
      <c r="D22" s="118">
        <f>Jednotkové_ceny!D1043</f>
        <v>4104</v>
      </c>
      <c r="E22" s="118">
        <f>Jednotkové_ceny!E1043</f>
        <v>310</v>
      </c>
      <c r="F22" s="118">
        <f>Jednotkové_ceny!F1043</f>
        <v>0</v>
      </c>
      <c r="G22" s="118">
        <f>Jednotkové_ceny!G1043</f>
        <v>0</v>
      </c>
      <c r="H22" s="126">
        <f t="shared" si="0"/>
        <v>0</v>
      </c>
    </row>
    <row r="23" spans="1:8" x14ac:dyDescent="0.25">
      <c r="A23" s="15" t="str">
        <f>Jednotkové_ceny!A1044</f>
        <v>564871116</v>
      </c>
      <c r="B23" s="35" t="str">
        <f>Jednotkové_ceny!B1044</f>
        <v>Podklad ze štěrkodrtě ŠD plochy přes 100 m2 tl. 300 mm</v>
      </c>
      <c r="C23" s="125"/>
      <c r="D23" s="118">
        <f>Jednotkové_ceny!D1044</f>
        <v>832.2</v>
      </c>
      <c r="E23" s="118">
        <f>Jednotkové_ceny!E1044</f>
        <v>373</v>
      </c>
      <c r="F23" s="118">
        <f>Jednotkové_ceny!F1044</f>
        <v>0</v>
      </c>
      <c r="G23" s="118">
        <f>Jednotkové_ceny!G1044</f>
        <v>0</v>
      </c>
      <c r="H23" s="126">
        <f t="shared" si="0"/>
        <v>0</v>
      </c>
    </row>
    <row r="24" spans="1:8" ht="26.4" x14ac:dyDescent="0.25">
      <c r="A24" s="15" t="str">
        <f>Jednotkové_ceny!A1045</f>
        <v>566901121</v>
      </c>
      <c r="B24" s="35" t="str">
        <f>Jednotkové_ceny!B1045</f>
        <v>Vyspravení podkladu po překopech inženýrských sítí plochy do 15 m2 štěrkopískem tl. 100 mm</v>
      </c>
      <c r="C24" s="125"/>
      <c r="D24" s="118">
        <f>Jednotkové_ceny!D1045</f>
        <v>5643</v>
      </c>
      <c r="E24" s="118">
        <f>Jednotkové_ceny!E1045</f>
        <v>136</v>
      </c>
      <c r="F24" s="118">
        <f>Jednotkové_ceny!F1045</f>
        <v>0</v>
      </c>
      <c r="G24" s="118">
        <f>Jednotkové_ceny!G1045</f>
        <v>0</v>
      </c>
      <c r="H24" s="126">
        <f t="shared" si="0"/>
        <v>0</v>
      </c>
    </row>
    <row r="25" spans="1:8" ht="26.4" x14ac:dyDescent="0.25">
      <c r="A25" s="15" t="str">
        <f>Jednotkové_ceny!A1046</f>
        <v>566901122</v>
      </c>
      <c r="B25" s="35" t="str">
        <f>Jednotkové_ceny!B1046</f>
        <v>Vyspravení podkladu po překopech inženýrských sítí plochy do 15 m2 štěrkopískem tl. 150 mm</v>
      </c>
      <c r="C25" s="125"/>
      <c r="D25" s="118">
        <f>Jednotkové_ceny!D1046</f>
        <v>3009.6</v>
      </c>
      <c r="E25" s="118">
        <f>Jednotkové_ceny!E1046</f>
        <v>207</v>
      </c>
      <c r="F25" s="118">
        <f>Jednotkové_ceny!F1046</f>
        <v>0</v>
      </c>
      <c r="G25" s="118">
        <f>Jednotkové_ceny!G1046</f>
        <v>0</v>
      </c>
      <c r="H25" s="126">
        <f t="shared" si="0"/>
        <v>0</v>
      </c>
    </row>
    <row r="26" spans="1:8" ht="26.4" x14ac:dyDescent="0.25">
      <c r="A26" s="15" t="str">
        <f>Jednotkové_ceny!A1047</f>
        <v>566901123</v>
      </c>
      <c r="B26" s="35" t="str">
        <f>Jednotkové_ceny!B1047</f>
        <v>Vyspravení podkladu po překopech inženýrských sítí plochy do 15 m2 štěrkopískem tl. 200 mm</v>
      </c>
      <c r="C26" s="35" t="str">
        <f>Jednotkové_ceny!C1032</f>
        <v>m2</v>
      </c>
      <c r="D26" s="12">
        <f>Jednotkové_ceny!D1047</f>
        <v>3192</v>
      </c>
      <c r="E26" s="12">
        <f>Jednotkové_ceny!E1047</f>
        <v>275</v>
      </c>
      <c r="F26" s="12">
        <f>Jednotkové_ceny!F1047</f>
        <v>0</v>
      </c>
      <c r="G26" s="12">
        <f>Jednotkové_ceny!G1047</f>
        <v>0</v>
      </c>
      <c r="H26" s="36">
        <f t="shared" si="0"/>
        <v>0</v>
      </c>
    </row>
    <row r="27" spans="1:8" ht="26.4" x14ac:dyDescent="0.25">
      <c r="A27" s="15" t="str">
        <f>Jednotkové_ceny!A1048</f>
        <v>566901124</v>
      </c>
      <c r="B27" s="35" t="str">
        <f>Jednotkové_ceny!B1048</f>
        <v>Vyspravení podkladu po překopech inženýrských sítí plochy do 15 m2 štěrkopískem tl. 250 mm</v>
      </c>
      <c r="C27" s="35" t="str">
        <f>Jednotkové_ceny!C1033</f>
        <v>m2</v>
      </c>
      <c r="D27" s="12">
        <f>Jednotkové_ceny!D1048</f>
        <v>3260.4</v>
      </c>
      <c r="E27" s="12">
        <f>Jednotkové_ceny!E1048</f>
        <v>357</v>
      </c>
      <c r="F27" s="12">
        <f>Jednotkové_ceny!F1048</f>
        <v>0</v>
      </c>
      <c r="G27" s="12">
        <f>Jednotkové_ceny!G1048</f>
        <v>0</v>
      </c>
      <c r="H27" s="36">
        <f t="shared" si="0"/>
        <v>0</v>
      </c>
    </row>
    <row r="28" spans="1:8" ht="26.4" x14ac:dyDescent="0.25">
      <c r="A28" s="15" t="str">
        <f>Jednotkové_ceny!A1049</f>
        <v>566901131</v>
      </c>
      <c r="B28" s="35" t="str">
        <f>Jednotkové_ceny!B1049</f>
        <v>Vyspravení podkladu po překopech inženýrských sítí plochy do 15 m2 štěrkodrtí tl. 100 mm</v>
      </c>
      <c r="C28" s="35" t="str">
        <f>Jednotkové_ceny!C1034</f>
        <v>m2</v>
      </c>
      <c r="D28" s="12">
        <f>Jednotkové_ceny!D1049</f>
        <v>900.6</v>
      </c>
      <c r="E28" s="12">
        <f>Jednotkové_ceny!E1049</f>
        <v>196</v>
      </c>
      <c r="F28" s="12">
        <f>Jednotkové_ceny!F1049</f>
        <v>0</v>
      </c>
      <c r="G28" s="12">
        <f>Jednotkové_ceny!G1049</f>
        <v>0</v>
      </c>
      <c r="H28" s="36">
        <f t="shared" si="0"/>
        <v>0</v>
      </c>
    </row>
    <row r="29" spans="1:8" ht="26.4" x14ac:dyDescent="0.25">
      <c r="A29" s="15" t="str">
        <f>Jednotkové_ceny!A1050</f>
        <v>566901132</v>
      </c>
      <c r="B29" s="35" t="str">
        <f>Jednotkové_ceny!B1050</f>
        <v>Vyspravení podkladu po překopech inženýrských sítí plochy do 15 m2 štěrkodrtí tl. 150 mm</v>
      </c>
      <c r="C29" s="35" t="str">
        <f>Jednotkové_ceny!C1035</f>
        <v>m2</v>
      </c>
      <c r="D29" s="12">
        <f>Jednotkové_ceny!D1050</f>
        <v>330.6</v>
      </c>
      <c r="E29" s="12">
        <f>Jednotkové_ceny!E1050</f>
        <v>284</v>
      </c>
      <c r="F29" s="12">
        <f>Jednotkové_ceny!F1050</f>
        <v>0</v>
      </c>
      <c r="G29" s="12">
        <f>Jednotkové_ceny!G1050</f>
        <v>0</v>
      </c>
      <c r="H29" s="36">
        <f t="shared" si="0"/>
        <v>0</v>
      </c>
    </row>
    <row r="30" spans="1:8" ht="26.4" x14ac:dyDescent="0.25">
      <c r="A30" s="15" t="str">
        <f>Jednotkové_ceny!A1051</f>
        <v>566901133</v>
      </c>
      <c r="B30" s="35" t="str">
        <f>Jednotkové_ceny!B1051</f>
        <v>Vyspravení podkladu po překopech inženýrských sítí plochy do 15 m2 štěrkodrtí tl. 200 mm</v>
      </c>
      <c r="C30" s="35" t="str">
        <f>Jednotkové_ceny!C1051</f>
        <v>m2</v>
      </c>
      <c r="D30" s="12">
        <f>Jednotkové_ceny!D1051</f>
        <v>2166</v>
      </c>
      <c r="E30" s="12">
        <f>Jednotkové_ceny!E1051</f>
        <v>368</v>
      </c>
      <c r="F30" s="12">
        <f>Jednotkové_ceny!F1051</f>
        <v>0</v>
      </c>
      <c r="G30" s="12">
        <f>Jednotkové_ceny!G1051</f>
        <v>0</v>
      </c>
      <c r="H30" s="36">
        <f t="shared" si="0"/>
        <v>0</v>
      </c>
    </row>
    <row r="31" spans="1:8" ht="26.4" x14ac:dyDescent="0.25">
      <c r="A31" s="15" t="str">
        <f>Jednotkové_ceny!A1052</f>
        <v>566901134</v>
      </c>
      <c r="B31" s="35" t="str">
        <f>Jednotkové_ceny!B1052</f>
        <v>Vyspravení podkladu po překopech inženýrských sítí plochy do 15 m2 štěrkodrtí tl. 250 mm</v>
      </c>
      <c r="C31" s="35" t="str">
        <f>Jednotkové_ceny!C1052</f>
        <v>m2</v>
      </c>
      <c r="D31" s="12">
        <f>Jednotkové_ceny!D1052</f>
        <v>3363</v>
      </c>
      <c r="E31" s="12">
        <f>Jednotkové_ceny!E1052</f>
        <v>446</v>
      </c>
      <c r="F31" s="12">
        <f>Jednotkové_ceny!F1052</f>
        <v>0</v>
      </c>
      <c r="G31" s="12">
        <f>Jednotkové_ceny!G1052</f>
        <v>0</v>
      </c>
      <c r="H31" s="36">
        <f t="shared" si="0"/>
        <v>0</v>
      </c>
    </row>
    <row r="32" spans="1:8" ht="26.4" x14ac:dyDescent="0.25">
      <c r="A32" s="15" t="str">
        <f>Jednotkové_ceny!A1053</f>
        <v>566901141</v>
      </c>
      <c r="B32" s="35" t="str">
        <f>Jednotkové_ceny!B1053</f>
        <v>Vyspravení podkladu po překopech inženýrských sítí plochy do 15 m2 kamenivem hrubým drceným tl. 100 mm</v>
      </c>
      <c r="C32" s="35" t="str">
        <f>Jednotkové_ceny!C1053</f>
        <v>m2</v>
      </c>
      <c r="D32" s="12">
        <f>Jednotkové_ceny!D1053</f>
        <v>6384</v>
      </c>
      <c r="E32" s="12">
        <f>Jednotkové_ceny!E1053</f>
        <v>195</v>
      </c>
      <c r="F32" s="12">
        <f>Jednotkové_ceny!F1053</f>
        <v>0</v>
      </c>
      <c r="G32" s="12">
        <f>Jednotkové_ceny!G1053</f>
        <v>0</v>
      </c>
      <c r="H32" s="36">
        <f t="shared" si="0"/>
        <v>0</v>
      </c>
    </row>
    <row r="33" spans="1:8" ht="26.4" x14ac:dyDescent="0.25">
      <c r="A33" s="15" t="str">
        <f>Jednotkové_ceny!A1054</f>
        <v>566901142</v>
      </c>
      <c r="B33" s="35" t="str">
        <f>Jednotkové_ceny!B1054</f>
        <v>Vyspravení podkladu po překopech inženýrských sítí plochy do 15 m2 kamenivem hrubým drceným tl. 150 mm</v>
      </c>
      <c r="C33" s="35" t="str">
        <f>Jednotkové_ceny!C1054</f>
        <v>m2</v>
      </c>
      <c r="D33" s="12">
        <f>Jednotkové_ceny!D1054</f>
        <v>3762</v>
      </c>
      <c r="E33" s="12">
        <f>Jednotkové_ceny!E1054</f>
        <v>294</v>
      </c>
      <c r="F33" s="12">
        <f>Jednotkové_ceny!F1054</f>
        <v>0</v>
      </c>
      <c r="G33" s="12">
        <f>Jednotkové_ceny!G1054</f>
        <v>0</v>
      </c>
      <c r="H33" s="36">
        <f t="shared" si="0"/>
        <v>0</v>
      </c>
    </row>
    <row r="34" spans="1:8" ht="26.4" x14ac:dyDescent="0.25">
      <c r="A34" s="15" t="str">
        <f>Jednotkové_ceny!A1055</f>
        <v>566901143</v>
      </c>
      <c r="B34" s="35" t="str">
        <f>Jednotkové_ceny!B1055</f>
        <v>Vyspravení podkladu po překopech inženýrských sítí plochy do 15 m2 kamenivem hrubým drceným tl. 200 mm</v>
      </c>
      <c r="C34" s="35" t="str">
        <f>Jednotkové_ceny!C1055</f>
        <v>m2</v>
      </c>
      <c r="D34" s="12">
        <f>Jednotkové_ceny!D1055</f>
        <v>3591</v>
      </c>
      <c r="E34" s="12">
        <f>Jednotkové_ceny!E1055</f>
        <v>393</v>
      </c>
      <c r="F34" s="12">
        <f>Jednotkové_ceny!F1055</f>
        <v>0</v>
      </c>
      <c r="G34" s="12">
        <f>Jednotkové_ceny!G1055</f>
        <v>0</v>
      </c>
      <c r="H34" s="36">
        <f t="shared" si="0"/>
        <v>0</v>
      </c>
    </row>
    <row r="35" spans="1:8" ht="26.4" x14ac:dyDescent="0.25">
      <c r="A35" s="15" t="str">
        <f>Jednotkové_ceny!A1056</f>
        <v>566901144</v>
      </c>
      <c r="B35" s="35" t="str">
        <f>Jednotkové_ceny!B1056</f>
        <v>Vyspravení podkladu po překopech inženýrských sítí plochy do 15 m2 kamenivem hrubým drceným tl. 250 mm</v>
      </c>
      <c r="C35" s="35" t="str">
        <f>Jednotkové_ceny!C1056</f>
        <v>m2</v>
      </c>
      <c r="D35" s="12">
        <f>Jednotkové_ceny!D1056</f>
        <v>3135</v>
      </c>
      <c r="E35" s="12">
        <f>Jednotkové_ceny!E1056</f>
        <v>475</v>
      </c>
      <c r="F35" s="12">
        <f>Jednotkové_ceny!F1056</f>
        <v>0</v>
      </c>
      <c r="G35" s="12">
        <f>Jednotkové_ceny!G1056</f>
        <v>0</v>
      </c>
      <c r="H35" s="36">
        <f t="shared" si="0"/>
        <v>0</v>
      </c>
    </row>
    <row r="36" spans="1:8" ht="26.4" x14ac:dyDescent="0.25">
      <c r="A36" s="15" t="str">
        <f>Jednotkové_ceny!A1057</f>
        <v>566901151</v>
      </c>
      <c r="B36" s="35" t="str">
        <f>Jednotkové_ceny!B1057</f>
        <v>Vyspravení podkladu po překopech inženýrských sítí plochy do 15 m2 recyklátem tl. 100 mm</v>
      </c>
      <c r="C36" s="35" t="str">
        <f>Jednotkové_ceny!C1057</f>
        <v>m2</v>
      </c>
      <c r="D36" s="12">
        <f>Jednotkové_ceny!D1057</f>
        <v>855</v>
      </c>
      <c r="E36" s="12">
        <f>Jednotkové_ceny!E1057</f>
        <v>96.2</v>
      </c>
      <c r="F36" s="12">
        <f>Jednotkové_ceny!F1057</f>
        <v>0</v>
      </c>
      <c r="G36" s="12">
        <f>Jednotkové_ceny!G1057</f>
        <v>0</v>
      </c>
      <c r="H36" s="36">
        <f t="shared" si="0"/>
        <v>0</v>
      </c>
    </row>
    <row r="37" spans="1:8" ht="26.4" x14ac:dyDescent="0.25">
      <c r="A37" s="15" t="str">
        <f>Jednotkové_ceny!A1058</f>
        <v>566901152</v>
      </c>
      <c r="B37" s="35" t="str">
        <f>Jednotkové_ceny!B1058</f>
        <v>Vyspravení podkladu po překopech inženýrských sítí plochy do 15 m2 recyklátem tl. 150 mm</v>
      </c>
      <c r="C37" s="35" t="str">
        <f>Jednotkové_ceny!C1058</f>
        <v>m2</v>
      </c>
      <c r="D37" s="12">
        <f>Jednotkové_ceny!D1058</f>
        <v>376.2</v>
      </c>
      <c r="E37" s="12">
        <f>Jednotkové_ceny!E1058</f>
        <v>144</v>
      </c>
      <c r="F37" s="12">
        <f>Jednotkové_ceny!F1058</f>
        <v>0</v>
      </c>
      <c r="G37" s="12">
        <f>Jednotkové_ceny!G1058</f>
        <v>0</v>
      </c>
      <c r="H37" s="36">
        <f t="shared" si="0"/>
        <v>0</v>
      </c>
    </row>
    <row r="38" spans="1:8" ht="26.4" x14ac:dyDescent="0.25">
      <c r="A38" s="15" t="str">
        <f>Jednotkové_ceny!A1059</f>
        <v>566901153</v>
      </c>
      <c r="B38" s="35" t="str">
        <f>Jednotkové_ceny!B1059</f>
        <v>Vyspravení podkladu po překopech inženýrských sítí plochy do 15 m2 recyklátem tl. 200 mm</v>
      </c>
      <c r="C38" s="35" t="str">
        <f>Jednotkové_ceny!C1059</f>
        <v>m2</v>
      </c>
      <c r="D38" s="12">
        <f>Jednotkové_ceny!D1059</f>
        <v>2109</v>
      </c>
      <c r="E38" s="12">
        <f>Jednotkové_ceny!E1059</f>
        <v>192</v>
      </c>
      <c r="F38" s="12">
        <f>Jednotkové_ceny!F1059</f>
        <v>0</v>
      </c>
      <c r="G38" s="12">
        <f>Jednotkové_ceny!G1059</f>
        <v>0</v>
      </c>
      <c r="H38" s="36">
        <f t="shared" si="0"/>
        <v>0</v>
      </c>
    </row>
    <row r="39" spans="1:8" ht="26.4" x14ac:dyDescent="0.25">
      <c r="A39" s="15" t="str">
        <f>Jednotkové_ceny!A1060</f>
        <v>566901154</v>
      </c>
      <c r="B39" s="35" t="str">
        <f>Jednotkové_ceny!B1060</f>
        <v>Vyspravení podkladu po překopech inženýrských sítí plochy do 15 m2 recyklátem tl. 250 mm</v>
      </c>
      <c r="C39" s="35" t="str">
        <f>Jednotkové_ceny!C1060</f>
        <v>m2</v>
      </c>
      <c r="D39" s="12">
        <f>Jednotkové_ceny!D1060</f>
        <v>3819</v>
      </c>
      <c r="E39" s="12">
        <f>Jednotkové_ceny!E1060</f>
        <v>233</v>
      </c>
      <c r="F39" s="12">
        <f>Jednotkové_ceny!F1060</f>
        <v>0</v>
      </c>
      <c r="G39" s="12">
        <f>Jednotkové_ceny!G1060</f>
        <v>0</v>
      </c>
      <c r="H39" s="36">
        <f t="shared" si="0"/>
        <v>0</v>
      </c>
    </row>
    <row r="40" spans="1:8" ht="39.6" x14ac:dyDescent="0.25">
      <c r="A40" s="15" t="str">
        <f>Jednotkové_ceny!A1061</f>
        <v>566901161</v>
      </c>
      <c r="B40" s="35" t="str">
        <f>Jednotkové_ceny!B1061</f>
        <v>Vyspravení podkladu po překopech inženýrských sítí plochy do 15 m2 obalovaným kamenivem ACP (OK) tl. 100 mm</v>
      </c>
      <c r="C40" s="35" t="str">
        <f>Jednotkové_ceny!C1061</f>
        <v>m2</v>
      </c>
      <c r="D40" s="12">
        <f>Jednotkové_ceny!D1061</f>
        <v>4674</v>
      </c>
      <c r="E40" s="12">
        <f>Jednotkové_ceny!E1061</f>
        <v>1070</v>
      </c>
      <c r="F40" s="12">
        <f>Jednotkové_ceny!F1061</f>
        <v>0</v>
      </c>
      <c r="G40" s="12">
        <f>Jednotkové_ceny!G1061</f>
        <v>0</v>
      </c>
      <c r="H40" s="36">
        <f t="shared" si="0"/>
        <v>0</v>
      </c>
    </row>
    <row r="41" spans="1:8" ht="39.6" x14ac:dyDescent="0.25">
      <c r="A41" s="15" t="str">
        <f>Jednotkové_ceny!A1062</f>
        <v>566901162</v>
      </c>
      <c r="B41" s="35" t="str">
        <f>Jednotkové_ceny!B1062</f>
        <v>Vyspravení podkladu po překopech inženýrských sítí plochy do 15 m2 obalovaným kamenivem ACP (OK) tl. 150 mm</v>
      </c>
      <c r="C41" s="35" t="str">
        <f>Jednotkové_ceny!C1062</f>
        <v>m2</v>
      </c>
      <c r="D41" s="12">
        <f>Jednotkové_ceny!D1062</f>
        <v>2109</v>
      </c>
      <c r="E41" s="12">
        <f>Jednotkové_ceny!E1062</f>
        <v>1600</v>
      </c>
      <c r="F41" s="12">
        <f>Jednotkové_ceny!F1062</f>
        <v>0</v>
      </c>
      <c r="G41" s="12">
        <f>Jednotkové_ceny!G1062</f>
        <v>0</v>
      </c>
      <c r="H41" s="36">
        <f t="shared" si="0"/>
        <v>0</v>
      </c>
    </row>
    <row r="42" spans="1:8" ht="39.6" x14ac:dyDescent="0.25">
      <c r="A42" s="15" t="str">
        <f>Jednotkové_ceny!A1063</f>
        <v>566901171</v>
      </c>
      <c r="B42" s="35" t="str">
        <f>Jednotkové_ceny!B1063</f>
        <v>Vyspravení podkladu po překopech inženýrských sítí plochy do 15 m2 směsí stmelenou cementem SC 20/25 tl 100 mm</v>
      </c>
      <c r="C42" s="35" t="str">
        <f>Jednotkové_ceny!C1063</f>
        <v>m2</v>
      </c>
      <c r="D42" s="12">
        <f>Jednotkové_ceny!D1063</f>
        <v>2394</v>
      </c>
      <c r="E42" s="12">
        <f>Jednotkové_ceny!E1063</f>
        <v>645</v>
      </c>
      <c r="F42" s="12">
        <f>Jednotkové_ceny!F1063</f>
        <v>0</v>
      </c>
      <c r="G42" s="12">
        <f>Jednotkové_ceny!G1063</f>
        <v>0</v>
      </c>
      <c r="H42" s="36">
        <f t="shared" si="0"/>
        <v>0</v>
      </c>
    </row>
    <row r="43" spans="1:8" ht="39.6" x14ac:dyDescent="0.25">
      <c r="A43" s="15" t="str">
        <f>Jednotkové_ceny!A1064</f>
        <v>566901172</v>
      </c>
      <c r="B43" s="35" t="str">
        <f>Jednotkové_ceny!B1064</f>
        <v>Vyspravení podkladu po překopech inženýrských sítí plochy do 15 m2 směsí stmelenou cementem SC 20/25 tl 150 mm</v>
      </c>
      <c r="C43" s="35" t="str">
        <f>Jednotkové_ceny!C1064</f>
        <v>m2</v>
      </c>
      <c r="D43" s="12">
        <f>Jednotkové_ceny!D1064</f>
        <v>2223</v>
      </c>
      <c r="E43" s="12">
        <f>Jednotkové_ceny!E1064</f>
        <v>962</v>
      </c>
      <c r="F43" s="12">
        <f>Jednotkové_ceny!F1064</f>
        <v>0</v>
      </c>
      <c r="G43" s="12">
        <f>Jednotkové_ceny!G1064</f>
        <v>0</v>
      </c>
      <c r="H43" s="36">
        <f t="shared" si="0"/>
        <v>0</v>
      </c>
    </row>
    <row r="44" spans="1:8" ht="39.6" x14ac:dyDescent="0.25">
      <c r="A44" s="15" t="str">
        <f>Jednotkové_ceny!A1065</f>
        <v>566901173</v>
      </c>
      <c r="B44" s="35" t="str">
        <f>Jednotkové_ceny!B1065</f>
        <v>Vyspravení podkladu po překopech inženýrských sítí plochy do 15 m2 směsí stmelenou cementem SC 20/25 tl 200 mm</v>
      </c>
      <c r="C44" s="35" t="str">
        <f>Jednotkové_ceny!C1065</f>
        <v>m2</v>
      </c>
      <c r="D44" s="12">
        <f>Jednotkové_ceny!D1065</f>
        <v>3363</v>
      </c>
      <c r="E44" s="12">
        <f>Jednotkové_ceny!E1065</f>
        <v>1350</v>
      </c>
      <c r="F44" s="12">
        <f>Jednotkové_ceny!F1065</f>
        <v>0</v>
      </c>
      <c r="G44" s="12">
        <f>Jednotkové_ceny!G1065</f>
        <v>0</v>
      </c>
      <c r="H44" s="36">
        <f t="shared" si="0"/>
        <v>0</v>
      </c>
    </row>
    <row r="45" spans="1:8" ht="26.4" x14ac:dyDescent="0.25">
      <c r="A45" s="15" t="str">
        <f>Jednotkové_ceny!A1066</f>
        <v>566901221</v>
      </c>
      <c r="B45" s="35" t="str">
        <f>Jednotkové_ceny!B1066</f>
        <v>Vyspravení podkladu po překopech inženýrských sítí plochy přes 15 m2 štěrkopískem tl. 100 mm</v>
      </c>
      <c r="C45" s="35" t="str">
        <f>Jednotkové_ceny!C1066</f>
        <v>m2</v>
      </c>
      <c r="D45" s="12">
        <f>Jednotkové_ceny!D1066</f>
        <v>216.6</v>
      </c>
      <c r="E45" s="12">
        <f>Jednotkové_ceny!E1066</f>
        <v>109</v>
      </c>
      <c r="F45" s="12">
        <f>Jednotkové_ceny!F1066</f>
        <v>0</v>
      </c>
      <c r="G45" s="12">
        <f>Jednotkové_ceny!G1066</f>
        <v>0</v>
      </c>
      <c r="H45" s="36">
        <f t="shared" si="0"/>
        <v>0</v>
      </c>
    </row>
    <row r="46" spans="1:8" ht="26.4" x14ac:dyDescent="0.25">
      <c r="A46" s="15" t="str">
        <f>Jednotkové_ceny!A1067</f>
        <v>566901222</v>
      </c>
      <c r="B46" s="35" t="str">
        <f>Jednotkové_ceny!B1067</f>
        <v>Vyspravení podkladu po překopech inženýrských sítí plochy přes 15 m2 štěrkopískem tl. 150 mm</v>
      </c>
      <c r="C46" s="35" t="str">
        <f>Jednotkové_ceny!C1067</f>
        <v>m2</v>
      </c>
      <c r="D46" s="12">
        <f>Jednotkové_ceny!D1067</f>
        <v>216.6</v>
      </c>
      <c r="E46" s="12">
        <f>Jednotkové_ceny!E1067</f>
        <v>162</v>
      </c>
      <c r="F46" s="12">
        <f>Jednotkové_ceny!F1067</f>
        <v>0</v>
      </c>
      <c r="G46" s="12">
        <f>Jednotkové_ceny!G1067</f>
        <v>0</v>
      </c>
      <c r="H46" s="36">
        <f t="shared" si="0"/>
        <v>0</v>
      </c>
    </row>
    <row r="47" spans="1:8" ht="26.4" x14ac:dyDescent="0.25">
      <c r="A47" s="15" t="str">
        <f>Jednotkové_ceny!A1068</f>
        <v>566901223</v>
      </c>
      <c r="B47" s="35" t="str">
        <f>Jednotkové_ceny!B1068</f>
        <v>Vyspravení podkladu po překopech inženýrských sítí plochy přes 15 m2 štěrkopískem tl. 200 mm</v>
      </c>
      <c r="C47" s="35" t="str">
        <f>Jednotkové_ceny!C1068</f>
        <v>m2</v>
      </c>
      <c r="D47" s="12">
        <f>Jednotkové_ceny!D1068</f>
        <v>216.6</v>
      </c>
      <c r="E47" s="12">
        <f>Jednotkové_ceny!E1068</f>
        <v>217</v>
      </c>
      <c r="F47" s="12">
        <f>Jednotkové_ceny!F1068</f>
        <v>0</v>
      </c>
      <c r="G47" s="12">
        <f>Jednotkové_ceny!G1068</f>
        <v>0</v>
      </c>
      <c r="H47" s="36">
        <f t="shared" si="0"/>
        <v>0</v>
      </c>
    </row>
    <row r="48" spans="1:8" ht="26.4" x14ac:dyDescent="0.25">
      <c r="A48" s="15" t="str">
        <f>Jednotkové_ceny!A1069</f>
        <v>566901224</v>
      </c>
      <c r="B48" s="35" t="str">
        <f>Jednotkové_ceny!B1069</f>
        <v>Vyspravení podkladu po překopech inženýrských sítí plochy přes 15 m2 štěrkopískem tl. 250 mm</v>
      </c>
      <c r="C48" s="35" t="str">
        <f>Jednotkové_ceny!C1069</f>
        <v>m2</v>
      </c>
      <c r="D48" s="12">
        <f>Jednotkové_ceny!D1069</f>
        <v>216.6</v>
      </c>
      <c r="E48" s="12">
        <f>Jednotkové_ceny!E1069</f>
        <v>277</v>
      </c>
      <c r="F48" s="12">
        <f>Jednotkové_ceny!F1069</f>
        <v>0</v>
      </c>
      <c r="G48" s="12">
        <f>Jednotkové_ceny!G1069</f>
        <v>0</v>
      </c>
      <c r="H48" s="36">
        <f t="shared" si="0"/>
        <v>0</v>
      </c>
    </row>
    <row r="49" spans="1:8" ht="26.4" x14ac:dyDescent="0.25">
      <c r="A49" s="15" t="str">
        <f>Jednotkové_ceny!A1070</f>
        <v>566901231</v>
      </c>
      <c r="B49" s="35" t="str">
        <f>Jednotkové_ceny!B1070</f>
        <v>Vyspravení podkladu po překopech inženýrských sítí plochy přes 15 m2 štěrkodrtí tl. 100 mm</v>
      </c>
      <c r="C49" s="35" t="str">
        <f>Jednotkové_ceny!C1070</f>
        <v>m2</v>
      </c>
      <c r="D49" s="12">
        <f>Jednotkové_ceny!D1070</f>
        <v>216.6</v>
      </c>
      <c r="E49" s="12">
        <f>Jednotkové_ceny!E1070</f>
        <v>156</v>
      </c>
      <c r="F49" s="12">
        <f>Jednotkové_ceny!F1070</f>
        <v>0</v>
      </c>
      <c r="G49" s="12">
        <f>Jednotkové_ceny!G1070</f>
        <v>0</v>
      </c>
      <c r="H49" s="36">
        <f t="shared" si="0"/>
        <v>0</v>
      </c>
    </row>
    <row r="50" spans="1:8" ht="26.4" x14ac:dyDescent="0.25">
      <c r="A50" s="15" t="str">
        <f>Jednotkové_ceny!A1071</f>
        <v>566901232</v>
      </c>
      <c r="B50" s="35" t="str">
        <f>Jednotkové_ceny!B1071</f>
        <v>Vyspravení podkladu po překopech inženýrských sítí plochy přes 15 m2 štěrkodrtí tl. 150 mm</v>
      </c>
      <c r="C50" s="35" t="str">
        <f>Jednotkové_ceny!C1071</f>
        <v>m2</v>
      </c>
      <c r="D50" s="12">
        <f>Jednotkové_ceny!D1071</f>
        <v>216.6</v>
      </c>
      <c r="E50" s="12">
        <f>Jednotkové_ceny!E1071</f>
        <v>226</v>
      </c>
      <c r="F50" s="12">
        <f>Jednotkové_ceny!F1071</f>
        <v>0</v>
      </c>
      <c r="G50" s="12">
        <f>Jednotkové_ceny!G1071</f>
        <v>0</v>
      </c>
      <c r="H50" s="36">
        <f t="shared" si="0"/>
        <v>0</v>
      </c>
    </row>
    <row r="51" spans="1:8" ht="26.4" x14ac:dyDescent="0.25">
      <c r="A51" s="15" t="str">
        <f>Jednotkové_ceny!A1072</f>
        <v>566901233</v>
      </c>
      <c r="B51" s="35" t="str">
        <f>Jednotkové_ceny!B1072</f>
        <v>Vyspravení podkladu po překopech inženýrských sítí plochy přes 15 m2 štěrkodrtí tl. 200 mm</v>
      </c>
      <c r="C51" s="35" t="str">
        <f>Jednotkové_ceny!C1072</f>
        <v>m2</v>
      </c>
      <c r="D51" s="12">
        <f>Jednotkové_ceny!D1072</f>
        <v>216.6</v>
      </c>
      <c r="E51" s="12">
        <f>Jednotkové_ceny!E1072</f>
        <v>295</v>
      </c>
      <c r="F51" s="12">
        <f>Jednotkové_ceny!F1072</f>
        <v>0</v>
      </c>
      <c r="G51" s="12">
        <f>Jednotkové_ceny!G1072</f>
        <v>0</v>
      </c>
      <c r="H51" s="36">
        <f t="shared" si="0"/>
        <v>0</v>
      </c>
    </row>
    <row r="52" spans="1:8" ht="26.4" x14ac:dyDescent="0.25">
      <c r="A52" s="15" t="str">
        <f>Jednotkové_ceny!A1073</f>
        <v>566901234</v>
      </c>
      <c r="B52" s="35" t="str">
        <f>Jednotkové_ceny!B1073</f>
        <v>Vyspravení podkladu po překopech inženýrských sítí plochy přes 15 m2 štěrkodrtí tl. 250 mm</v>
      </c>
      <c r="C52" s="35" t="str">
        <f>Jednotkové_ceny!C1073</f>
        <v>m2</v>
      </c>
      <c r="D52" s="12">
        <f>Jednotkové_ceny!D1073</f>
        <v>216.6</v>
      </c>
      <c r="E52" s="12">
        <f>Jednotkové_ceny!E1073</f>
        <v>327</v>
      </c>
      <c r="F52" s="12">
        <f>Jednotkové_ceny!F1073</f>
        <v>0</v>
      </c>
      <c r="G52" s="12">
        <f>Jednotkové_ceny!G1073</f>
        <v>0</v>
      </c>
      <c r="H52" s="36">
        <f t="shared" si="0"/>
        <v>0</v>
      </c>
    </row>
    <row r="53" spans="1:8" ht="26.4" x14ac:dyDescent="0.25">
      <c r="A53" s="15" t="str">
        <f>Jednotkové_ceny!A1074</f>
        <v>566901241</v>
      </c>
      <c r="B53" s="35" t="str">
        <f>Jednotkové_ceny!B1074</f>
        <v>Vyspravení podkladu po překopech inženýrských sítí plochy přes 15 m2 kamenivem hrubým drceným tl. 100 mm</v>
      </c>
      <c r="C53" s="35" t="str">
        <f>Jednotkové_ceny!C1074</f>
        <v>m2</v>
      </c>
      <c r="D53" s="12">
        <f>Jednotkové_ceny!D1074</f>
        <v>216.6</v>
      </c>
      <c r="E53" s="12">
        <f>Jednotkové_ceny!E1074</f>
        <v>154</v>
      </c>
      <c r="F53" s="12">
        <f>Jednotkové_ceny!F1074</f>
        <v>0</v>
      </c>
      <c r="G53" s="12">
        <f>Jednotkové_ceny!G1074</f>
        <v>0</v>
      </c>
      <c r="H53" s="36">
        <f t="shared" si="0"/>
        <v>0</v>
      </c>
    </row>
    <row r="54" spans="1:8" ht="26.4" x14ac:dyDescent="0.25">
      <c r="A54" s="15" t="str">
        <f>Jednotkové_ceny!A1075</f>
        <v>566901242</v>
      </c>
      <c r="B54" s="35" t="str">
        <f>Jednotkové_ceny!B1075</f>
        <v>Vyspravení podkladu po překopech inženýrských sítí plochy přes 15 m2 kamenivem hrubým drceným tl. 150 mm</v>
      </c>
      <c r="C54" s="35" t="str">
        <f>Jednotkové_ceny!C1075</f>
        <v>m2</v>
      </c>
      <c r="D54" s="12">
        <f>Jednotkové_ceny!D1075</f>
        <v>216.6</v>
      </c>
      <c r="E54" s="12">
        <f>Jednotkové_ceny!E1075</f>
        <v>232</v>
      </c>
      <c r="F54" s="12">
        <f>Jednotkové_ceny!F1075</f>
        <v>0</v>
      </c>
      <c r="G54" s="12">
        <f>Jednotkové_ceny!G1075</f>
        <v>0</v>
      </c>
      <c r="H54" s="36">
        <f t="shared" si="0"/>
        <v>0</v>
      </c>
    </row>
    <row r="55" spans="1:8" ht="26.4" x14ac:dyDescent="0.25">
      <c r="A55" s="15" t="str">
        <f>Jednotkové_ceny!A1076</f>
        <v>566901243</v>
      </c>
      <c r="B55" s="35" t="str">
        <f>Jednotkové_ceny!B1076</f>
        <v>Vyspravení podkladu po překopech inženýrských sítí plochy přes 15 m2 kamenivem hrubým drceným tl. 200 mm</v>
      </c>
      <c r="C55" s="35" t="str">
        <f>Jednotkové_ceny!C1076</f>
        <v>m2</v>
      </c>
      <c r="D55" s="12">
        <f>Jednotkové_ceny!D1076</f>
        <v>216.6</v>
      </c>
      <c r="E55" s="12">
        <f>Jednotkové_ceny!E1076</f>
        <v>309</v>
      </c>
      <c r="F55" s="12">
        <f>Jednotkové_ceny!F1076</f>
        <v>0</v>
      </c>
      <c r="G55" s="12">
        <f>Jednotkové_ceny!G1076</f>
        <v>0</v>
      </c>
      <c r="H55" s="36">
        <f t="shared" si="0"/>
        <v>0</v>
      </c>
    </row>
    <row r="56" spans="1:8" ht="26.4" x14ac:dyDescent="0.25">
      <c r="A56" s="15" t="str">
        <f>Jednotkové_ceny!A1077</f>
        <v>566901244</v>
      </c>
      <c r="B56" s="35" t="str">
        <f>Jednotkové_ceny!B1077</f>
        <v>Vyspravení podkladu po překopech inženýrských sítí plochy přes 15 m2 kamenivem hrubým drceným tl. 250 mm</v>
      </c>
      <c r="C56" s="35" t="str">
        <f>Jednotkové_ceny!C1077</f>
        <v>m2</v>
      </c>
      <c r="D56" s="12">
        <f>Jednotkové_ceny!D1077</f>
        <v>216.6</v>
      </c>
      <c r="E56" s="12">
        <f>Jednotkové_ceny!E1077</f>
        <v>260</v>
      </c>
      <c r="F56" s="12">
        <f>Jednotkové_ceny!F1077</f>
        <v>0</v>
      </c>
      <c r="G56" s="12">
        <f>Jednotkové_ceny!G1077</f>
        <v>0</v>
      </c>
      <c r="H56" s="36">
        <f t="shared" si="0"/>
        <v>0</v>
      </c>
    </row>
    <row r="57" spans="1:8" ht="26.4" x14ac:dyDescent="0.25">
      <c r="A57" s="15" t="str">
        <f>Jednotkové_ceny!A1078</f>
        <v>566901251</v>
      </c>
      <c r="B57" s="35" t="str">
        <f>Jednotkové_ceny!B1078</f>
        <v>Vyspravení podkladu po překopech inženýrských sítí plochy přes 15 m2 recyklátem tl. 100 mm</v>
      </c>
      <c r="C57" s="35" t="str">
        <f>Jednotkové_ceny!C1078</f>
        <v>m2</v>
      </c>
      <c r="D57" s="12">
        <f>Jednotkové_ceny!D1078</f>
        <v>216.6</v>
      </c>
      <c r="E57" s="12">
        <f>Jednotkové_ceny!E1078</f>
        <v>76.7</v>
      </c>
      <c r="F57" s="12">
        <f>Jednotkové_ceny!F1078</f>
        <v>0</v>
      </c>
      <c r="G57" s="12">
        <f>Jednotkové_ceny!G1078</f>
        <v>0</v>
      </c>
      <c r="H57" s="36">
        <f t="shared" si="0"/>
        <v>0</v>
      </c>
    </row>
    <row r="58" spans="1:8" ht="26.4" x14ac:dyDescent="0.25">
      <c r="A58" s="15" t="str">
        <f>Jednotkové_ceny!A1079</f>
        <v>566901252</v>
      </c>
      <c r="B58" s="35" t="str">
        <f>Jednotkové_ceny!B1079</f>
        <v>Vyspravení podkladu po překopech inženýrských sítí plochy přes 15 m2 recyklátem tl. 150 mm</v>
      </c>
      <c r="C58" s="35" t="str">
        <f>Jednotkové_ceny!C1079</f>
        <v>m2</v>
      </c>
      <c r="D58" s="12">
        <f>Jednotkové_ceny!D1079</f>
        <v>216.6</v>
      </c>
      <c r="E58" s="12">
        <f>Jednotkové_ceny!E1079</f>
        <v>115</v>
      </c>
      <c r="F58" s="12">
        <f>Jednotkové_ceny!F1079</f>
        <v>0</v>
      </c>
      <c r="G58" s="12">
        <f>Jednotkové_ceny!G1079</f>
        <v>0</v>
      </c>
      <c r="H58" s="36">
        <f t="shared" si="0"/>
        <v>0</v>
      </c>
    </row>
    <row r="59" spans="1:8" ht="26.4" x14ac:dyDescent="0.25">
      <c r="A59" s="15" t="str">
        <f>Jednotkové_ceny!A1080</f>
        <v>566901253</v>
      </c>
      <c r="B59" s="35" t="str">
        <f>Jednotkové_ceny!B1080</f>
        <v>Vyspravení podkladu po překopech inženýrských sítí plochy přes 15 m2 recyklátem tl. 200 mm</v>
      </c>
      <c r="C59" s="35" t="str">
        <f>Jednotkové_ceny!C1080</f>
        <v>m2</v>
      </c>
      <c r="D59" s="12">
        <f>Jednotkové_ceny!D1080</f>
        <v>216.6</v>
      </c>
      <c r="E59" s="12">
        <f>Jednotkové_ceny!E1080</f>
        <v>153</v>
      </c>
      <c r="F59" s="12">
        <f>Jednotkové_ceny!F1080</f>
        <v>0</v>
      </c>
      <c r="G59" s="12">
        <f>Jednotkové_ceny!G1080</f>
        <v>0</v>
      </c>
      <c r="H59" s="36">
        <f t="shared" si="0"/>
        <v>0</v>
      </c>
    </row>
    <row r="60" spans="1:8" ht="26.4" x14ac:dyDescent="0.25">
      <c r="A60" s="15" t="str">
        <f>Jednotkové_ceny!A1081</f>
        <v>566901254</v>
      </c>
      <c r="B60" s="35" t="str">
        <f>Jednotkové_ceny!B1081</f>
        <v>Vyspravení podkladu po překopech inženýrských sítí plochy přes 15 m2 recyklátem tl. 250 mm</v>
      </c>
      <c r="C60" s="35" t="str">
        <f>Jednotkové_ceny!C1081</f>
        <v>m2</v>
      </c>
      <c r="D60" s="12">
        <f>Jednotkové_ceny!D1081</f>
        <v>216.6</v>
      </c>
      <c r="E60" s="12">
        <f>Jednotkové_ceny!E1081</f>
        <v>189</v>
      </c>
      <c r="F60" s="12">
        <f>Jednotkové_ceny!F1081</f>
        <v>0</v>
      </c>
      <c r="G60" s="12">
        <f>Jednotkové_ceny!G1081</f>
        <v>0</v>
      </c>
      <c r="H60" s="36">
        <f t="shared" si="0"/>
        <v>0</v>
      </c>
    </row>
    <row r="61" spans="1:8" ht="39.6" x14ac:dyDescent="0.25">
      <c r="A61" s="15" t="str">
        <f>Jednotkové_ceny!A1082</f>
        <v>566901261</v>
      </c>
      <c r="B61" s="35" t="str">
        <f>Jednotkové_ceny!B1082</f>
        <v>Vyspravení podkladu po překopech inženýrských sítí plochy přes 15 m2 obalovaným kamenivem ACP (OK) tl. 100 mm</v>
      </c>
      <c r="C61" s="35" t="str">
        <f>Jednotkové_ceny!C1082</f>
        <v>m2</v>
      </c>
      <c r="D61" s="12">
        <f>Jednotkové_ceny!D1082</f>
        <v>216.6</v>
      </c>
      <c r="E61" s="12">
        <f>Jednotkové_ceny!E1082</f>
        <v>807</v>
      </c>
      <c r="F61" s="12">
        <f>Jednotkové_ceny!F1082</f>
        <v>0</v>
      </c>
      <c r="G61" s="12">
        <f>Jednotkové_ceny!G1082</f>
        <v>0</v>
      </c>
      <c r="H61" s="36">
        <f t="shared" si="0"/>
        <v>0</v>
      </c>
    </row>
    <row r="62" spans="1:8" ht="39.6" x14ac:dyDescent="0.25">
      <c r="A62" s="15" t="str">
        <f>Jednotkové_ceny!A1083</f>
        <v>566901262</v>
      </c>
      <c r="B62" s="35" t="str">
        <f>Jednotkové_ceny!B1083</f>
        <v>Vyspravení podkladu po překopech inženýrských sítí plochy přes 15 m2 obalovaným kamenivem ACP (OK) tl. 150 mm</v>
      </c>
      <c r="C62" s="35" t="str">
        <f>Jednotkové_ceny!C1083</f>
        <v>m2</v>
      </c>
      <c r="D62" s="12">
        <f>Jednotkové_ceny!D1083</f>
        <v>216.6</v>
      </c>
      <c r="E62" s="12">
        <f>Jednotkové_ceny!E1083</f>
        <v>1210</v>
      </c>
      <c r="F62" s="12">
        <f>Jednotkové_ceny!F1083</f>
        <v>0</v>
      </c>
      <c r="G62" s="12">
        <f>Jednotkové_ceny!G1083</f>
        <v>0</v>
      </c>
      <c r="H62" s="36">
        <f t="shared" si="0"/>
        <v>0</v>
      </c>
    </row>
    <row r="63" spans="1:8" ht="39.6" x14ac:dyDescent="0.25">
      <c r="A63" s="15" t="str">
        <f>Jednotkové_ceny!A1084</f>
        <v>566901271</v>
      </c>
      <c r="B63" s="35" t="str">
        <f>Jednotkové_ceny!B1084</f>
        <v>Vyspravení podkladu po překopech inženýrských sítí plochy přes 15 m2 směsí stmelenou cementem SC20/25 tl 100 mm</v>
      </c>
      <c r="C63" s="35" t="str">
        <f>Jednotkové_ceny!C1084</f>
        <v>m2</v>
      </c>
      <c r="D63" s="12">
        <f>Jednotkové_ceny!D1084</f>
        <v>216.6</v>
      </c>
      <c r="E63" s="12">
        <f>Jednotkové_ceny!E1084</f>
        <v>534</v>
      </c>
      <c r="F63" s="12">
        <f>Jednotkové_ceny!F1084</f>
        <v>0</v>
      </c>
      <c r="G63" s="12">
        <f>Jednotkové_ceny!G1084</f>
        <v>0</v>
      </c>
      <c r="H63" s="36">
        <f t="shared" si="0"/>
        <v>0</v>
      </c>
    </row>
    <row r="64" spans="1:8" ht="39.6" x14ac:dyDescent="0.25">
      <c r="A64" s="15" t="str">
        <f>Jednotkové_ceny!A1085</f>
        <v>566901272</v>
      </c>
      <c r="B64" s="35" t="str">
        <f>Jednotkové_ceny!B1085</f>
        <v>Vyspravení podkladu po překopech inženýrských sítí plochy přes 15 m2 směsí stmelenou cementem SC20/25 tl 150 mm</v>
      </c>
      <c r="C64" s="35" t="str">
        <f>Jednotkové_ceny!C1085</f>
        <v>m2</v>
      </c>
      <c r="D64" s="12">
        <f>Jednotkové_ceny!D1085</f>
        <v>216.6</v>
      </c>
      <c r="E64" s="12">
        <f>Jednotkové_ceny!E1085</f>
        <v>805</v>
      </c>
      <c r="F64" s="12">
        <f>Jednotkové_ceny!F1085</f>
        <v>0</v>
      </c>
      <c r="G64" s="12">
        <f>Jednotkové_ceny!G1085</f>
        <v>0</v>
      </c>
      <c r="H64" s="36">
        <f t="shared" si="0"/>
        <v>0</v>
      </c>
    </row>
    <row r="65" spans="1:8" ht="39.6" x14ac:dyDescent="0.25">
      <c r="A65" s="15" t="str">
        <f>Jednotkové_ceny!A1086</f>
        <v>566901273</v>
      </c>
      <c r="B65" s="35" t="str">
        <f>Jednotkové_ceny!B1086</f>
        <v>Vyspravení podkladu po překopech inženýrských sítí plochy přes 15 m2 směsí stmelenou cementem SC20/25 tl 200 mm</v>
      </c>
      <c r="C65" s="35" t="str">
        <f>Jednotkové_ceny!C1086</f>
        <v>m2</v>
      </c>
      <c r="D65" s="12">
        <f>Jednotkové_ceny!D1086</f>
        <v>216.6</v>
      </c>
      <c r="E65" s="12">
        <f>Jednotkové_ceny!E1086</f>
        <v>1070</v>
      </c>
      <c r="F65" s="12">
        <f>Jednotkové_ceny!F1086</f>
        <v>0</v>
      </c>
      <c r="G65" s="12">
        <f>Jednotkové_ceny!G1086</f>
        <v>0</v>
      </c>
      <c r="H65" s="36">
        <f t="shared" si="0"/>
        <v>0</v>
      </c>
    </row>
    <row r="66" spans="1:8" ht="26.4" x14ac:dyDescent="0.25">
      <c r="A66" s="15" t="str">
        <f>Jednotkové_ceny!A1087</f>
        <v>567114111</v>
      </c>
      <c r="B66" s="35" t="str">
        <f>Jednotkové_ceny!B1087</f>
        <v>Podklad ze směsi stmelené cementem SC C 20/25 (PB I) tl 100 mm</v>
      </c>
      <c r="C66" s="35" t="str">
        <f>Jednotkové_ceny!C1087</f>
        <v>m2</v>
      </c>
      <c r="D66" s="12">
        <f>Jednotkové_ceny!D1087</f>
        <v>889.2</v>
      </c>
      <c r="E66" s="12">
        <f>Jednotkové_ceny!E1087</f>
        <v>440</v>
      </c>
      <c r="F66" s="12">
        <f>Jednotkové_ceny!F1087</f>
        <v>0</v>
      </c>
      <c r="G66" s="12">
        <f>Jednotkové_ceny!G1087</f>
        <v>0</v>
      </c>
      <c r="H66" s="36">
        <f t="shared" si="0"/>
        <v>0</v>
      </c>
    </row>
    <row r="67" spans="1:8" ht="26.4" x14ac:dyDescent="0.25">
      <c r="A67" s="15" t="str">
        <f>Jednotkové_ceny!A1088</f>
        <v>567114113</v>
      </c>
      <c r="B67" s="35" t="str">
        <f>Jednotkové_ceny!B1088</f>
        <v>Podklad ze směsi stmelené cementem SC C 12/15 (PB III) tl 100 mm</v>
      </c>
      <c r="C67" s="35" t="str">
        <f>Jednotkové_ceny!C1088</f>
        <v>m2</v>
      </c>
      <c r="D67" s="12">
        <f>Jednotkové_ceny!D1088</f>
        <v>4332</v>
      </c>
      <c r="E67" s="12">
        <f>Jednotkové_ceny!E1088</f>
        <v>403</v>
      </c>
      <c r="F67" s="12">
        <f>Jednotkové_ceny!F1088</f>
        <v>0</v>
      </c>
      <c r="G67" s="12">
        <f>Jednotkové_ceny!G1088</f>
        <v>0</v>
      </c>
      <c r="H67" s="36">
        <f t="shared" si="0"/>
        <v>0</v>
      </c>
    </row>
    <row r="68" spans="1:8" ht="26.4" x14ac:dyDescent="0.25">
      <c r="A68" s="15" t="str">
        <f>Jednotkové_ceny!A1089</f>
        <v>567124111</v>
      </c>
      <c r="B68" s="35" t="str">
        <f>Jednotkové_ceny!B1089</f>
        <v>Podklad ze směsi stmelené cementem SC C 20/25 (PB I) tl 150 mm</v>
      </c>
      <c r="C68" s="35" t="str">
        <f>Jednotkové_ceny!C1089</f>
        <v>m2</v>
      </c>
      <c r="D68" s="12">
        <f>Jednotkové_ceny!D1089</f>
        <v>3363</v>
      </c>
      <c r="E68" s="12">
        <f>Jednotkové_ceny!E1089</f>
        <v>634</v>
      </c>
      <c r="F68" s="12">
        <f>Jednotkové_ceny!F1089</f>
        <v>0</v>
      </c>
      <c r="G68" s="12">
        <f>Jednotkové_ceny!G1089</f>
        <v>0</v>
      </c>
      <c r="H68" s="36">
        <f t="shared" si="0"/>
        <v>0</v>
      </c>
    </row>
    <row r="69" spans="1:8" ht="26.4" x14ac:dyDescent="0.25">
      <c r="A69" s="15" t="str">
        <f>Jednotkové_ceny!A1090</f>
        <v>567124113</v>
      </c>
      <c r="B69" s="35" t="str">
        <f>Jednotkové_ceny!B1090</f>
        <v>Podklad ze směsi stmelené cementem SC C 12/15 (PB III) tl 150 mm</v>
      </c>
      <c r="C69" s="35" t="str">
        <f>Jednotkové_ceny!C1090</f>
        <v>m2</v>
      </c>
      <c r="D69" s="12">
        <f>Jednotkové_ceny!D1090</f>
        <v>3249</v>
      </c>
      <c r="E69" s="12">
        <f>Jednotkové_ceny!E1090</f>
        <v>579</v>
      </c>
      <c r="F69" s="12">
        <f>Jednotkové_ceny!F1090</f>
        <v>0</v>
      </c>
      <c r="G69" s="12">
        <f>Jednotkové_ceny!G1090</f>
        <v>0</v>
      </c>
      <c r="H69" s="36">
        <f t="shared" si="0"/>
        <v>0</v>
      </c>
    </row>
    <row r="70" spans="1:8" ht="26.4" x14ac:dyDescent="0.25">
      <c r="A70" s="15" t="str">
        <f>Jednotkové_ceny!A1091</f>
        <v>567134111</v>
      </c>
      <c r="B70" s="35" t="str">
        <f>Jednotkové_ceny!B1091</f>
        <v>Podklad ze směsi stmelené cementem SC C 20/25 (PB I) tl 200 mm</v>
      </c>
      <c r="C70" s="35" t="str">
        <f>Jednotkové_ceny!C1091</f>
        <v>m2</v>
      </c>
      <c r="D70" s="12">
        <f>Jednotkové_ceny!D1091</f>
        <v>3249</v>
      </c>
      <c r="E70" s="12">
        <f>Jednotkové_ceny!E1091</f>
        <v>815</v>
      </c>
      <c r="F70" s="12">
        <f>Jednotkové_ceny!F1091</f>
        <v>0</v>
      </c>
      <c r="G70" s="12">
        <f>Jednotkové_ceny!G1091</f>
        <v>0</v>
      </c>
      <c r="H70" s="36">
        <f t="shared" si="0"/>
        <v>0</v>
      </c>
    </row>
    <row r="71" spans="1:8" ht="26.4" x14ac:dyDescent="0.25">
      <c r="A71" s="15" t="str">
        <f>Jednotkové_ceny!A1092</f>
        <v>567134113</v>
      </c>
      <c r="B71" s="35" t="str">
        <f>Jednotkové_ceny!B1092</f>
        <v>Podklad ze směsi stmelené cementem SC C 12/15 (PB III) tl 200 mm</v>
      </c>
      <c r="C71" s="35" t="str">
        <f>Jednotkové_ceny!C1092</f>
        <v>m2</v>
      </c>
      <c r="D71" s="12">
        <f>Jednotkové_ceny!D1092</f>
        <v>3249</v>
      </c>
      <c r="E71" s="12">
        <f>Jednotkové_ceny!E1092</f>
        <v>741</v>
      </c>
      <c r="F71" s="12">
        <f>Jednotkové_ceny!F1092</f>
        <v>0</v>
      </c>
      <c r="G71" s="12">
        <f>Jednotkové_ceny!G1092</f>
        <v>0</v>
      </c>
      <c r="H71" s="36">
        <f t="shared" si="0"/>
        <v>0</v>
      </c>
    </row>
    <row r="72" spans="1:8" ht="26.4" x14ac:dyDescent="0.25">
      <c r="A72" s="15" t="str">
        <f>Jednotkové_ceny!A1093</f>
        <v>567144113</v>
      </c>
      <c r="B72" s="35" t="str">
        <f>Jednotkové_ceny!B1093</f>
        <v>Podklad ze směsi stmelené cementem SC C 20/25 (PB III) tl 250 mm</v>
      </c>
      <c r="C72" s="35" t="str">
        <f>Jednotkové_ceny!C1093</f>
        <v>m2</v>
      </c>
      <c r="D72" s="12">
        <f>Jednotkové_ceny!D1093</f>
        <v>467.4</v>
      </c>
      <c r="E72" s="12">
        <f>Jednotkové_ceny!E1093</f>
        <v>913</v>
      </c>
      <c r="F72" s="12">
        <f>Jednotkové_ceny!F1093</f>
        <v>0</v>
      </c>
      <c r="G72" s="12">
        <f>Jednotkové_ceny!G1093</f>
        <v>0</v>
      </c>
      <c r="H72" s="36">
        <f t="shared" si="0"/>
        <v>0</v>
      </c>
    </row>
    <row r="73" spans="1:8" ht="26.4" x14ac:dyDescent="0.25">
      <c r="A73" s="15" t="str">
        <f>Jednotkové_ceny!A1094</f>
        <v>572330111</v>
      </c>
      <c r="B73" s="35" t="str">
        <f>Jednotkové_ceny!B1094</f>
        <v>Vyspravení krytu komunikací po překopech pl do 15 m2 obalovaným kamenivem tl přes 20 do 50 mm</v>
      </c>
      <c r="C73" s="35" t="str">
        <f>Jednotkové_ceny!C1094</f>
        <v>m2</v>
      </c>
      <c r="D73" s="12">
        <f>Jednotkové_ceny!D1094</f>
        <v>855</v>
      </c>
      <c r="E73" s="12">
        <f>Jednotkové_ceny!E1094</f>
        <v>587</v>
      </c>
      <c r="F73" s="12">
        <f>Jednotkové_ceny!F1094</f>
        <v>0</v>
      </c>
      <c r="G73" s="12">
        <f>Jednotkové_ceny!G1094</f>
        <v>0</v>
      </c>
      <c r="H73" s="36">
        <f t="shared" si="0"/>
        <v>0</v>
      </c>
    </row>
    <row r="74" spans="1:8" ht="26.4" x14ac:dyDescent="0.25">
      <c r="A74" s="15" t="str">
        <f>Jednotkové_ceny!A1095</f>
        <v>572331111</v>
      </c>
      <c r="B74" s="35" t="str">
        <f>Jednotkové_ceny!B1095</f>
        <v>Vyspravení krytu komunikací po překopech pl přes 15 m2 obalovaným kamenivem tl přes 20 do 50 mm</v>
      </c>
      <c r="C74" s="35" t="str">
        <f>Jednotkové_ceny!C1095</f>
        <v>m2</v>
      </c>
      <c r="D74" s="12">
        <f>Jednotkové_ceny!D1095</f>
        <v>171</v>
      </c>
      <c r="E74" s="12">
        <f>Jednotkové_ceny!E1095</f>
        <v>453</v>
      </c>
      <c r="F74" s="12">
        <f>Jednotkové_ceny!F1095</f>
        <v>0</v>
      </c>
      <c r="G74" s="12">
        <f>Jednotkové_ceny!G1095</f>
        <v>0</v>
      </c>
      <c r="H74" s="36">
        <f t="shared" ref="H74:H137" si="1">ROUND(D74*G74,2)</f>
        <v>0</v>
      </c>
    </row>
    <row r="75" spans="1:8" ht="26.4" x14ac:dyDescent="0.25">
      <c r="A75" s="15" t="str">
        <f>Jednotkové_ceny!A1096</f>
        <v>572340111</v>
      </c>
      <c r="B75" s="35" t="str">
        <f>Jednotkové_ceny!B1096</f>
        <v>Vyspravení krytu komunikací po překopech pl do 15 m2 asfaltovým betonem ACO (AB) tl přes 30 do 50 mm</v>
      </c>
      <c r="C75" s="35" t="str">
        <f>Jednotkové_ceny!C1096</f>
        <v>m2</v>
      </c>
      <c r="D75" s="12">
        <f>Jednotkové_ceny!D1096</f>
        <v>855</v>
      </c>
      <c r="E75" s="12">
        <f>Jednotkové_ceny!E1096</f>
        <v>572</v>
      </c>
      <c r="F75" s="12">
        <f>Jednotkové_ceny!F1096</f>
        <v>0</v>
      </c>
      <c r="G75" s="12">
        <f>Jednotkové_ceny!G1096</f>
        <v>0</v>
      </c>
      <c r="H75" s="36">
        <f t="shared" si="1"/>
        <v>0</v>
      </c>
    </row>
    <row r="76" spans="1:8" ht="26.4" x14ac:dyDescent="0.25">
      <c r="A76" s="15" t="str">
        <f>Jednotkové_ceny!A1097</f>
        <v>572340112</v>
      </c>
      <c r="B76" s="35" t="str">
        <f>Jednotkové_ceny!B1097</f>
        <v>Vyspravení krytu komunikací po překopech pl do 15 m2 asfaltovým betonem ACO (AB) tl přes 50 do 70 mm</v>
      </c>
      <c r="C76" s="35" t="str">
        <f>Jednotkové_ceny!C1097</f>
        <v>m2</v>
      </c>
      <c r="D76" s="12">
        <f>Jednotkové_ceny!D1097</f>
        <v>855</v>
      </c>
      <c r="E76" s="12">
        <f>Jednotkové_ceny!E1097</f>
        <v>833</v>
      </c>
      <c r="F76" s="12">
        <f>Jednotkové_ceny!F1097</f>
        <v>0</v>
      </c>
      <c r="G76" s="12">
        <f>Jednotkové_ceny!G1097</f>
        <v>0</v>
      </c>
      <c r="H76" s="36">
        <f t="shared" si="1"/>
        <v>0</v>
      </c>
    </row>
    <row r="77" spans="1:8" ht="26.4" x14ac:dyDescent="0.25">
      <c r="A77" s="15" t="str">
        <f>Jednotkové_ceny!A1098</f>
        <v>572341111</v>
      </c>
      <c r="B77" s="35" t="str">
        <f>Jednotkové_ceny!B1098</f>
        <v>Vyspravení krytu komunikací po překopech pl přes 15 m2 asfalt betonem ACO (AB) tl přes 30 do 50 mm</v>
      </c>
      <c r="C77" s="35" t="str">
        <f>Jednotkové_ceny!C1098</f>
        <v>m2</v>
      </c>
      <c r="D77" s="12">
        <f>Jednotkové_ceny!D1098</f>
        <v>171</v>
      </c>
      <c r="E77" s="12">
        <f>Jednotkové_ceny!E1098</f>
        <v>497</v>
      </c>
      <c r="F77" s="12">
        <f>Jednotkové_ceny!F1098</f>
        <v>0</v>
      </c>
      <c r="G77" s="12">
        <f>Jednotkové_ceny!G1098</f>
        <v>0</v>
      </c>
      <c r="H77" s="36">
        <f t="shared" si="1"/>
        <v>0</v>
      </c>
    </row>
    <row r="78" spans="1:8" ht="26.4" x14ac:dyDescent="0.25">
      <c r="A78" s="15" t="str">
        <f>Jednotkové_ceny!A1099</f>
        <v>572341112</v>
      </c>
      <c r="B78" s="35" t="str">
        <f>Jednotkové_ceny!B1099</f>
        <v>Vyspravení krytu komunikací po překopech pl přes 15 m2 asfalt betonem ACO (AB) tl přes 50 do 70 mm</v>
      </c>
      <c r="C78" s="35" t="str">
        <f>Jednotkové_ceny!C1099</f>
        <v>m2</v>
      </c>
      <c r="D78" s="12">
        <f>Jednotkové_ceny!D1099</f>
        <v>171</v>
      </c>
      <c r="E78" s="12">
        <f>Jednotkové_ceny!E1099</f>
        <v>754</v>
      </c>
      <c r="F78" s="12">
        <f>Jednotkové_ceny!F1099</f>
        <v>0</v>
      </c>
      <c r="G78" s="12">
        <f>Jednotkové_ceny!G1099</f>
        <v>0</v>
      </c>
      <c r="H78" s="36">
        <f t="shared" si="1"/>
        <v>0</v>
      </c>
    </row>
    <row r="79" spans="1:8" ht="26.4" x14ac:dyDescent="0.25">
      <c r="A79" s="15" t="str">
        <f>Jednotkové_ceny!A1100</f>
        <v>572350111</v>
      </c>
      <c r="B79" s="35" t="str">
        <f>Jednotkové_ceny!B1100</f>
        <v>Vyspravení krytu komunikací po překopech pl do 15 m2 litým asfaltem MA (LA) tl přes 20 do 40 mm</v>
      </c>
      <c r="C79" s="35" t="str">
        <f>Jednotkové_ceny!C1100</f>
        <v>m2</v>
      </c>
      <c r="D79" s="12">
        <f>Jednotkové_ceny!D1100</f>
        <v>855</v>
      </c>
      <c r="E79" s="12">
        <f>Jednotkové_ceny!E1100</f>
        <v>1090</v>
      </c>
      <c r="F79" s="12">
        <f>Jednotkové_ceny!F1100</f>
        <v>0</v>
      </c>
      <c r="G79" s="12">
        <f>Jednotkové_ceny!G1100</f>
        <v>0</v>
      </c>
      <c r="H79" s="36">
        <f t="shared" si="1"/>
        <v>0</v>
      </c>
    </row>
    <row r="80" spans="1:8" ht="26.4" x14ac:dyDescent="0.25">
      <c r="A80" s="15" t="str">
        <f>Jednotkové_ceny!A1101</f>
        <v>572350112</v>
      </c>
      <c r="B80" s="35" t="str">
        <f>Jednotkové_ceny!B1101</f>
        <v>Vyspravení krytu komunikací po překopech pl do 15 m2 litým asfaltem MA (LA) tl přes 40 do 60 mm</v>
      </c>
      <c r="C80" s="35" t="str">
        <f>Jednotkové_ceny!C1101</f>
        <v>m2</v>
      </c>
      <c r="D80" s="12">
        <f>Jednotkové_ceny!D1101</f>
        <v>4503</v>
      </c>
      <c r="E80" s="12">
        <f>Jednotkové_ceny!E1101</f>
        <v>1530</v>
      </c>
      <c r="F80" s="12">
        <f>Jednotkové_ceny!F1101</f>
        <v>0</v>
      </c>
      <c r="G80" s="12">
        <f>Jednotkové_ceny!G1101</f>
        <v>0</v>
      </c>
      <c r="H80" s="36">
        <f t="shared" si="1"/>
        <v>0</v>
      </c>
    </row>
    <row r="81" spans="1:8" ht="26.4" x14ac:dyDescent="0.25">
      <c r="A81" s="15" t="str">
        <f>Jednotkové_ceny!A1102</f>
        <v>572351111</v>
      </c>
      <c r="B81" s="35" t="str">
        <f>Jednotkové_ceny!B1102</f>
        <v>Vyspravení krytu komunikací po překopech pl přes 15 m2 litým asfaltem MA (LA) tl přes 20 do 40 mm</v>
      </c>
      <c r="C81" s="35" t="str">
        <f>Jednotkové_ceny!C1102</f>
        <v>m2</v>
      </c>
      <c r="D81" s="12">
        <f>Jednotkové_ceny!D1102</f>
        <v>171</v>
      </c>
      <c r="E81" s="12">
        <f>Jednotkové_ceny!E1102</f>
        <v>774</v>
      </c>
      <c r="F81" s="12">
        <f>Jednotkové_ceny!F1102</f>
        <v>0</v>
      </c>
      <c r="G81" s="12">
        <f>Jednotkové_ceny!G1102</f>
        <v>0</v>
      </c>
      <c r="H81" s="36">
        <f t="shared" si="1"/>
        <v>0</v>
      </c>
    </row>
    <row r="82" spans="1:8" ht="26.4" x14ac:dyDescent="0.25">
      <c r="A82" s="15" t="str">
        <f>Jednotkové_ceny!A1103</f>
        <v>572351112</v>
      </c>
      <c r="B82" s="35" t="str">
        <f>Jednotkové_ceny!B1103</f>
        <v>Vyspravení krytu komunikací po překopech pl přes 15 m2 litým asfaltem MA (LA) tl přes 40 do 60 mm</v>
      </c>
      <c r="C82" s="35" t="str">
        <f>Jednotkové_ceny!C1103</f>
        <v>m2</v>
      </c>
      <c r="D82" s="12">
        <f>Jednotkové_ceny!D1103</f>
        <v>171</v>
      </c>
      <c r="E82" s="12">
        <f>Jednotkové_ceny!E1103</f>
        <v>1210</v>
      </c>
      <c r="F82" s="12">
        <f>Jednotkové_ceny!F1103</f>
        <v>0</v>
      </c>
      <c r="G82" s="12">
        <f>Jednotkové_ceny!G1103</f>
        <v>0</v>
      </c>
      <c r="H82" s="36">
        <f t="shared" si="1"/>
        <v>0</v>
      </c>
    </row>
    <row r="83" spans="1:8" ht="26.4" x14ac:dyDescent="0.25">
      <c r="A83" s="15" t="str">
        <f>Jednotkové_ceny!A1104</f>
        <v>572360111</v>
      </c>
      <c r="B83" s="35" t="str">
        <f>Jednotkové_ceny!B1104</f>
        <v>Vyspravení krytu komunikací po překopech pl do 15 m2 studenou asfaltovou směsí tl přes 20 do 40 mm</v>
      </c>
      <c r="C83" s="35" t="str">
        <f>Jednotkové_ceny!C1104</f>
        <v>m2</v>
      </c>
      <c r="D83" s="12">
        <f>Jednotkové_ceny!D1104</f>
        <v>171</v>
      </c>
      <c r="E83" s="12">
        <f>Jednotkové_ceny!E1104</f>
        <v>2700</v>
      </c>
      <c r="F83" s="12">
        <f>Jednotkové_ceny!F1104</f>
        <v>0</v>
      </c>
      <c r="G83" s="12">
        <f>Jednotkové_ceny!G1104</f>
        <v>0</v>
      </c>
      <c r="H83" s="36">
        <f t="shared" si="1"/>
        <v>0</v>
      </c>
    </row>
    <row r="84" spans="1:8" ht="26.4" x14ac:dyDescent="0.25">
      <c r="A84" s="15" t="str">
        <f>Jednotkové_ceny!A1105</f>
        <v>572360112</v>
      </c>
      <c r="B84" s="35" t="str">
        <f>Jednotkové_ceny!B1105</f>
        <v>Vyspravení krytu komunikací po překopech pl do 15 m2 studenou asfaltovou směsí tl přes 40 do 60 mm</v>
      </c>
      <c r="C84" s="35" t="str">
        <f>Jednotkové_ceny!C1105</f>
        <v>m2</v>
      </c>
      <c r="D84" s="12">
        <f>Jednotkové_ceny!D1105</f>
        <v>855</v>
      </c>
      <c r="E84" s="12">
        <f>Jednotkové_ceny!E1105</f>
        <v>4490</v>
      </c>
      <c r="F84" s="12">
        <f>Jednotkové_ceny!F1105</f>
        <v>0</v>
      </c>
      <c r="G84" s="12">
        <f>Jednotkové_ceny!G1105</f>
        <v>0</v>
      </c>
      <c r="H84" s="36">
        <f t="shared" si="1"/>
        <v>0</v>
      </c>
    </row>
    <row r="85" spans="1:8" ht="26.4" x14ac:dyDescent="0.25">
      <c r="A85" s="15" t="str">
        <f>Jednotkové_ceny!A1106</f>
        <v>572361111</v>
      </c>
      <c r="B85" s="35" t="str">
        <f>Jednotkové_ceny!B1106</f>
        <v>Vyspravení krytu komunikací po překopech pl přes 15 m2 studenou asfaltovou směsí tl přes 20 do 40 mm</v>
      </c>
      <c r="C85" s="35" t="str">
        <f>Jednotkové_ceny!C1106</f>
        <v>m2</v>
      </c>
      <c r="D85" s="12">
        <f>Jednotkové_ceny!D1106</f>
        <v>319.2</v>
      </c>
      <c r="E85" s="12">
        <f>Jednotkové_ceny!E1106</f>
        <v>2070</v>
      </c>
      <c r="F85" s="12">
        <f>Jednotkové_ceny!F1106</f>
        <v>0</v>
      </c>
      <c r="G85" s="12">
        <f>Jednotkové_ceny!G1106</f>
        <v>0</v>
      </c>
      <c r="H85" s="36">
        <f t="shared" si="1"/>
        <v>0</v>
      </c>
    </row>
    <row r="86" spans="1:8" ht="26.4" x14ac:dyDescent="0.25">
      <c r="A86" s="15" t="str">
        <f>Jednotkové_ceny!A1107</f>
        <v>572361112</v>
      </c>
      <c r="B86" s="35" t="str">
        <f>Jednotkové_ceny!B1107</f>
        <v>Vyspravení krytu komunikací po překopech pl přes 15 m2 studenou asfaltovou směsí tl přes 40 do 60 mm</v>
      </c>
      <c r="C86" s="35" t="str">
        <f>Jednotkové_ceny!C1107</f>
        <v>m2</v>
      </c>
      <c r="D86" s="12">
        <f>Jednotkové_ceny!D1107</f>
        <v>171</v>
      </c>
      <c r="E86" s="12">
        <f>Jednotkové_ceny!E1107</f>
        <v>3430</v>
      </c>
      <c r="F86" s="12">
        <f>Jednotkové_ceny!F1107</f>
        <v>0</v>
      </c>
      <c r="G86" s="12">
        <f>Jednotkové_ceny!G1107</f>
        <v>0</v>
      </c>
      <c r="H86" s="36">
        <f t="shared" si="1"/>
        <v>0</v>
      </c>
    </row>
    <row r="87" spans="1:8" ht="26.4" x14ac:dyDescent="0.25">
      <c r="A87" s="15" t="str">
        <f>Jednotkové_ceny!A1108</f>
        <v>572370111</v>
      </c>
      <c r="B87" s="35" t="str">
        <f>Jednotkové_ceny!B1108</f>
        <v>Vyspravení krytu komunikací po překopech pl do 15 m2 dlažbou velkou do lože z kameniva</v>
      </c>
      <c r="C87" s="35" t="str">
        <f>Jednotkové_ceny!C1108</f>
        <v>m2</v>
      </c>
      <c r="D87" s="12">
        <f>Jednotkové_ceny!D1108</f>
        <v>171</v>
      </c>
      <c r="E87" s="12">
        <f>Jednotkové_ceny!E1108</f>
        <v>2920</v>
      </c>
      <c r="F87" s="12">
        <f>Jednotkové_ceny!F1108</f>
        <v>0</v>
      </c>
      <c r="G87" s="12">
        <f>Jednotkové_ceny!G1108</f>
        <v>0</v>
      </c>
      <c r="H87" s="36">
        <f t="shared" si="1"/>
        <v>0</v>
      </c>
    </row>
    <row r="88" spans="1:8" ht="26.4" x14ac:dyDescent="0.25">
      <c r="A88" s="15" t="str">
        <f>Jednotkové_ceny!A1109</f>
        <v>572370112</v>
      </c>
      <c r="B88" s="35" t="str">
        <f>Jednotkové_ceny!B1109</f>
        <v>Vyspravení krytu komunikací po překopech pl do 15 m2 dlažbou drobnou do lože z kameniva</v>
      </c>
      <c r="C88" s="35" t="str">
        <f>Jednotkové_ceny!C1109</f>
        <v>m2</v>
      </c>
      <c r="D88" s="12">
        <f>Jednotkové_ceny!D1109</f>
        <v>171</v>
      </c>
      <c r="E88" s="12">
        <f>Jednotkové_ceny!E1109</f>
        <v>2230</v>
      </c>
      <c r="F88" s="12">
        <f>Jednotkové_ceny!F1109</f>
        <v>0</v>
      </c>
      <c r="G88" s="12">
        <f>Jednotkové_ceny!G1109</f>
        <v>0</v>
      </c>
      <c r="H88" s="36">
        <f t="shared" si="1"/>
        <v>0</v>
      </c>
    </row>
    <row r="89" spans="1:8" ht="26.4" x14ac:dyDescent="0.25">
      <c r="A89" s="15" t="str">
        <f>Jednotkové_ceny!A1110</f>
        <v>572371111</v>
      </c>
      <c r="B89" s="35" t="str">
        <f>Jednotkové_ceny!B1110</f>
        <v>Vyspravení krytu komunikací po překopech pl přes 15 m2 dlažbou velkou do lože z kameniva</v>
      </c>
      <c r="C89" s="35" t="str">
        <f>Jednotkové_ceny!C1110</f>
        <v>m2</v>
      </c>
      <c r="D89" s="12">
        <f>Jednotkové_ceny!D1110</f>
        <v>171</v>
      </c>
      <c r="E89" s="12">
        <f>Jednotkové_ceny!E1110</f>
        <v>2810</v>
      </c>
      <c r="F89" s="12">
        <f>Jednotkové_ceny!F1110</f>
        <v>0</v>
      </c>
      <c r="G89" s="12">
        <f>Jednotkové_ceny!G1110</f>
        <v>0</v>
      </c>
      <c r="H89" s="36">
        <f t="shared" si="1"/>
        <v>0</v>
      </c>
    </row>
    <row r="90" spans="1:8" ht="26.4" x14ac:dyDescent="0.25">
      <c r="A90" s="15" t="str">
        <f>Jednotkové_ceny!A1111</f>
        <v>572371112</v>
      </c>
      <c r="B90" s="35" t="str">
        <f>Jednotkové_ceny!B1111</f>
        <v>Vyspravení krytu komunikací po překopech pl přes 15 m2 dlažbou drobnou do lože z kameniva</v>
      </c>
      <c r="C90" s="35" t="str">
        <f>Jednotkové_ceny!C1111</f>
        <v>m2</v>
      </c>
      <c r="D90" s="12">
        <f>Jednotkové_ceny!D1111</f>
        <v>171</v>
      </c>
      <c r="E90" s="12">
        <f>Jednotkové_ceny!E1111</f>
        <v>2090</v>
      </c>
      <c r="F90" s="12">
        <f>Jednotkové_ceny!F1111</f>
        <v>0</v>
      </c>
      <c r="G90" s="12">
        <f>Jednotkové_ceny!G1111</f>
        <v>0</v>
      </c>
      <c r="H90" s="36">
        <f t="shared" si="1"/>
        <v>0</v>
      </c>
    </row>
    <row r="91" spans="1:8" ht="26.4" x14ac:dyDescent="0.25">
      <c r="A91" s="15" t="str">
        <f>Jednotkové_ceny!A1112</f>
        <v>573111115</v>
      </c>
      <c r="B91" s="35" t="str">
        <f>Jednotkové_ceny!B1112</f>
        <v>Postřik živičný infiltrační s posypem z asfaltu množství 2,5 kg/m2</v>
      </c>
      <c r="C91" s="35" t="str">
        <f>Jednotkové_ceny!C1112</f>
        <v>m2</v>
      </c>
      <c r="D91" s="12">
        <f>Jednotkové_ceny!D1112</f>
        <v>33721.199999999997</v>
      </c>
      <c r="E91" s="12">
        <f>Jednotkové_ceny!E1112</f>
        <v>65.8</v>
      </c>
      <c r="F91" s="12">
        <f>Jednotkové_ceny!F1112</f>
        <v>0</v>
      </c>
      <c r="G91" s="12">
        <f>Jednotkové_ceny!G1112</f>
        <v>0</v>
      </c>
      <c r="H91" s="36">
        <f t="shared" si="1"/>
        <v>0</v>
      </c>
    </row>
    <row r="92" spans="1:8" x14ac:dyDescent="0.25">
      <c r="A92" s="15" t="str">
        <f>Jednotkové_ceny!A1113</f>
        <v>573211111</v>
      </c>
      <c r="B92" s="35" t="str">
        <f>Jednotkové_ceny!B1113</f>
        <v>Postřik živičný spojovací z asfaltu v množství 0,60 kg/m2</v>
      </c>
      <c r="C92" s="35" t="str">
        <f>Jednotkové_ceny!C1113</f>
        <v>m2</v>
      </c>
      <c r="D92" s="12">
        <f>Jednotkové_ceny!D1113</f>
        <v>8151</v>
      </c>
      <c r="E92" s="12">
        <f>Jednotkové_ceny!E1113</f>
        <v>15.4</v>
      </c>
      <c r="F92" s="12">
        <f>Jednotkové_ceny!F1113</f>
        <v>0</v>
      </c>
      <c r="G92" s="12">
        <f>Jednotkové_ceny!G1113</f>
        <v>0</v>
      </c>
      <c r="H92" s="36">
        <f t="shared" si="1"/>
        <v>0</v>
      </c>
    </row>
    <row r="93" spans="1:8" ht="26.4" x14ac:dyDescent="0.25">
      <c r="A93" s="15" t="str">
        <f>Jednotkové_ceny!A1114</f>
        <v>573231111</v>
      </c>
      <c r="B93" s="35" t="str">
        <f>Jednotkové_ceny!B1114</f>
        <v>Postřik živičný spojovací ze silniční emulze v množství 0,70 kg/m2</v>
      </c>
      <c r="C93" s="35" t="str">
        <f>Jednotkové_ceny!C1114</f>
        <v>m2</v>
      </c>
      <c r="D93" s="12">
        <f>Jednotkové_ceny!D1114</f>
        <v>8151</v>
      </c>
      <c r="E93" s="12">
        <f>Jednotkové_ceny!E1114</f>
        <v>21.6</v>
      </c>
      <c r="F93" s="12">
        <f>Jednotkové_ceny!F1114</f>
        <v>0</v>
      </c>
      <c r="G93" s="12">
        <f>Jednotkové_ceny!G1114</f>
        <v>0</v>
      </c>
      <c r="H93" s="36">
        <f t="shared" si="1"/>
        <v>0</v>
      </c>
    </row>
    <row r="94" spans="1:8" x14ac:dyDescent="0.25">
      <c r="A94" s="15" t="str">
        <f>Jednotkové_ceny!A1115</f>
        <v>573312111</v>
      </c>
      <c r="B94" s="35" t="str">
        <f>Jednotkové_ceny!B1115</f>
        <v>Prolití podkladu asfaltem v množství 3 kg/m2</v>
      </c>
      <c r="C94" s="35" t="str">
        <f>Jednotkové_ceny!C1115</f>
        <v>m2</v>
      </c>
      <c r="D94" s="12">
        <f>Jednotkové_ceny!D1115</f>
        <v>4389</v>
      </c>
      <c r="E94" s="12">
        <f>Jednotkové_ceny!E1115</f>
        <v>72.900000000000006</v>
      </c>
      <c r="F94" s="12">
        <f>Jednotkové_ceny!F1115</f>
        <v>0</v>
      </c>
      <c r="G94" s="12">
        <f>Jednotkové_ceny!G1115</f>
        <v>0</v>
      </c>
      <c r="H94" s="36">
        <f t="shared" si="1"/>
        <v>0</v>
      </c>
    </row>
    <row r="95" spans="1:8" ht="26.4" x14ac:dyDescent="0.25">
      <c r="A95" s="15" t="str">
        <f>Jednotkové_ceny!A1116</f>
        <v>577124111</v>
      </c>
      <c r="B95" s="35" t="str">
        <f>Jednotkové_ceny!B1116</f>
        <v>Asfaltový beton vrstva obrusná ACO 11 (ABS) tř. I tl 35 mm š do 3 m z nemodifikovaného asfaltu</v>
      </c>
      <c r="C95" s="35" t="str">
        <f>Jednotkové_ceny!C1116</f>
        <v>m2</v>
      </c>
      <c r="D95" s="12">
        <f>Jednotkové_ceny!D1116</f>
        <v>889.2</v>
      </c>
      <c r="E95" s="12">
        <f>Jednotkové_ceny!E1116</f>
        <v>287</v>
      </c>
      <c r="F95" s="12">
        <f>Jednotkové_ceny!F1116</f>
        <v>0</v>
      </c>
      <c r="G95" s="12">
        <f>Jednotkové_ceny!G1116</f>
        <v>0</v>
      </c>
      <c r="H95" s="36">
        <f t="shared" si="1"/>
        <v>0</v>
      </c>
    </row>
    <row r="96" spans="1:8" ht="26.4" x14ac:dyDescent="0.25">
      <c r="A96" s="15" t="str">
        <f>Jednotkové_ceny!A1117</f>
        <v>577124121</v>
      </c>
      <c r="B96" s="35" t="str">
        <f>Jednotkové_ceny!B1117</f>
        <v>Asfaltový beton vrstva obrusná ACO 11 (ABS) tř. I tl 35 mm š přes 3 m z nemodifikovaného asfaltu</v>
      </c>
      <c r="C96" s="35" t="str">
        <f>Jednotkové_ceny!C1117</f>
        <v>m2</v>
      </c>
      <c r="D96" s="12">
        <f>Jednotkové_ceny!D1117</f>
        <v>205.2</v>
      </c>
      <c r="E96" s="12">
        <f>Jednotkové_ceny!E1117</f>
        <v>264</v>
      </c>
      <c r="F96" s="12">
        <f>Jednotkové_ceny!F1117</f>
        <v>0</v>
      </c>
      <c r="G96" s="12">
        <f>Jednotkové_ceny!G1117</f>
        <v>0</v>
      </c>
      <c r="H96" s="36">
        <f t="shared" si="1"/>
        <v>0</v>
      </c>
    </row>
    <row r="97" spans="1:8" ht="26.4" x14ac:dyDescent="0.25">
      <c r="A97" s="15" t="str">
        <f>Jednotkové_ceny!A1118</f>
        <v>577134111</v>
      </c>
      <c r="B97" s="35" t="str">
        <f>Jednotkové_ceny!B1118</f>
        <v>Asfaltový beton vrstva obrusná ACO 11 (ABS) tř. I tl 40 mm š do 3 m z nemodifikovaného asfaltu</v>
      </c>
      <c r="C97" s="35" t="str">
        <f>Jednotkové_ceny!C1118</f>
        <v>m2</v>
      </c>
      <c r="D97" s="12">
        <f>Jednotkové_ceny!D1118</f>
        <v>4332</v>
      </c>
      <c r="E97" s="12">
        <f>Jednotkové_ceny!E1118</f>
        <v>324</v>
      </c>
      <c r="F97" s="12">
        <f>Jednotkové_ceny!F1118</f>
        <v>0</v>
      </c>
      <c r="G97" s="12">
        <f>Jednotkové_ceny!G1118</f>
        <v>0</v>
      </c>
      <c r="H97" s="36">
        <f t="shared" si="1"/>
        <v>0</v>
      </c>
    </row>
    <row r="98" spans="1:8" ht="26.4" x14ac:dyDescent="0.25">
      <c r="A98" s="15" t="str">
        <f>Jednotkové_ceny!A1119</f>
        <v>577134121</v>
      </c>
      <c r="B98" s="35" t="str">
        <f>Jednotkové_ceny!B1119</f>
        <v>Asfaltový beton vrstva obrusná ACO 11 (ABS) tř. I tl 40 mm š přes 3 m z nemodifikovaného asfaltu</v>
      </c>
      <c r="C98" s="35" t="str">
        <f>Jednotkové_ceny!C1119</f>
        <v>m2</v>
      </c>
      <c r="D98" s="12">
        <f>Jednotkové_ceny!D1119</f>
        <v>205.2</v>
      </c>
      <c r="E98" s="12">
        <f>Jednotkové_ceny!E1119</f>
        <v>302</v>
      </c>
      <c r="F98" s="12">
        <f>Jednotkové_ceny!F1119</f>
        <v>0</v>
      </c>
      <c r="G98" s="12">
        <f>Jednotkové_ceny!G1119</f>
        <v>0</v>
      </c>
      <c r="H98" s="36">
        <f t="shared" si="1"/>
        <v>0</v>
      </c>
    </row>
    <row r="99" spans="1:8" ht="26.4" x14ac:dyDescent="0.25">
      <c r="A99" s="15" t="str">
        <f>Jednotkové_ceny!A1120</f>
        <v>577143111</v>
      </c>
      <c r="B99" s="35" t="str">
        <f>Jednotkové_ceny!B1120</f>
        <v>Asfaltový beton vrstva obrusná ACO 8 (ABJ) tl 50 mm š do 3 m z nemodifikovaného asfaltu</v>
      </c>
      <c r="C99" s="35" t="str">
        <f>Jednotkové_ceny!C1120</f>
        <v>m2</v>
      </c>
      <c r="D99" s="12">
        <f>Jednotkové_ceny!D1120</f>
        <v>2736</v>
      </c>
      <c r="E99" s="12">
        <f>Jednotkové_ceny!E1120</f>
        <v>399</v>
      </c>
      <c r="F99" s="12">
        <f>Jednotkové_ceny!F1120</f>
        <v>0</v>
      </c>
      <c r="G99" s="12">
        <f>Jednotkové_ceny!G1120</f>
        <v>0</v>
      </c>
      <c r="H99" s="36">
        <f t="shared" si="1"/>
        <v>0</v>
      </c>
    </row>
    <row r="100" spans="1:8" ht="26.4" x14ac:dyDescent="0.25">
      <c r="A100" s="15" t="str">
        <f>Jednotkové_ceny!A1121</f>
        <v>577143121</v>
      </c>
      <c r="B100" s="35" t="str">
        <f>Jednotkové_ceny!B1121</f>
        <v>Asfaltový beton vrstva obrusná ACO 8 (ABJ) tl 50 mm š přes 3 m z nemodifikovaného asfaltu</v>
      </c>
      <c r="C100" s="35" t="str">
        <f>Jednotkové_ceny!C1121</f>
        <v>m2</v>
      </c>
      <c r="D100" s="12">
        <f>Jednotkové_ceny!D1121</f>
        <v>205.2</v>
      </c>
      <c r="E100" s="12">
        <f>Jednotkové_ceny!E1121</f>
        <v>380</v>
      </c>
      <c r="F100" s="12">
        <f>Jednotkové_ceny!F1121</f>
        <v>0</v>
      </c>
      <c r="G100" s="12">
        <f>Jednotkové_ceny!G1121</f>
        <v>0</v>
      </c>
      <c r="H100" s="36">
        <f t="shared" si="1"/>
        <v>0</v>
      </c>
    </row>
    <row r="101" spans="1:8" ht="26.4" x14ac:dyDescent="0.25">
      <c r="A101" s="15" t="str">
        <f>Jednotkové_ceny!A1122</f>
        <v>577144111</v>
      </c>
      <c r="B101" s="35" t="str">
        <f>Jednotkové_ceny!B1122</f>
        <v>Asfaltový beton vrstva obrusná ACO 11 (ABS) tř. I tl 50 mm š do 3 m z nemodifikovaného asfaltu</v>
      </c>
      <c r="C101" s="35" t="str">
        <f>Jednotkové_ceny!C1122</f>
        <v>m2</v>
      </c>
      <c r="D101" s="12">
        <f>Jednotkové_ceny!D1122</f>
        <v>3192</v>
      </c>
      <c r="E101" s="12">
        <f>Jednotkové_ceny!E1122</f>
        <v>398</v>
      </c>
      <c r="F101" s="12">
        <f>Jednotkové_ceny!F1122</f>
        <v>0</v>
      </c>
      <c r="G101" s="12">
        <f>Jednotkové_ceny!G1122</f>
        <v>0</v>
      </c>
      <c r="H101" s="36">
        <f t="shared" si="1"/>
        <v>0</v>
      </c>
    </row>
    <row r="102" spans="1:8" ht="26.4" x14ac:dyDescent="0.25">
      <c r="A102" s="15" t="str">
        <f>Jednotkové_ceny!A1123</f>
        <v>577144121</v>
      </c>
      <c r="B102" s="35" t="str">
        <f>Jednotkové_ceny!B1123</f>
        <v>Asfaltový beton vrstva obrusná ACO 11 (ABS) tř. I tl 50 mm š přes 3 m z nemodifikovaného asfaltu</v>
      </c>
      <c r="C102" s="35" t="str">
        <f>Jednotkové_ceny!C1123</f>
        <v>m2</v>
      </c>
      <c r="D102" s="12">
        <f>Jednotkové_ceny!D1123</f>
        <v>205.2</v>
      </c>
      <c r="E102" s="12">
        <f>Jednotkové_ceny!E1123</f>
        <v>378</v>
      </c>
      <c r="F102" s="12">
        <f>Jednotkové_ceny!F1123</f>
        <v>0</v>
      </c>
      <c r="G102" s="12">
        <f>Jednotkové_ceny!G1123</f>
        <v>0</v>
      </c>
      <c r="H102" s="36">
        <f t="shared" si="1"/>
        <v>0</v>
      </c>
    </row>
    <row r="103" spans="1:8" ht="26.4" x14ac:dyDescent="0.25">
      <c r="A103" s="15" t="str">
        <f>Jednotkové_ceny!A1124</f>
        <v>577145111</v>
      </c>
      <c r="B103" s="35" t="str">
        <f>Jednotkové_ceny!B1124</f>
        <v>Asfaltový beton vrstva obrusná ACO 16 (ABH) tl 50 mm š do 3 m z nemodifikovaného asfaltu</v>
      </c>
      <c r="C103" s="35" t="str">
        <f>Jednotkové_ceny!C1124</f>
        <v>m2</v>
      </c>
      <c r="D103" s="12">
        <f>Jednotkové_ceny!D1124</f>
        <v>478.8</v>
      </c>
      <c r="E103" s="12">
        <f>Jednotkové_ceny!E1124</f>
        <v>390</v>
      </c>
      <c r="F103" s="12">
        <f>Jednotkové_ceny!F1124</f>
        <v>0</v>
      </c>
      <c r="G103" s="12">
        <f>Jednotkové_ceny!G1124</f>
        <v>0</v>
      </c>
      <c r="H103" s="36">
        <f t="shared" si="1"/>
        <v>0</v>
      </c>
    </row>
    <row r="104" spans="1:8" ht="26.4" x14ac:dyDescent="0.25">
      <c r="A104" s="15" t="str">
        <f>Jednotkové_ceny!A1125</f>
        <v>577145112</v>
      </c>
      <c r="B104" s="35" t="str">
        <f>Jednotkové_ceny!B1125</f>
        <v>Asfaltový beton vrstva ložní ACL 16 (ABH) tl 50 mm š do 3 m z nemodifikovaného asfaltu</v>
      </c>
      <c r="C104" s="35" t="str">
        <f>Jednotkové_ceny!C1125</f>
        <v>m2</v>
      </c>
      <c r="D104" s="12">
        <f>Jednotkové_ceny!D1125</f>
        <v>205.2</v>
      </c>
      <c r="E104" s="12">
        <f>Jednotkové_ceny!E1125</f>
        <v>363</v>
      </c>
      <c r="F104" s="12">
        <f>Jednotkové_ceny!F1125</f>
        <v>0</v>
      </c>
      <c r="G104" s="12">
        <f>Jednotkové_ceny!G1125</f>
        <v>0</v>
      </c>
      <c r="H104" s="36">
        <f t="shared" si="1"/>
        <v>0</v>
      </c>
    </row>
    <row r="105" spans="1:8" ht="26.4" x14ac:dyDescent="0.25">
      <c r="A105" s="15" t="str">
        <f>Jednotkové_ceny!A1126</f>
        <v>577145121</v>
      </c>
      <c r="B105" s="35" t="str">
        <f>Jednotkové_ceny!B1126</f>
        <v>Asfaltový beton vrstva obrusná ACO 16 (ABH) tl 50 mm š přes 3 m z nemodifikovaného asfaltu</v>
      </c>
      <c r="C105" s="35" t="str">
        <f>Jednotkové_ceny!C1126</f>
        <v>m2</v>
      </c>
      <c r="D105" s="12">
        <f>Jednotkové_ceny!D1126</f>
        <v>832.2</v>
      </c>
      <c r="E105" s="12">
        <f>Jednotkové_ceny!E1126</f>
        <v>371</v>
      </c>
      <c r="F105" s="12">
        <f>Jednotkové_ceny!F1126</f>
        <v>0</v>
      </c>
      <c r="G105" s="12">
        <f>Jednotkové_ceny!G1126</f>
        <v>0</v>
      </c>
      <c r="H105" s="36">
        <f t="shared" si="1"/>
        <v>0</v>
      </c>
    </row>
    <row r="106" spans="1:8" ht="26.4" x14ac:dyDescent="0.25">
      <c r="A106" s="15" t="str">
        <f>Jednotkové_ceny!A1127</f>
        <v>577145141</v>
      </c>
      <c r="B106" s="35" t="str">
        <f>Jednotkové_ceny!B1127</f>
        <v>Asfaltový beton vrstva obrusná ACO 16 (ABH) tl 50 mm š přes 3 m z modifikovaného asfaltu</v>
      </c>
      <c r="C106" s="35" t="str">
        <f>Jednotkové_ceny!C1127</f>
        <v>m2</v>
      </c>
      <c r="D106" s="12">
        <f>Jednotkové_ceny!D1127</f>
        <v>205.2</v>
      </c>
      <c r="E106" s="12">
        <f>Jednotkové_ceny!E1127</f>
        <v>442</v>
      </c>
      <c r="F106" s="12">
        <f>Jednotkové_ceny!F1127</f>
        <v>0</v>
      </c>
      <c r="G106" s="12">
        <f>Jednotkové_ceny!G1127</f>
        <v>0</v>
      </c>
      <c r="H106" s="36">
        <f t="shared" si="1"/>
        <v>0</v>
      </c>
    </row>
    <row r="107" spans="1:8" ht="26.4" x14ac:dyDescent="0.25">
      <c r="A107" s="15" t="str">
        <f>Jednotkové_ceny!A1128</f>
        <v>577145142</v>
      </c>
      <c r="B107" s="35" t="str">
        <f>Jednotkové_ceny!B1128</f>
        <v>Asfaltový beton vrstva ložní ACL 16 (ABH) tl 50 mm š přes 3 m z modifikovaného asfaltu</v>
      </c>
      <c r="C107" s="35" t="str">
        <f>Jednotkové_ceny!C1128</f>
        <v>m2</v>
      </c>
      <c r="D107" s="12">
        <f>Jednotkové_ceny!D1128</f>
        <v>832.2</v>
      </c>
      <c r="E107" s="12">
        <f>Jednotkové_ceny!E1128</f>
        <v>389</v>
      </c>
      <c r="F107" s="12">
        <f>Jednotkové_ceny!F1128</f>
        <v>0</v>
      </c>
      <c r="G107" s="12">
        <f>Jednotkové_ceny!G1128</f>
        <v>0</v>
      </c>
      <c r="H107" s="36">
        <f t="shared" si="1"/>
        <v>0</v>
      </c>
    </row>
    <row r="108" spans="1:8" ht="26.4" x14ac:dyDescent="0.25">
      <c r="A108" s="15" t="str">
        <f>Jednotkové_ceny!A1129</f>
        <v>577154111</v>
      </c>
      <c r="B108" s="35" t="str">
        <f>Jednotkové_ceny!B1129</f>
        <v>Asfaltový beton vrstva obrusná ACO 11 (ABS) tř. I tl 60 mm š do 3 m z nemodifikovaného asfaltu</v>
      </c>
      <c r="C108" s="35" t="str">
        <f>Jednotkové_ceny!C1129</f>
        <v>m2</v>
      </c>
      <c r="D108" s="12">
        <f>Jednotkové_ceny!D1129</f>
        <v>205.2</v>
      </c>
      <c r="E108" s="12">
        <f>Jednotkové_ceny!E1129</f>
        <v>477</v>
      </c>
      <c r="F108" s="12">
        <f>Jednotkové_ceny!F1129</f>
        <v>0</v>
      </c>
      <c r="G108" s="12">
        <f>Jednotkové_ceny!G1129</f>
        <v>0</v>
      </c>
      <c r="H108" s="36">
        <f t="shared" si="1"/>
        <v>0</v>
      </c>
    </row>
    <row r="109" spans="1:8" ht="26.4" x14ac:dyDescent="0.25">
      <c r="A109" s="15" t="str">
        <f>Jednotkové_ceny!A1130</f>
        <v>577154121</v>
      </c>
      <c r="B109" s="35" t="str">
        <f>Jednotkové_ceny!B1130</f>
        <v>Asfaltový beton vrstva obrusná ACO 11 (ABS) tř. I tl 60 mm š přes 3 m z nemodifikovaného asfaltu</v>
      </c>
      <c r="C109" s="35" t="str">
        <f>Jednotkové_ceny!C1130</f>
        <v>m2</v>
      </c>
      <c r="D109" s="12">
        <f>Jednotkové_ceny!D1130</f>
        <v>410.4</v>
      </c>
      <c r="E109" s="12">
        <f>Jednotkové_ceny!E1130</f>
        <v>454</v>
      </c>
      <c r="F109" s="12">
        <f>Jednotkové_ceny!F1130</f>
        <v>0</v>
      </c>
      <c r="G109" s="12">
        <f>Jednotkové_ceny!G1130</f>
        <v>0</v>
      </c>
      <c r="H109" s="36">
        <f t="shared" si="1"/>
        <v>0</v>
      </c>
    </row>
    <row r="110" spans="1:8" ht="26.4" x14ac:dyDescent="0.25">
      <c r="A110" s="15" t="str">
        <f>Jednotkové_ceny!A1131</f>
        <v>577155111</v>
      </c>
      <c r="B110" s="35" t="str">
        <f>Jednotkové_ceny!B1131</f>
        <v>Asfaltový beton vrstva obrusná ACO 16 (ABH) tl 60 mm š do 3 m z nemodifikovaného asfaltu</v>
      </c>
      <c r="C110" s="35" t="str">
        <f>Jednotkové_ceny!C1131</f>
        <v>m2</v>
      </c>
      <c r="D110" s="12">
        <f>Jednotkové_ceny!D1131</f>
        <v>205.2</v>
      </c>
      <c r="E110" s="12">
        <f>Jednotkové_ceny!E1131</f>
        <v>467</v>
      </c>
      <c r="F110" s="12">
        <f>Jednotkové_ceny!F1131</f>
        <v>0</v>
      </c>
      <c r="G110" s="12">
        <f>Jednotkové_ceny!G1131</f>
        <v>0</v>
      </c>
      <c r="H110" s="36">
        <f t="shared" si="1"/>
        <v>0</v>
      </c>
    </row>
    <row r="111" spans="1:8" ht="26.4" x14ac:dyDescent="0.25">
      <c r="A111" s="15" t="str">
        <f>Jednotkové_ceny!A1132</f>
        <v>578133111</v>
      </c>
      <c r="B111" s="35" t="str">
        <f>Jednotkové_ceny!B1132</f>
        <v>Litý asfalt MA 11 (LAS) tl 30 mm š do 3 m z nemodifikovaného asfaltu</v>
      </c>
      <c r="C111" s="35" t="str">
        <f>Jednotkové_ceny!C1132</f>
        <v>m2</v>
      </c>
      <c r="D111" s="12">
        <f>Jednotkové_ceny!D1132</f>
        <v>3306</v>
      </c>
      <c r="E111" s="12">
        <f>Jednotkové_ceny!E1132</f>
        <v>572</v>
      </c>
      <c r="F111" s="12">
        <f>Jednotkové_ceny!F1132</f>
        <v>0</v>
      </c>
      <c r="G111" s="12">
        <f>Jednotkové_ceny!G1132</f>
        <v>0</v>
      </c>
      <c r="H111" s="36">
        <f t="shared" si="1"/>
        <v>0</v>
      </c>
    </row>
    <row r="112" spans="1:8" ht="26.4" x14ac:dyDescent="0.25">
      <c r="A112" s="15" t="str">
        <f>Jednotkové_ceny!A1133</f>
        <v>578133211</v>
      </c>
      <c r="B112" s="35" t="str">
        <f>Jednotkové_ceny!B1133</f>
        <v>Litý asfalt MA 11 (LAS) tl 30 mm š přes 3 m z nemodifikovaného asfaltu</v>
      </c>
      <c r="C112" s="35" t="str">
        <f>Jednotkové_ceny!C1133</f>
        <v>m2</v>
      </c>
      <c r="D112" s="12">
        <f>Jednotkové_ceny!D1133</f>
        <v>205.2</v>
      </c>
      <c r="E112" s="12">
        <f>Jednotkové_ceny!E1133</f>
        <v>557</v>
      </c>
      <c r="F112" s="12">
        <f>Jednotkové_ceny!F1133</f>
        <v>0</v>
      </c>
      <c r="G112" s="12">
        <f>Jednotkové_ceny!G1133</f>
        <v>0</v>
      </c>
      <c r="H112" s="36">
        <f t="shared" si="1"/>
        <v>0</v>
      </c>
    </row>
    <row r="113" spans="1:8" ht="26.4" x14ac:dyDescent="0.25">
      <c r="A113" s="15" t="str">
        <f>Jednotkové_ceny!A1134</f>
        <v>578143113</v>
      </c>
      <c r="B113" s="35" t="str">
        <f>Jednotkové_ceny!B1134</f>
        <v>Litý asfalt MA 11 (LAS) tl 40 mm š do 3 m z nemodifikovaného asfaltu</v>
      </c>
      <c r="C113" s="35" t="str">
        <f>Jednotkové_ceny!C1134</f>
        <v>m2</v>
      </c>
      <c r="D113" s="12">
        <f>Jednotkové_ceny!D1134</f>
        <v>4104</v>
      </c>
      <c r="E113" s="12">
        <f>Jednotkové_ceny!E1134</f>
        <v>723</v>
      </c>
      <c r="F113" s="12">
        <f>Jednotkové_ceny!F1134</f>
        <v>0</v>
      </c>
      <c r="G113" s="12">
        <f>Jednotkové_ceny!G1134</f>
        <v>0</v>
      </c>
      <c r="H113" s="36">
        <f t="shared" si="1"/>
        <v>0</v>
      </c>
    </row>
    <row r="114" spans="1:8" ht="26.4" x14ac:dyDescent="0.25">
      <c r="A114" s="15" t="str">
        <f>Jednotkové_ceny!A1135</f>
        <v>578143213</v>
      </c>
      <c r="B114" s="35" t="str">
        <f>Jednotkové_ceny!B1135</f>
        <v>Litý asfalt MA 11 (LAS) tl 40 mm š přes 3 m z nemodifikovaného asfaltu</v>
      </c>
      <c r="C114" s="35" t="str">
        <f>Jednotkové_ceny!C1135</f>
        <v>m2</v>
      </c>
      <c r="D114" s="12">
        <f>Jednotkové_ceny!D1135</f>
        <v>205.2</v>
      </c>
      <c r="E114" s="12">
        <f>Jednotkové_ceny!E1135</f>
        <v>705</v>
      </c>
      <c r="F114" s="12">
        <f>Jednotkové_ceny!F1135</f>
        <v>0</v>
      </c>
      <c r="G114" s="12">
        <f>Jednotkové_ceny!G1135</f>
        <v>0</v>
      </c>
      <c r="H114" s="36">
        <f t="shared" si="1"/>
        <v>0</v>
      </c>
    </row>
    <row r="115" spans="1:8" x14ac:dyDescent="0.25">
      <c r="A115" s="15" t="str">
        <f>Jednotkové_ceny!A1136</f>
        <v>578901111</v>
      </c>
      <c r="B115" s="35" t="str">
        <f>Jednotkové_ceny!B1136</f>
        <v>Zdrsňovací posyp litého asfaltu v množství 4 kg/m2</v>
      </c>
      <c r="C115" s="35" t="str">
        <f>Jednotkové_ceny!C1136</f>
        <v>m2</v>
      </c>
      <c r="D115" s="12">
        <f>Jednotkové_ceny!D1136</f>
        <v>182.4</v>
      </c>
      <c r="E115" s="12">
        <f>Jednotkové_ceny!E1136</f>
        <v>16.399999999999999</v>
      </c>
      <c r="F115" s="12">
        <f>Jednotkové_ceny!F1136</f>
        <v>0</v>
      </c>
      <c r="G115" s="12">
        <f>Jednotkové_ceny!G1136</f>
        <v>0</v>
      </c>
      <c r="H115" s="36">
        <f t="shared" si="1"/>
        <v>0</v>
      </c>
    </row>
    <row r="116" spans="1:8" x14ac:dyDescent="0.25">
      <c r="A116" s="15" t="str">
        <f>Jednotkové_ceny!A1137</f>
        <v>578901112</v>
      </c>
      <c r="B116" s="35" t="str">
        <f>Jednotkové_ceny!B1137</f>
        <v>Zdrsňovací posyp litého asfaltu v množství 6 kg/m2</v>
      </c>
      <c r="C116" s="35" t="str">
        <f>Jednotkové_ceny!C1137</f>
        <v>m2</v>
      </c>
      <c r="D116" s="12">
        <f>Jednotkové_ceny!D1137</f>
        <v>182.4</v>
      </c>
      <c r="E116" s="12">
        <f>Jednotkové_ceny!E1137</f>
        <v>20.6</v>
      </c>
      <c r="F116" s="12">
        <f>Jednotkové_ceny!F1137</f>
        <v>0</v>
      </c>
      <c r="G116" s="12">
        <f>Jednotkové_ceny!G1137</f>
        <v>0</v>
      </c>
      <c r="H116" s="36">
        <f t="shared" si="1"/>
        <v>0</v>
      </c>
    </row>
    <row r="117" spans="1:8" x14ac:dyDescent="0.25">
      <c r="A117" s="15" t="str">
        <f>Jednotkové_ceny!A1138</f>
        <v>578901113</v>
      </c>
      <c r="B117" s="35" t="str">
        <f>Jednotkové_ceny!B1138</f>
        <v>Zdrsňovací posyp litého asfaltu v množství 8 kg/m2</v>
      </c>
      <c r="C117" s="35" t="str">
        <f>Jednotkové_ceny!C1138</f>
        <v>m2</v>
      </c>
      <c r="D117" s="12">
        <f>Jednotkové_ceny!D1138</f>
        <v>182.4</v>
      </c>
      <c r="E117" s="12">
        <f>Jednotkové_ceny!E1138</f>
        <v>25.1</v>
      </c>
      <c r="F117" s="12">
        <f>Jednotkové_ceny!F1138</f>
        <v>0</v>
      </c>
      <c r="G117" s="12">
        <f>Jednotkové_ceny!G1138</f>
        <v>0</v>
      </c>
      <c r="H117" s="36">
        <f t="shared" si="1"/>
        <v>0</v>
      </c>
    </row>
    <row r="118" spans="1:8" x14ac:dyDescent="0.25">
      <c r="A118" s="15" t="str">
        <f>Jednotkové_ceny!A1139</f>
        <v>578901114</v>
      </c>
      <c r="B118" s="35" t="str">
        <f>Jednotkové_ceny!B1139</f>
        <v>Zdrsňovací posyp litého asfaltu v množství 10 kg/m2</v>
      </c>
      <c r="C118" s="35" t="str">
        <f>Jednotkové_ceny!C1139</f>
        <v>m2</v>
      </c>
      <c r="D118" s="12">
        <f>Jednotkové_ceny!D1139</f>
        <v>182.4</v>
      </c>
      <c r="E118" s="12">
        <f>Jednotkové_ceny!E1139</f>
        <v>30</v>
      </c>
      <c r="F118" s="12">
        <f>Jednotkové_ceny!F1139</f>
        <v>0</v>
      </c>
      <c r="G118" s="12">
        <f>Jednotkové_ceny!G1139</f>
        <v>0</v>
      </c>
      <c r="H118" s="36">
        <f t="shared" si="1"/>
        <v>0</v>
      </c>
    </row>
    <row r="119" spans="1:8" ht="26.4" x14ac:dyDescent="0.25">
      <c r="A119" s="15" t="str">
        <f>Jednotkové_ceny!A1140</f>
        <v>578901121</v>
      </c>
      <c r="B119" s="35" t="str">
        <f>Jednotkové_ceny!B1140</f>
        <v>Zdrsňovací posyp litého asfaltu v množství 4 kg/m2 plochy do 15 m2 při překopech inženýrských sítí</v>
      </c>
      <c r="C119" s="35" t="str">
        <f>Jednotkové_ceny!C1140</f>
        <v>m2</v>
      </c>
      <c r="D119" s="12">
        <f>Jednotkové_ceny!D1140</f>
        <v>855</v>
      </c>
      <c r="E119" s="12">
        <f>Jednotkové_ceny!E1140</f>
        <v>25.3</v>
      </c>
      <c r="F119" s="12">
        <f>Jednotkové_ceny!F1140</f>
        <v>0</v>
      </c>
      <c r="G119" s="12">
        <f>Jednotkové_ceny!G1140</f>
        <v>0</v>
      </c>
      <c r="H119" s="36">
        <f t="shared" si="1"/>
        <v>0</v>
      </c>
    </row>
    <row r="120" spans="1:8" ht="26.4" x14ac:dyDescent="0.25">
      <c r="A120" s="15" t="str">
        <f>Jednotkové_ceny!A1141</f>
        <v>578901122</v>
      </c>
      <c r="B120" s="35" t="str">
        <f>Jednotkové_ceny!B1141</f>
        <v>Zdrsňovací posyp litého asfaltu v množství 6 kg/m2 plochy do 15 m2 při překopech inženýrských sítí</v>
      </c>
      <c r="C120" s="35" t="str">
        <f>Jednotkové_ceny!C1141</f>
        <v>m2</v>
      </c>
      <c r="D120" s="12">
        <f>Jednotkové_ceny!D1141</f>
        <v>3990</v>
      </c>
      <c r="E120" s="12">
        <f>Jednotkové_ceny!E1141</f>
        <v>31.3</v>
      </c>
      <c r="F120" s="12">
        <f>Jednotkové_ceny!F1141</f>
        <v>0</v>
      </c>
      <c r="G120" s="12">
        <f>Jednotkové_ceny!G1141</f>
        <v>0</v>
      </c>
      <c r="H120" s="36">
        <f t="shared" si="1"/>
        <v>0</v>
      </c>
    </row>
    <row r="121" spans="1:8" ht="26.4" x14ac:dyDescent="0.25">
      <c r="A121" s="15" t="str">
        <f>Jednotkové_ceny!A1142</f>
        <v>578901123</v>
      </c>
      <c r="B121" s="35" t="str">
        <f>Jednotkové_ceny!B1142</f>
        <v>Zdrsňovací posyp litého asfaltu v množství 8 kg/m2 plochy do 15 m2 při překopech inženýrských sítí</v>
      </c>
      <c r="C121" s="35" t="str">
        <f>Jednotkové_ceny!C1142</f>
        <v>m2</v>
      </c>
      <c r="D121" s="12">
        <f>Jednotkové_ceny!D1142</f>
        <v>2394</v>
      </c>
      <c r="E121" s="12">
        <f>Jednotkové_ceny!E1142</f>
        <v>39.5</v>
      </c>
      <c r="F121" s="12">
        <f>Jednotkové_ceny!F1142</f>
        <v>0</v>
      </c>
      <c r="G121" s="12">
        <f>Jednotkové_ceny!G1142</f>
        <v>0</v>
      </c>
      <c r="H121" s="36">
        <f t="shared" si="1"/>
        <v>0</v>
      </c>
    </row>
    <row r="122" spans="1:8" ht="26.4" x14ac:dyDescent="0.25">
      <c r="A122" s="15" t="str">
        <f>Jednotkové_ceny!A1143</f>
        <v>578901124</v>
      </c>
      <c r="B122" s="35" t="str">
        <f>Jednotkové_ceny!B1143</f>
        <v>Zdrsňovací posyp litého asfaltu v množství 10 kg/m2 plochy do 15 m2 při překopech inženýrských sítí</v>
      </c>
      <c r="C122" s="35" t="str">
        <f>Jednotkové_ceny!C1143</f>
        <v>m2</v>
      </c>
      <c r="D122" s="12">
        <f>Jednotkové_ceny!D1143</f>
        <v>4332</v>
      </c>
      <c r="E122" s="12">
        <f>Jednotkové_ceny!E1143</f>
        <v>47</v>
      </c>
      <c r="F122" s="12">
        <f>Jednotkové_ceny!F1143</f>
        <v>0</v>
      </c>
      <c r="G122" s="12">
        <f>Jednotkové_ceny!G1143</f>
        <v>0</v>
      </c>
      <c r="H122" s="36">
        <f t="shared" si="1"/>
        <v>0</v>
      </c>
    </row>
    <row r="123" spans="1:8" x14ac:dyDescent="0.25">
      <c r="A123" s="15" t="str">
        <f>Jednotkové_ceny!A1144</f>
        <v>581114113</v>
      </c>
      <c r="B123" s="35" t="str">
        <f>Jednotkové_ceny!B1144</f>
        <v>Kryt z betonu komunikace pro pěší tl 100 mm</v>
      </c>
      <c r="C123" s="35" t="str">
        <f>Jednotkové_ceny!C1144</f>
        <v>m2</v>
      </c>
      <c r="D123" s="12">
        <f>Jednotkové_ceny!D1144</f>
        <v>1710</v>
      </c>
      <c r="E123" s="12">
        <f>Jednotkové_ceny!E1144</f>
        <v>405</v>
      </c>
      <c r="F123" s="12">
        <f>Jednotkové_ceny!F1144</f>
        <v>0</v>
      </c>
      <c r="G123" s="12">
        <f>Jednotkové_ceny!G1144</f>
        <v>0</v>
      </c>
      <c r="H123" s="36">
        <f t="shared" si="1"/>
        <v>0</v>
      </c>
    </row>
    <row r="124" spans="1:8" x14ac:dyDescent="0.25">
      <c r="A124" s="15" t="str">
        <f>Jednotkové_ceny!A1145</f>
        <v>59245013</v>
      </c>
      <c r="B124" s="35" t="str">
        <f>Jednotkové_ceny!B1145</f>
        <v>dlažba zámková tvaru I 200x165x80mm přírodní</v>
      </c>
      <c r="C124" s="35" t="str">
        <f>Jednotkové_ceny!C1145</f>
        <v>m2</v>
      </c>
      <c r="D124" s="12">
        <f>Jednotkové_ceny!D1145</f>
        <v>1710</v>
      </c>
      <c r="E124" s="12">
        <f>Jednotkové_ceny!E1145</f>
        <v>469</v>
      </c>
      <c r="F124" s="12">
        <f>Jednotkové_ceny!F1145</f>
        <v>0</v>
      </c>
      <c r="G124" s="12">
        <f>Jednotkové_ceny!G1145</f>
        <v>0</v>
      </c>
      <c r="H124" s="36">
        <f t="shared" si="1"/>
        <v>0</v>
      </c>
    </row>
    <row r="125" spans="1:8" x14ac:dyDescent="0.25">
      <c r="A125" s="15" t="str">
        <f>Jednotkové_ceny!A1146</f>
        <v>DAP 3</v>
      </c>
      <c r="B125" s="35" t="str">
        <f>Jednotkové_ceny!B1146</f>
        <v>mozaika ze sliveneckého mramoru 6x6x4 (červená, šedá)</v>
      </c>
      <c r="C125" s="35" t="str">
        <f>Jednotkové_ceny!C1146</f>
        <v>m2</v>
      </c>
      <c r="D125" s="12">
        <f>Jednotkové_ceny!D1146</f>
        <v>262.2</v>
      </c>
      <c r="E125" s="12">
        <f>Jednotkové_ceny!E1146</f>
        <v>1510</v>
      </c>
      <c r="F125" s="12">
        <f>Jednotkové_ceny!F1146</f>
        <v>0</v>
      </c>
      <c r="G125" s="12">
        <f>Jednotkové_ceny!G1146</f>
        <v>0</v>
      </c>
      <c r="H125" s="36">
        <f t="shared" si="1"/>
        <v>0</v>
      </c>
    </row>
    <row r="126" spans="1:8" x14ac:dyDescent="0.25">
      <c r="A126" s="15" t="str">
        <f>Jednotkové_ceny!A1147</f>
        <v>DAP 4</v>
      </c>
      <c r="B126" s="35" t="str">
        <f>Jednotkové_ceny!B1147</f>
        <v>mramorová mozaika 6x6x4 cm (Supíkovická, Lipovská)</v>
      </c>
      <c r="C126" s="35" t="str">
        <f>Jednotkové_ceny!C1147</f>
        <v>m2</v>
      </c>
      <c r="D126" s="12">
        <f>Jednotkové_ceny!D1147</f>
        <v>262.2</v>
      </c>
      <c r="E126" s="12">
        <f>Jednotkové_ceny!E1147</f>
        <v>1510</v>
      </c>
      <c r="F126" s="12">
        <f>Jednotkové_ceny!F1147</f>
        <v>0</v>
      </c>
      <c r="G126" s="12">
        <f>Jednotkové_ceny!G1147</f>
        <v>0</v>
      </c>
      <c r="H126" s="36">
        <f t="shared" si="1"/>
        <v>0</v>
      </c>
    </row>
    <row r="127" spans="1:8" ht="26.4" x14ac:dyDescent="0.25">
      <c r="A127" s="15" t="str">
        <f>Jednotkové_ceny!A1148</f>
        <v>DAP 5</v>
      </c>
      <c r="B127" s="35" t="str">
        <f>Jednotkové_ceny!B1148</f>
        <v>mozaika, strana řezaná, hlava štípaná 6x6x4 cm (Nehodivský mramor)</v>
      </c>
      <c r="C127" s="35" t="str">
        <f>Jednotkové_ceny!C1148</f>
        <v>m2</v>
      </c>
      <c r="D127" s="12">
        <f>Jednotkové_ceny!D1148</f>
        <v>262.2</v>
      </c>
      <c r="E127" s="12">
        <f>Jednotkové_ceny!E1148</f>
        <v>1510</v>
      </c>
      <c r="F127" s="12">
        <f>Jednotkové_ceny!F1148</f>
        <v>0</v>
      </c>
      <c r="G127" s="12">
        <f>Jednotkové_ceny!G1148</f>
        <v>0</v>
      </c>
      <c r="H127" s="36">
        <f t="shared" si="1"/>
        <v>0</v>
      </c>
    </row>
    <row r="128" spans="1:8" x14ac:dyDescent="0.25">
      <c r="A128" s="15" t="str">
        <f>Jednotkové_ceny!A1149</f>
        <v>DAP 6</v>
      </c>
      <c r="B128" s="35" t="str">
        <f>Jednotkové_ceny!B1149</f>
        <v>mramorová mozaika 6x6x4 cm (světlá, tmavá)</v>
      </c>
      <c r="C128" s="35" t="str">
        <f>Jednotkové_ceny!C1149</f>
        <v>m2</v>
      </c>
      <c r="D128" s="12">
        <f>Jednotkové_ceny!D1149</f>
        <v>262.2</v>
      </c>
      <c r="E128" s="12">
        <f>Jednotkové_ceny!E1149</f>
        <v>1510</v>
      </c>
      <c r="F128" s="12">
        <f>Jednotkové_ceny!F1149</f>
        <v>0</v>
      </c>
      <c r="G128" s="12">
        <f>Jednotkové_ceny!G1149</f>
        <v>0</v>
      </c>
      <c r="H128" s="36">
        <f t="shared" si="1"/>
        <v>0</v>
      </c>
    </row>
    <row r="129" spans="1:8" ht="26.4" x14ac:dyDescent="0.25">
      <c r="A129" s="15" t="str">
        <f>Jednotkové_ceny!A1150</f>
        <v>DAP 7</v>
      </c>
      <c r="B129" s="35" t="str">
        <f>Jednotkové_ceny!B1150</f>
        <v>řezaná mozaika 6x6x cm řezaná, 4 cm štípaná (Supíkovický mramor, Lipovský mramor)</v>
      </c>
      <c r="C129" s="35" t="str">
        <f>Jednotkové_ceny!C1150</f>
        <v>m2</v>
      </c>
      <c r="D129" s="12">
        <f>Jednotkové_ceny!D1150</f>
        <v>262.2</v>
      </c>
      <c r="E129" s="12">
        <f>Jednotkové_ceny!E1150</f>
        <v>1510</v>
      </c>
      <c r="F129" s="12">
        <f>Jednotkové_ceny!F1150</f>
        <v>0</v>
      </c>
      <c r="G129" s="12">
        <f>Jednotkové_ceny!G1150</f>
        <v>0</v>
      </c>
      <c r="H129" s="36">
        <f t="shared" si="1"/>
        <v>0</v>
      </c>
    </row>
    <row r="130" spans="1:8" ht="26.4" x14ac:dyDescent="0.25">
      <c r="A130" s="15" t="str">
        <f>Jednotkové_ceny!A1151</f>
        <v>591111111</v>
      </c>
      <c r="B130" s="35" t="str">
        <f>Jednotkové_ceny!B1151</f>
        <v>Kladení dlažby z kostek velkých z kamene do lože z kameniva těženého tl 50 mm</v>
      </c>
      <c r="C130" s="35" t="str">
        <f>Jednotkové_ceny!C1151</f>
        <v>m2</v>
      </c>
      <c r="D130" s="12">
        <f>Jednotkové_ceny!D1151</f>
        <v>775.2</v>
      </c>
      <c r="E130" s="12">
        <f>Jednotkové_ceny!E1151</f>
        <v>550</v>
      </c>
      <c r="F130" s="12">
        <f>Jednotkové_ceny!F1151</f>
        <v>0</v>
      </c>
      <c r="G130" s="12">
        <f>Jednotkové_ceny!G1151</f>
        <v>0</v>
      </c>
      <c r="H130" s="36">
        <f t="shared" si="1"/>
        <v>0</v>
      </c>
    </row>
    <row r="131" spans="1:8" x14ac:dyDescent="0.25">
      <c r="A131" s="15" t="str">
        <f>Jednotkové_ceny!A1152</f>
        <v>58381008</v>
      </c>
      <c r="B131" s="35" t="str">
        <f>Jednotkové_ceny!B1152</f>
        <v>kostka štípaná dlažební žula velká 15/17</v>
      </c>
      <c r="C131" s="35" t="str">
        <f>Jednotkové_ceny!C1152</f>
        <v>m2</v>
      </c>
      <c r="D131" s="12">
        <f>Jednotkové_ceny!D1152</f>
        <v>387.6</v>
      </c>
      <c r="E131" s="12">
        <f>Jednotkové_ceny!E1152</f>
        <v>1630</v>
      </c>
      <c r="F131" s="12">
        <f>Jednotkové_ceny!F1152</f>
        <v>0</v>
      </c>
      <c r="G131" s="12">
        <f>Jednotkové_ceny!G1152</f>
        <v>0</v>
      </c>
      <c r="H131" s="36">
        <f t="shared" si="1"/>
        <v>0</v>
      </c>
    </row>
    <row r="132" spans="1:8" x14ac:dyDescent="0.25">
      <c r="A132" s="15" t="str">
        <f>Jednotkové_ceny!A1153</f>
        <v>59245015</v>
      </c>
      <c r="B132" s="35" t="str">
        <f>Jednotkové_ceny!B1153</f>
        <v>dlažba zámková tvaru I 200x165x60mm přírodní</v>
      </c>
      <c r="C132" s="35" t="str">
        <f>Jednotkové_ceny!C1153</f>
        <v>m2</v>
      </c>
      <c r="D132" s="12">
        <f>Jednotkové_ceny!D1153</f>
        <v>387.6</v>
      </c>
      <c r="E132" s="12">
        <f>Jednotkové_ceny!E1153</f>
        <v>403</v>
      </c>
      <c r="F132" s="12">
        <f>Jednotkové_ceny!F1153</f>
        <v>0</v>
      </c>
      <c r="G132" s="12">
        <f>Jednotkové_ceny!G1153</f>
        <v>0</v>
      </c>
      <c r="H132" s="36">
        <f t="shared" si="1"/>
        <v>0</v>
      </c>
    </row>
    <row r="133" spans="1:8" x14ac:dyDescent="0.25">
      <c r="A133" s="15" t="str">
        <f>Jednotkové_ceny!A1154</f>
        <v>59245018</v>
      </c>
      <c r="B133" s="35" t="str">
        <f>Jednotkové_ceny!B1154</f>
        <v>dlažba tvar obdélník betonová 200x100x60mm přírodní</v>
      </c>
      <c r="C133" s="35" t="str">
        <f>Jednotkové_ceny!C1154</f>
        <v>m2</v>
      </c>
      <c r="D133" s="12">
        <f>Jednotkové_ceny!D1154</f>
        <v>171</v>
      </c>
      <c r="E133" s="12">
        <f>Jednotkové_ceny!E1154</f>
        <v>388</v>
      </c>
      <c r="F133" s="12">
        <f>Jednotkové_ceny!F1154</f>
        <v>0</v>
      </c>
      <c r="G133" s="12">
        <f>Jednotkové_ceny!G1154</f>
        <v>0</v>
      </c>
      <c r="H133" s="36">
        <f t="shared" si="1"/>
        <v>0</v>
      </c>
    </row>
    <row r="134" spans="1:8" x14ac:dyDescent="0.25">
      <c r="A134" s="15" t="str">
        <f>Jednotkové_ceny!A1155</f>
        <v>59245012</v>
      </c>
      <c r="B134" s="35" t="str">
        <f>Jednotkové_ceny!B1155</f>
        <v>dlažba zámková tvaru I 200x165x60mm barevná</v>
      </c>
      <c r="C134" s="35" t="str">
        <f>Jednotkové_ceny!C1155</f>
        <v>m2</v>
      </c>
      <c r="D134" s="12">
        <f>Jednotkové_ceny!D1155</f>
        <v>171</v>
      </c>
      <c r="E134" s="12">
        <f>Jednotkové_ceny!E1155</f>
        <v>465</v>
      </c>
      <c r="F134" s="12">
        <f>Jednotkové_ceny!F1155</f>
        <v>0</v>
      </c>
      <c r="G134" s="12">
        <f>Jednotkové_ceny!G1155</f>
        <v>0</v>
      </c>
      <c r="H134" s="36">
        <f t="shared" si="1"/>
        <v>0</v>
      </c>
    </row>
    <row r="135" spans="1:8" ht="26.4" x14ac:dyDescent="0.25">
      <c r="A135" s="15" t="str">
        <f>Jednotkové_ceny!A1156</f>
        <v>28661760</v>
      </c>
      <c r="B135" s="35" t="str">
        <f>Jednotkové_ceny!B1156</f>
        <v>poklop šachtový litinový+rám litinový na betonový kónus DN 315 pro třídu zatížení B125</v>
      </c>
      <c r="C135" s="35" t="str">
        <f>Jednotkové_ceny!C1156</f>
        <v>kus</v>
      </c>
      <c r="D135" s="12">
        <f>Jednotkové_ceny!D1156</f>
        <v>47.5</v>
      </c>
      <c r="E135" s="12">
        <f>Jednotkové_ceny!E1156</f>
        <v>2090</v>
      </c>
      <c r="F135" s="12">
        <f>Jednotkové_ceny!F1156</f>
        <v>0</v>
      </c>
      <c r="G135" s="12">
        <f>Jednotkové_ceny!G1156</f>
        <v>0</v>
      </c>
      <c r="H135" s="36">
        <f t="shared" si="1"/>
        <v>0</v>
      </c>
    </row>
    <row r="136" spans="1:8" x14ac:dyDescent="0.25">
      <c r="A136" s="15" t="str">
        <f>Jednotkové_ceny!A1157</f>
        <v>59245017</v>
      </c>
      <c r="B136" s="35" t="str">
        <f>Jednotkové_ceny!B1157</f>
        <v>dlažba tvar čtverec betonová 100x100x80mm přírodní</v>
      </c>
      <c r="C136" s="35" t="str">
        <f>Jednotkové_ceny!C1157</f>
        <v>m2</v>
      </c>
      <c r="D136" s="12">
        <f>Jednotkové_ceny!D1157</f>
        <v>171</v>
      </c>
      <c r="E136" s="12">
        <f>Jednotkové_ceny!E1157</f>
        <v>515</v>
      </c>
      <c r="F136" s="12">
        <f>Jednotkové_ceny!F1157</f>
        <v>0</v>
      </c>
      <c r="G136" s="12">
        <f>Jednotkové_ceny!G1157</f>
        <v>0</v>
      </c>
      <c r="H136" s="36">
        <f t="shared" si="1"/>
        <v>0</v>
      </c>
    </row>
    <row r="137" spans="1:8" x14ac:dyDescent="0.25">
      <c r="A137" s="15" t="str">
        <f>Jednotkové_ceny!A1158</f>
        <v>59245030</v>
      </c>
      <c r="B137" s="35" t="str">
        <f>Jednotkové_ceny!B1158</f>
        <v>dlažba tvar čtverec betonová 200x200x80mm přírodní</v>
      </c>
      <c r="C137" s="35" t="str">
        <f>Jednotkové_ceny!C1158</f>
        <v>m2</v>
      </c>
      <c r="D137" s="12">
        <f>Jednotkové_ceny!D1158</f>
        <v>171</v>
      </c>
      <c r="E137" s="12">
        <f>Jednotkové_ceny!E1158</f>
        <v>510</v>
      </c>
      <c r="F137" s="12">
        <f>Jednotkové_ceny!F1158</f>
        <v>0</v>
      </c>
      <c r="G137" s="12">
        <f>Jednotkové_ceny!G1158</f>
        <v>0</v>
      </c>
      <c r="H137" s="36">
        <f t="shared" si="1"/>
        <v>0</v>
      </c>
    </row>
    <row r="138" spans="1:8" ht="26.4" x14ac:dyDescent="0.25">
      <c r="A138" s="15" t="str">
        <f>Jednotkové_ceny!A1159</f>
        <v>59245006</v>
      </c>
      <c r="B138" s="35" t="str">
        <f>Jednotkové_ceny!B1159</f>
        <v>dlažba tvar obdélník betonová pro nevidomé 200x100x60mm barevná</v>
      </c>
      <c r="C138" s="35" t="str">
        <f>Jednotkové_ceny!C1159</f>
        <v>m2</v>
      </c>
      <c r="D138" s="12">
        <f>Jednotkové_ceny!D1159</f>
        <v>171</v>
      </c>
      <c r="E138" s="12">
        <f>Jednotkové_ceny!E1159</f>
        <v>662</v>
      </c>
      <c r="F138" s="12">
        <f>Jednotkové_ceny!F1159</f>
        <v>0</v>
      </c>
      <c r="G138" s="12">
        <f>Jednotkové_ceny!G1159</f>
        <v>0</v>
      </c>
      <c r="H138" s="36">
        <f t="shared" ref="H138:H201" si="2">ROUND(D138*G138,2)</f>
        <v>0</v>
      </c>
    </row>
    <row r="139" spans="1:8" ht="26.4" x14ac:dyDescent="0.25">
      <c r="A139" s="15" t="str">
        <f>Jednotkové_ceny!A1160</f>
        <v>59245019</v>
      </c>
      <c r="B139" s="35" t="str">
        <f>Jednotkové_ceny!B1160</f>
        <v>dlažba tvar obdélník betonová pro nevidomé 200x100x60mm přírodní</v>
      </c>
      <c r="C139" s="35" t="str">
        <f>Jednotkové_ceny!C1160</f>
        <v>m2</v>
      </c>
      <c r="D139" s="12">
        <f>Jednotkové_ceny!D1160</f>
        <v>171</v>
      </c>
      <c r="E139" s="12">
        <f>Jednotkové_ceny!E1160</f>
        <v>596</v>
      </c>
      <c r="F139" s="12">
        <f>Jednotkové_ceny!F1160</f>
        <v>0</v>
      </c>
      <c r="G139" s="12">
        <f>Jednotkové_ceny!G1160</f>
        <v>0</v>
      </c>
      <c r="H139" s="36">
        <f t="shared" si="2"/>
        <v>0</v>
      </c>
    </row>
    <row r="140" spans="1:8" x14ac:dyDescent="0.25">
      <c r="A140" s="15" t="str">
        <f>Jednotkové_ceny!A1161</f>
        <v>59245010</v>
      </c>
      <c r="B140" s="35" t="str">
        <f>Jednotkové_ceny!B1161</f>
        <v>dlažba zámková tvaru I 200x165x80mm barevná</v>
      </c>
      <c r="C140" s="35" t="str">
        <f>Jednotkové_ceny!C1161</f>
        <v>m2</v>
      </c>
      <c r="D140" s="12">
        <f>Jednotkové_ceny!D1161</f>
        <v>171</v>
      </c>
      <c r="E140" s="12">
        <f>Jednotkové_ceny!E1161</f>
        <v>554</v>
      </c>
      <c r="F140" s="12">
        <f>Jednotkové_ceny!F1161</f>
        <v>0</v>
      </c>
      <c r="G140" s="12">
        <f>Jednotkové_ceny!G1161</f>
        <v>0</v>
      </c>
      <c r="H140" s="36">
        <f t="shared" si="2"/>
        <v>0</v>
      </c>
    </row>
    <row r="141" spans="1:8" x14ac:dyDescent="0.25">
      <c r="A141" s="15" t="str">
        <f>Jednotkové_ceny!A1162</f>
        <v>59245009</v>
      </c>
      <c r="B141" s="35" t="str">
        <f>Jednotkové_ceny!B1162</f>
        <v>dlažba tvar čtverec betonová 100x100x80mm barevná</v>
      </c>
      <c r="C141" s="35" t="str">
        <f>Jednotkové_ceny!C1162</f>
        <v>m2</v>
      </c>
      <c r="D141" s="12">
        <f>Jednotkové_ceny!D1162</f>
        <v>171</v>
      </c>
      <c r="E141" s="12">
        <f>Jednotkové_ceny!E1162</f>
        <v>544</v>
      </c>
      <c r="F141" s="12">
        <f>Jednotkové_ceny!F1162</f>
        <v>0</v>
      </c>
      <c r="G141" s="12">
        <f>Jednotkové_ceny!G1162</f>
        <v>0</v>
      </c>
      <c r="H141" s="36">
        <f t="shared" si="2"/>
        <v>0</v>
      </c>
    </row>
    <row r="142" spans="1:8" x14ac:dyDescent="0.25">
      <c r="A142" s="15" t="str">
        <f>Jednotkové_ceny!A1163</f>
        <v>59245005</v>
      </c>
      <c r="B142" s="35" t="str">
        <f>Jednotkové_ceny!B1163</f>
        <v>dlažba tvar obdélník betonová 200x100x80mm barevná</v>
      </c>
      <c r="C142" s="35" t="str">
        <f>Jednotkové_ceny!C1163</f>
        <v>m2</v>
      </c>
      <c r="D142" s="12">
        <f>Jednotkové_ceny!D1163</f>
        <v>171</v>
      </c>
      <c r="E142" s="12">
        <f>Jednotkové_ceny!E1163</f>
        <v>566</v>
      </c>
      <c r="F142" s="12">
        <f>Jednotkové_ceny!F1163</f>
        <v>0</v>
      </c>
      <c r="G142" s="12">
        <f>Jednotkové_ceny!G1163</f>
        <v>0</v>
      </c>
      <c r="H142" s="36">
        <f t="shared" si="2"/>
        <v>0</v>
      </c>
    </row>
    <row r="143" spans="1:8" ht="26.4" x14ac:dyDescent="0.25">
      <c r="A143" s="15" t="str">
        <f>Jednotkové_ceny!A1164</f>
        <v>596211111</v>
      </c>
      <c r="B143" s="35" t="str">
        <f>Jednotkové_ceny!B1164</f>
        <v>Kladení zámkové dlažby komunikací pro pěší ručně tl 60 mm skupiny A pl přes 50 do 100 m2</v>
      </c>
      <c r="C143" s="35" t="str">
        <f>Jednotkové_ceny!C1164</f>
        <v>m2</v>
      </c>
      <c r="D143" s="12">
        <f>Jednotkové_ceny!D1164</f>
        <v>237.5</v>
      </c>
      <c r="E143" s="12">
        <f>Jednotkové_ceny!E1164</f>
        <v>327</v>
      </c>
      <c r="F143" s="12">
        <f>Jednotkové_ceny!F1164</f>
        <v>0</v>
      </c>
      <c r="G143" s="12">
        <f>Jednotkové_ceny!G1164</f>
        <v>0</v>
      </c>
      <c r="H143" s="36">
        <f t="shared" si="2"/>
        <v>0</v>
      </c>
    </row>
    <row r="144" spans="1:8" ht="26.4" x14ac:dyDescent="0.25">
      <c r="A144" s="15" t="str">
        <f>Jednotkové_ceny!A1165</f>
        <v>596211112</v>
      </c>
      <c r="B144" s="35" t="str">
        <f>Jednotkové_ceny!B1165</f>
        <v>Kladení zámkové dlažby komunikací pro pěší ručně tl 60 mm skupiny A pl přes 100 do 300 m2</v>
      </c>
      <c r="C144" s="35" t="str">
        <f>Jednotkové_ceny!C1165</f>
        <v>m2</v>
      </c>
      <c r="D144" s="12">
        <f>Jednotkové_ceny!D1165</f>
        <v>237.5</v>
      </c>
      <c r="E144" s="12">
        <f>Jednotkové_ceny!E1165</f>
        <v>311</v>
      </c>
      <c r="F144" s="12">
        <f>Jednotkové_ceny!F1165</f>
        <v>0</v>
      </c>
      <c r="G144" s="12">
        <f>Jednotkové_ceny!G1165</f>
        <v>0</v>
      </c>
      <c r="H144" s="36">
        <f t="shared" si="2"/>
        <v>0</v>
      </c>
    </row>
    <row r="145" spans="1:8" x14ac:dyDescent="0.25">
      <c r="A145" s="15" t="str">
        <f>Jednotkové_ceny!A1166</f>
        <v>59245008</v>
      </c>
      <c r="B145" s="35" t="str">
        <f>Jednotkové_ceny!B1166</f>
        <v>dlažba tvar obdélník betonová 200x100x60mm barevná</v>
      </c>
      <c r="C145" s="35" t="str">
        <f>Jednotkové_ceny!C1166</f>
        <v>m2</v>
      </c>
      <c r="D145" s="12">
        <f>Jednotkové_ceny!D1166</f>
        <v>171</v>
      </c>
      <c r="E145" s="12">
        <f>Jednotkové_ceny!E1166</f>
        <v>478</v>
      </c>
      <c r="F145" s="12">
        <f>Jednotkové_ceny!F1166</f>
        <v>0</v>
      </c>
      <c r="G145" s="12">
        <f>Jednotkové_ceny!G1166</f>
        <v>0</v>
      </c>
      <c r="H145" s="36">
        <f t="shared" si="2"/>
        <v>0</v>
      </c>
    </row>
    <row r="146" spans="1:8" x14ac:dyDescent="0.25">
      <c r="A146" s="15" t="str">
        <f>Jednotkové_ceny!A1167</f>
        <v>599111111</v>
      </c>
      <c r="B146" s="35" t="str">
        <f>Jednotkové_ceny!B1167</f>
        <v>Zálivka živičná spár dlažby z velkých kostek hl 50 mm</v>
      </c>
      <c r="C146" s="35" t="str">
        <f>Jednotkové_ceny!C1167</f>
        <v>m2</v>
      </c>
      <c r="D146" s="12">
        <f>Jednotkové_ceny!D1167</f>
        <v>47.5</v>
      </c>
      <c r="E146" s="12">
        <f>Jednotkové_ceny!E1167</f>
        <v>393</v>
      </c>
      <c r="F146" s="12">
        <f>Jednotkové_ceny!F1167</f>
        <v>0</v>
      </c>
      <c r="G146" s="12">
        <f>Jednotkové_ceny!G1167</f>
        <v>0</v>
      </c>
      <c r="H146" s="36">
        <f t="shared" si="2"/>
        <v>0</v>
      </c>
    </row>
    <row r="147" spans="1:8" x14ac:dyDescent="0.25">
      <c r="A147" s="15" t="str">
        <f>Jednotkové_ceny!A1168</f>
        <v>599121111</v>
      </c>
      <c r="B147" s="35" t="str">
        <f>Jednotkové_ceny!B1168</f>
        <v>Zálivka živičná spár dlažby z drobných kostek hl 50 mm</v>
      </c>
      <c r="C147" s="35" t="str">
        <f>Jednotkové_ceny!C1168</f>
        <v>m2</v>
      </c>
      <c r="D147" s="12">
        <f>Jednotkové_ceny!D1168</f>
        <v>47.5</v>
      </c>
      <c r="E147" s="12">
        <f>Jednotkové_ceny!E1168</f>
        <v>500</v>
      </c>
      <c r="F147" s="12">
        <f>Jednotkové_ceny!F1168</f>
        <v>0</v>
      </c>
      <c r="G147" s="12">
        <f>Jednotkové_ceny!G1168</f>
        <v>0</v>
      </c>
      <c r="H147" s="36">
        <f t="shared" si="2"/>
        <v>0</v>
      </c>
    </row>
    <row r="148" spans="1:8" ht="26.4" x14ac:dyDescent="0.25">
      <c r="A148" s="15" t="str">
        <f>Jednotkové_ceny!A1169</f>
        <v>916111112</v>
      </c>
      <c r="B148" s="35" t="str">
        <f>Jednotkové_ceny!B1169</f>
        <v>Osazení obruby z velkých kostek bez boční opěry do lože z betonu prostého</v>
      </c>
      <c r="C148" s="35" t="str">
        <f>Jednotkové_ceny!C1169</f>
        <v>m</v>
      </c>
      <c r="D148" s="12">
        <f>Jednotkové_ceny!D1169</f>
        <v>85.5</v>
      </c>
      <c r="E148" s="12">
        <f>Jednotkové_ceny!E1169</f>
        <v>151</v>
      </c>
      <c r="F148" s="12">
        <f>Jednotkové_ceny!F1169</f>
        <v>0</v>
      </c>
      <c r="G148" s="12">
        <f>Jednotkové_ceny!G1169</f>
        <v>0</v>
      </c>
      <c r="H148" s="36">
        <f t="shared" si="2"/>
        <v>0</v>
      </c>
    </row>
    <row r="149" spans="1:8" ht="26.4" x14ac:dyDescent="0.25">
      <c r="A149" s="15" t="str">
        <f>Jednotkové_ceny!A1170</f>
        <v>916111113</v>
      </c>
      <c r="B149" s="35" t="str">
        <f>Jednotkové_ceny!B1170</f>
        <v>Osazení obruby z velkých kostek s boční opěrou do lože z betonu prostého</v>
      </c>
      <c r="C149" s="35" t="str">
        <f>Jednotkové_ceny!C1170</f>
        <v>m</v>
      </c>
      <c r="D149" s="12">
        <f>Jednotkové_ceny!D1170</f>
        <v>85.5</v>
      </c>
      <c r="E149" s="12">
        <f>Jednotkové_ceny!E1170</f>
        <v>204</v>
      </c>
      <c r="F149" s="12">
        <f>Jednotkové_ceny!F1170</f>
        <v>0</v>
      </c>
      <c r="G149" s="12">
        <f>Jednotkové_ceny!G1170</f>
        <v>0</v>
      </c>
      <c r="H149" s="36">
        <f t="shared" si="2"/>
        <v>0</v>
      </c>
    </row>
    <row r="150" spans="1:8" ht="26.4" x14ac:dyDescent="0.25">
      <c r="A150" s="15" t="str">
        <f>Jednotkové_ceny!A1171</f>
        <v>916111122</v>
      </c>
      <c r="B150" s="35" t="str">
        <f>Jednotkové_ceny!B1171</f>
        <v>Osazení obruby z drobných kostek bez boční opěry do lože z betonu prostého</v>
      </c>
      <c r="C150" s="35" t="str">
        <f>Jednotkové_ceny!C1171</f>
        <v>m</v>
      </c>
      <c r="D150" s="12">
        <f>Jednotkové_ceny!D1171</f>
        <v>85.5</v>
      </c>
      <c r="E150" s="12">
        <f>Jednotkové_ceny!E1171</f>
        <v>129</v>
      </c>
      <c r="F150" s="12">
        <f>Jednotkové_ceny!F1171</f>
        <v>0</v>
      </c>
      <c r="G150" s="12">
        <f>Jednotkové_ceny!G1171</f>
        <v>0</v>
      </c>
      <c r="H150" s="36">
        <f t="shared" si="2"/>
        <v>0</v>
      </c>
    </row>
    <row r="151" spans="1:8" ht="26.4" x14ac:dyDescent="0.25">
      <c r="A151" s="15" t="str">
        <f>Jednotkové_ceny!A1172</f>
        <v>916111123</v>
      </c>
      <c r="B151" s="35" t="str">
        <f>Jednotkové_ceny!B1172</f>
        <v>Osazení obruby z drobných kostek s boční opěrou do lože z betonu prostého</v>
      </c>
      <c r="C151" s="35" t="str">
        <f>Jednotkové_ceny!C1172</f>
        <v>m</v>
      </c>
      <c r="D151" s="12">
        <f>Jednotkové_ceny!D1172</f>
        <v>85.5</v>
      </c>
      <c r="E151" s="12">
        <f>Jednotkové_ceny!E1172</f>
        <v>167</v>
      </c>
      <c r="F151" s="12">
        <f>Jednotkové_ceny!F1172</f>
        <v>0</v>
      </c>
      <c r="G151" s="12">
        <f>Jednotkové_ceny!G1172</f>
        <v>0</v>
      </c>
      <c r="H151" s="36">
        <f t="shared" si="2"/>
        <v>0</v>
      </c>
    </row>
    <row r="152" spans="1:8" ht="26.4" x14ac:dyDescent="0.25">
      <c r="A152" s="15" t="str">
        <f>Jednotkové_ceny!A1173</f>
        <v>916231113</v>
      </c>
      <c r="B152" s="35" t="str">
        <f>Jednotkové_ceny!B1173</f>
        <v>Osazení chodníkového obrubníku betonového ležatého s boční opěrou do lože z betonu prostého</v>
      </c>
      <c r="C152" s="35" t="str">
        <f>Jednotkové_ceny!C1173</f>
        <v>m</v>
      </c>
      <c r="D152" s="12">
        <f>Jednotkové_ceny!D1173</f>
        <v>85.5</v>
      </c>
      <c r="E152" s="12">
        <f>Jednotkové_ceny!E1173</f>
        <v>322</v>
      </c>
      <c r="F152" s="12">
        <f>Jednotkové_ceny!F1173</f>
        <v>0</v>
      </c>
      <c r="G152" s="12">
        <f>Jednotkové_ceny!G1173</f>
        <v>0</v>
      </c>
      <c r="H152" s="36">
        <f t="shared" si="2"/>
        <v>0</v>
      </c>
    </row>
    <row r="153" spans="1:8" x14ac:dyDescent="0.25">
      <c r="A153" s="15" t="str">
        <f>Jednotkové_ceny!A1174</f>
        <v>59217031</v>
      </c>
      <c r="B153" s="35" t="str">
        <f>Jednotkové_ceny!B1174</f>
        <v>obrubník betonový silniční 1000x150x250mm</v>
      </c>
      <c r="C153" s="35" t="str">
        <f>Jednotkové_ceny!C1174</f>
        <v>m</v>
      </c>
      <c r="D153" s="12">
        <f>Jednotkové_ceny!D1174</f>
        <v>1869.6</v>
      </c>
      <c r="E153" s="12">
        <f>Jednotkové_ceny!E1174</f>
        <v>229</v>
      </c>
      <c r="F153" s="12">
        <f>Jednotkové_ceny!F1174</f>
        <v>0</v>
      </c>
      <c r="G153" s="12">
        <f>Jednotkové_ceny!G1174</f>
        <v>0</v>
      </c>
      <c r="H153" s="36">
        <f t="shared" si="2"/>
        <v>0</v>
      </c>
    </row>
    <row r="154" spans="1:8" ht="26.4" x14ac:dyDescent="0.25">
      <c r="A154" s="15" t="str">
        <f>Jednotkové_ceny!A1175</f>
        <v>916231213</v>
      </c>
      <c r="B154" s="35" t="str">
        <f>Jednotkové_ceny!B1175</f>
        <v>Osazení chodníkového obrubníku betonového stojatého s boční opěrou do lože z betonu prostého</v>
      </c>
      <c r="C154" s="35" t="str">
        <f>Jednotkové_ceny!C1175</f>
        <v>m</v>
      </c>
      <c r="D154" s="12">
        <f>Jednotkové_ceny!D1175</f>
        <v>85.5</v>
      </c>
      <c r="E154" s="12">
        <f>Jednotkové_ceny!E1175</f>
        <v>259</v>
      </c>
      <c r="F154" s="12">
        <f>Jednotkové_ceny!F1175</f>
        <v>0</v>
      </c>
      <c r="G154" s="12">
        <f>Jednotkové_ceny!G1175</f>
        <v>0</v>
      </c>
      <c r="H154" s="36">
        <f t="shared" si="2"/>
        <v>0</v>
      </c>
    </row>
    <row r="155" spans="1:8" ht="26.4" x14ac:dyDescent="0.25">
      <c r="A155" s="15" t="str">
        <f>Jednotkové_ceny!A1176</f>
        <v>916241113</v>
      </c>
      <c r="B155" s="35" t="str">
        <f>Jednotkové_ceny!B1176</f>
        <v>Osazení obrubníku kamenného ležatého s boční opěrou do lože z betonu prostého</v>
      </c>
      <c r="C155" s="35" t="str">
        <f>Jednotkové_ceny!C1176</f>
        <v>m</v>
      </c>
      <c r="D155" s="12">
        <f>Jednotkové_ceny!D1176</f>
        <v>2188.8000000000002</v>
      </c>
      <c r="E155" s="12">
        <f>Jednotkové_ceny!E1176</f>
        <v>336</v>
      </c>
      <c r="F155" s="12">
        <f>Jednotkové_ceny!F1176</f>
        <v>0</v>
      </c>
      <c r="G155" s="12">
        <f>Jednotkové_ceny!G1176</f>
        <v>0</v>
      </c>
      <c r="H155" s="36">
        <f t="shared" si="2"/>
        <v>0</v>
      </c>
    </row>
    <row r="156" spans="1:8" ht="26.4" x14ac:dyDescent="0.25">
      <c r="A156" s="15" t="str">
        <f>Jednotkové_ceny!A1177</f>
        <v>916241213</v>
      </c>
      <c r="B156" s="35" t="str">
        <f>Jednotkové_ceny!B1177</f>
        <v>Osazení obrubníku kamenného stojatého s boční opěrou do lože z betonu prostého</v>
      </c>
      <c r="C156" s="35" t="str">
        <f>Jednotkové_ceny!C1177</f>
        <v>m</v>
      </c>
      <c r="D156" s="12">
        <f>Jednotkové_ceny!D1177</f>
        <v>524.4</v>
      </c>
      <c r="E156" s="12">
        <f>Jednotkové_ceny!E1177</f>
        <v>272</v>
      </c>
      <c r="F156" s="12">
        <f>Jednotkové_ceny!F1177</f>
        <v>0</v>
      </c>
      <c r="G156" s="12">
        <f>Jednotkové_ceny!G1177</f>
        <v>0</v>
      </c>
      <c r="H156" s="36">
        <f t="shared" si="2"/>
        <v>0</v>
      </c>
    </row>
    <row r="157" spans="1:8" ht="26.4" x14ac:dyDescent="0.25">
      <c r="A157" s="15" t="str">
        <f>Jednotkové_ceny!A1178</f>
        <v>916331112</v>
      </c>
      <c r="B157" s="35" t="str">
        <f>Jednotkové_ceny!B1178</f>
        <v>Osazení zahradního obrubníku betonového do lože z betonu s boční opěrou</v>
      </c>
      <c r="C157" s="35" t="str">
        <f>Jednotkové_ceny!C1178</f>
        <v>m</v>
      </c>
      <c r="D157" s="12">
        <f>Jednotkové_ceny!D1178</f>
        <v>524.4</v>
      </c>
      <c r="E157" s="12">
        <f>Jednotkové_ceny!E1178</f>
        <v>184</v>
      </c>
      <c r="F157" s="12">
        <f>Jednotkové_ceny!F1178</f>
        <v>0</v>
      </c>
      <c r="G157" s="12">
        <f>Jednotkové_ceny!G1178</f>
        <v>0</v>
      </c>
      <c r="H157" s="36">
        <f t="shared" si="2"/>
        <v>0</v>
      </c>
    </row>
    <row r="158" spans="1:8" ht="26.4" x14ac:dyDescent="0.25">
      <c r="A158" s="15" t="str">
        <f>Jednotkové_ceny!A1179</f>
        <v>916231212</v>
      </c>
      <c r="B158" s="35" t="str">
        <f>Jednotkové_ceny!B1179</f>
        <v>Osazení chodníkového obrubníku betonového stojatého bez boční opěry do lože z betonu prostého</v>
      </c>
      <c r="C158" s="35" t="str">
        <f>Jednotkové_ceny!C1179</f>
        <v>m</v>
      </c>
      <c r="D158" s="12">
        <f>Jednotkové_ceny!D1179</f>
        <v>524.4</v>
      </c>
      <c r="E158" s="12">
        <f>Jednotkové_ceny!E1179</f>
        <v>201</v>
      </c>
      <c r="F158" s="12">
        <f>Jednotkové_ceny!F1179</f>
        <v>0</v>
      </c>
      <c r="G158" s="12">
        <f>Jednotkové_ceny!G1179</f>
        <v>0</v>
      </c>
      <c r="H158" s="36">
        <f t="shared" si="2"/>
        <v>0</v>
      </c>
    </row>
    <row r="159" spans="1:8" x14ac:dyDescent="0.25">
      <c r="A159" s="15" t="str">
        <f>Jednotkové_ceny!A1180</f>
        <v>591141111</v>
      </c>
      <c r="B159" s="35" t="str">
        <f>Jednotkové_ceny!B1180</f>
        <v>Kladení dlažby z kostek velkých z kamene na MC tl 50 mm</v>
      </c>
      <c r="C159" s="35" t="str">
        <f>Jednotkové_ceny!C1180</f>
        <v>m2</v>
      </c>
      <c r="D159" s="12">
        <f>Jednotkové_ceny!D1180</f>
        <v>775.2</v>
      </c>
      <c r="E159" s="12">
        <f>Jednotkové_ceny!E1180</f>
        <v>628</v>
      </c>
      <c r="F159" s="12">
        <f>Jednotkové_ceny!F1180</f>
        <v>0</v>
      </c>
      <c r="G159" s="12">
        <f>Jednotkové_ceny!G1180</f>
        <v>0</v>
      </c>
      <c r="H159" s="36">
        <f t="shared" si="2"/>
        <v>0</v>
      </c>
    </row>
    <row r="160" spans="1:8" ht="26.4" x14ac:dyDescent="0.25">
      <c r="A160" s="15" t="str">
        <f>Jednotkové_ceny!A1181</f>
        <v>591211111</v>
      </c>
      <c r="B160" s="35" t="str">
        <f>Jednotkové_ceny!B1181</f>
        <v>Kladení dlažby z kostek drobných z kamene do lože z kameniva těženého tl 50 mm</v>
      </c>
      <c r="C160" s="35" t="str">
        <f>Jednotkové_ceny!C1181</f>
        <v>m2</v>
      </c>
      <c r="D160" s="12">
        <f>Jednotkové_ceny!D1181</f>
        <v>171</v>
      </c>
      <c r="E160" s="12">
        <f>Jednotkové_ceny!E1181</f>
        <v>640</v>
      </c>
      <c r="F160" s="12">
        <f>Jednotkové_ceny!F1181</f>
        <v>0</v>
      </c>
      <c r="G160" s="12">
        <f>Jednotkové_ceny!G1181</f>
        <v>0</v>
      </c>
      <c r="H160" s="36">
        <f t="shared" si="2"/>
        <v>0</v>
      </c>
    </row>
    <row r="161" spans="1:8" x14ac:dyDescent="0.25">
      <c r="A161" s="15" t="str">
        <f>Jednotkové_ceny!A1182</f>
        <v>58381007</v>
      </c>
      <c r="B161" s="35" t="str">
        <f>Jednotkové_ceny!B1182</f>
        <v>kostka štípaná dlažební žula drobná 8/10</v>
      </c>
      <c r="C161" s="35" t="str">
        <f>Jednotkové_ceny!C1182</f>
        <v>m2</v>
      </c>
      <c r="D161" s="12">
        <f>Jednotkové_ceny!D1182</f>
        <v>262.2</v>
      </c>
      <c r="E161" s="12">
        <f>Jednotkové_ceny!E1182</f>
        <v>843</v>
      </c>
      <c r="F161" s="12">
        <f>Jednotkové_ceny!F1182</f>
        <v>0</v>
      </c>
      <c r="G161" s="12">
        <f>Jednotkové_ceny!G1182</f>
        <v>0</v>
      </c>
      <c r="H161" s="36">
        <f t="shared" si="2"/>
        <v>0</v>
      </c>
    </row>
    <row r="162" spans="1:8" ht="26.4" x14ac:dyDescent="0.25">
      <c r="A162" s="15" t="str">
        <f>Jednotkové_ceny!A1183</f>
        <v>591241111</v>
      </c>
      <c r="B162" s="35" t="str">
        <f>Jednotkové_ceny!B1183</f>
        <v>Kladení dlažby z kostek drobných z kamene na MC tl 50 mm</v>
      </c>
      <c r="C162" s="35" t="str">
        <f>Jednotkové_ceny!C1183</f>
        <v>m2</v>
      </c>
      <c r="D162" s="12">
        <f>Jednotkové_ceny!D1183</f>
        <v>262.2</v>
      </c>
      <c r="E162" s="12">
        <f>Jednotkové_ceny!E1183</f>
        <v>722</v>
      </c>
      <c r="F162" s="12">
        <f>Jednotkové_ceny!F1183</f>
        <v>0</v>
      </c>
      <c r="G162" s="12">
        <f>Jednotkové_ceny!G1183</f>
        <v>0</v>
      </c>
      <c r="H162" s="36">
        <f t="shared" si="2"/>
        <v>0</v>
      </c>
    </row>
    <row r="163" spans="1:8" ht="26.4" x14ac:dyDescent="0.25">
      <c r="A163" s="15" t="str">
        <f>Jednotkové_ceny!A1184</f>
        <v>591411111</v>
      </c>
      <c r="B163" s="35" t="str">
        <f>Jednotkové_ceny!B1184</f>
        <v>Kladení dlažby z mozaiky jednobarevné komunikací pro pěší lože z kameniva</v>
      </c>
      <c r="C163" s="35" t="str">
        <f>Jednotkové_ceny!C1184</f>
        <v>m2</v>
      </c>
      <c r="D163" s="12">
        <f>Jednotkové_ceny!D1184</f>
        <v>3192</v>
      </c>
      <c r="E163" s="12">
        <f>Jednotkové_ceny!E1184</f>
        <v>700</v>
      </c>
      <c r="F163" s="12">
        <f>Jednotkové_ceny!F1184</f>
        <v>0</v>
      </c>
      <c r="G163" s="12">
        <f>Jednotkové_ceny!G1184</f>
        <v>0</v>
      </c>
      <c r="H163" s="36">
        <f t="shared" si="2"/>
        <v>0</v>
      </c>
    </row>
    <row r="164" spans="1:8" x14ac:dyDescent="0.25">
      <c r="A164" s="15" t="str">
        <f>Jednotkové_ceny!A1185</f>
        <v>58381005</v>
      </c>
      <c r="B164" s="35" t="str">
        <f>Jednotkové_ceny!B1185</f>
        <v>kostka štípaná dlažební mozaika žula 4/6 šedá</v>
      </c>
      <c r="C164" s="35" t="str">
        <f>Jednotkové_ceny!C1185</f>
        <v>m2</v>
      </c>
      <c r="D164" s="12">
        <f>Jednotkové_ceny!D1185</f>
        <v>79.8</v>
      </c>
      <c r="E164" s="12">
        <f>Jednotkové_ceny!E1185</f>
        <v>522</v>
      </c>
      <c r="F164" s="12">
        <f>Jednotkové_ceny!F1185</f>
        <v>0</v>
      </c>
      <c r="G164" s="12">
        <f>Jednotkové_ceny!G1185</f>
        <v>0</v>
      </c>
      <c r="H164" s="36">
        <f t="shared" si="2"/>
        <v>0</v>
      </c>
    </row>
    <row r="165" spans="1:8" x14ac:dyDescent="0.25">
      <c r="A165" s="15" t="str">
        <f>Jednotkové_ceny!A1186</f>
        <v>58381004</v>
      </c>
      <c r="B165" s="35" t="str">
        <f>Jednotkové_ceny!B1186</f>
        <v>kostka štípaná dlažební mozaika žula 4/6 tř 1</v>
      </c>
      <c r="C165" s="35" t="str">
        <f>Jednotkové_ceny!C1186</f>
        <v>m2</v>
      </c>
      <c r="D165" s="12">
        <f>Jednotkové_ceny!D1186</f>
        <v>79.8</v>
      </c>
      <c r="E165" s="12">
        <f>Jednotkové_ceny!E1186</f>
        <v>523</v>
      </c>
      <c r="F165" s="12">
        <f>Jednotkové_ceny!F1186</f>
        <v>0</v>
      </c>
      <c r="G165" s="12">
        <f>Jednotkové_ceny!G1186</f>
        <v>0</v>
      </c>
      <c r="H165" s="36">
        <f t="shared" si="2"/>
        <v>0</v>
      </c>
    </row>
    <row r="166" spans="1:8" x14ac:dyDescent="0.25">
      <c r="A166" s="15" t="str">
        <f>Jednotkové_ceny!A1187</f>
        <v>58381006</v>
      </c>
      <c r="B166" s="35" t="str">
        <f>Jednotkové_ceny!B1187</f>
        <v>kostka dlažební mozaika řezaná mramor 4/6</v>
      </c>
      <c r="C166" s="35" t="str">
        <f>Jednotkové_ceny!C1187</f>
        <v>m2</v>
      </c>
      <c r="D166" s="12">
        <f>Jednotkové_ceny!D1187</f>
        <v>79.8</v>
      </c>
      <c r="E166" s="12">
        <f>Jednotkové_ceny!E1187</f>
        <v>1840</v>
      </c>
      <c r="F166" s="12">
        <f>Jednotkové_ceny!F1187</f>
        <v>0</v>
      </c>
      <c r="G166" s="12">
        <f>Jednotkové_ceny!G1187</f>
        <v>0</v>
      </c>
      <c r="H166" s="36">
        <f t="shared" si="2"/>
        <v>0</v>
      </c>
    </row>
    <row r="167" spans="1:8" ht="26.4" x14ac:dyDescent="0.25">
      <c r="A167" s="15" t="str">
        <f>Jednotkové_ceny!A1188</f>
        <v>591412111</v>
      </c>
      <c r="B167" s="35" t="str">
        <f>Jednotkové_ceny!B1188</f>
        <v>Kladení dlažby z mozaiky dvou a vícebarevné komunikací pro pěší lože z kameniva</v>
      </c>
      <c r="C167" s="35" t="str">
        <f>Jednotkové_ceny!C1188</f>
        <v>m2</v>
      </c>
      <c r="D167" s="12">
        <f>Jednotkové_ceny!D1188</f>
        <v>524.4</v>
      </c>
      <c r="E167" s="12">
        <f>Jednotkové_ceny!E1188</f>
        <v>858</v>
      </c>
      <c r="F167" s="12">
        <f>Jednotkové_ceny!F1188</f>
        <v>0</v>
      </c>
      <c r="G167" s="12">
        <f>Jednotkové_ceny!G1188</f>
        <v>0</v>
      </c>
      <c r="H167" s="36">
        <f t="shared" si="2"/>
        <v>0</v>
      </c>
    </row>
    <row r="168" spans="1:8" ht="26.4" x14ac:dyDescent="0.25">
      <c r="A168" s="15" t="str">
        <f>Jednotkové_ceny!A1189</f>
        <v>591441111</v>
      </c>
      <c r="B168" s="35" t="str">
        <f>Jednotkové_ceny!B1189</f>
        <v>Kladení dlažby z mozaiky jednobarevné komunikací pro pěší lože z MC</v>
      </c>
      <c r="C168" s="35" t="str">
        <f>Jednotkové_ceny!C1189</f>
        <v>m2</v>
      </c>
      <c r="D168" s="12">
        <f>Jednotkové_ceny!D1189</f>
        <v>524.4</v>
      </c>
      <c r="E168" s="12">
        <f>Jednotkové_ceny!E1189</f>
        <v>922</v>
      </c>
      <c r="F168" s="12">
        <f>Jednotkové_ceny!F1189</f>
        <v>0</v>
      </c>
      <c r="G168" s="12">
        <f>Jednotkové_ceny!G1189</f>
        <v>0</v>
      </c>
      <c r="H168" s="36">
        <f t="shared" si="2"/>
        <v>0</v>
      </c>
    </row>
    <row r="169" spans="1:8" ht="26.4" x14ac:dyDescent="0.25">
      <c r="A169" s="15" t="str">
        <f>Jednotkové_ceny!A1190</f>
        <v>591442111</v>
      </c>
      <c r="B169" s="35" t="str">
        <f>Jednotkové_ceny!B1190</f>
        <v>Kladení dlažby z mozaiky dvou a vícebarevné komunikací pro pěší lože z MC</v>
      </c>
      <c r="C169" s="35" t="str">
        <f>Jednotkové_ceny!C1190</f>
        <v>m2</v>
      </c>
      <c r="D169" s="12">
        <f>Jednotkové_ceny!D1190</f>
        <v>524.4</v>
      </c>
      <c r="E169" s="12">
        <f>Jednotkové_ceny!E1190</f>
        <v>1110</v>
      </c>
      <c r="F169" s="12">
        <f>Jednotkové_ceny!F1190</f>
        <v>0</v>
      </c>
      <c r="G169" s="12">
        <f>Jednotkové_ceny!G1190</f>
        <v>0</v>
      </c>
      <c r="H169" s="36">
        <f t="shared" si="2"/>
        <v>0</v>
      </c>
    </row>
    <row r="170" spans="1:8" ht="26.4" x14ac:dyDescent="0.25">
      <c r="A170" s="15" t="str">
        <f>Jednotkové_ceny!A1191</f>
        <v>596211110</v>
      </c>
      <c r="B170" s="35" t="str">
        <f>Jednotkové_ceny!B1191</f>
        <v>Kladení zámkové dlažby komunikací pro pěší ručně tl 60 mm skupiny A pl do 50 m2</v>
      </c>
      <c r="C170" s="35" t="str">
        <f>Jednotkové_ceny!C1191</f>
        <v>m2</v>
      </c>
      <c r="D170" s="12">
        <f>Jednotkové_ceny!D1191</f>
        <v>524.4</v>
      </c>
      <c r="E170" s="12">
        <f>Jednotkové_ceny!E1191</f>
        <v>393</v>
      </c>
      <c r="F170" s="12">
        <f>Jednotkové_ceny!F1191</f>
        <v>0</v>
      </c>
      <c r="G170" s="12">
        <f>Jednotkové_ceny!G1191</f>
        <v>0</v>
      </c>
      <c r="H170" s="36">
        <f t="shared" si="2"/>
        <v>0</v>
      </c>
    </row>
    <row r="171" spans="1:8" x14ac:dyDescent="0.25">
      <c r="A171" s="15" t="str">
        <f>Jednotkové_ceny!A1192</f>
        <v>59245295</v>
      </c>
      <c r="B171" s="35" t="str">
        <f>Jednotkové_ceny!B1192</f>
        <v>dlažba zámková tvaru vlny 225x112x60mm přírodní</v>
      </c>
      <c r="C171" s="35" t="str">
        <f>Jednotkové_ceny!C1192</f>
        <v>m2</v>
      </c>
      <c r="D171" s="12">
        <f>Jednotkové_ceny!D1192</f>
        <v>136.80000000000001</v>
      </c>
      <c r="E171" s="12">
        <f>Jednotkové_ceny!E1192</f>
        <v>383</v>
      </c>
      <c r="F171" s="12">
        <f>Jednotkové_ceny!F1192</f>
        <v>0</v>
      </c>
      <c r="G171" s="12">
        <f>Jednotkové_ceny!G1192</f>
        <v>0</v>
      </c>
      <c r="H171" s="36">
        <f t="shared" si="2"/>
        <v>0</v>
      </c>
    </row>
    <row r="172" spans="1:8" x14ac:dyDescent="0.25">
      <c r="A172" s="15" t="str">
        <f>Jednotkové_ceny!A1193</f>
        <v>59245016</v>
      </c>
      <c r="B172" s="35" t="str">
        <f>Jednotkové_ceny!B1193</f>
        <v>dlažba tvar čtverec betonová 100x100x60mm přírodní</v>
      </c>
      <c r="C172" s="35" t="str">
        <f>Jednotkové_ceny!C1193</f>
        <v>m2</v>
      </c>
      <c r="D172" s="12">
        <f>Jednotkové_ceny!D1193</f>
        <v>136.80000000000001</v>
      </c>
      <c r="E172" s="12">
        <f>Jednotkové_ceny!E1193</f>
        <v>425</v>
      </c>
      <c r="F172" s="12">
        <f>Jednotkové_ceny!F1193</f>
        <v>0</v>
      </c>
      <c r="G172" s="12">
        <f>Jednotkové_ceny!G1193</f>
        <v>0</v>
      </c>
      <c r="H172" s="36">
        <f t="shared" si="2"/>
        <v>0</v>
      </c>
    </row>
    <row r="173" spans="1:8" x14ac:dyDescent="0.25">
      <c r="A173" s="15" t="str">
        <f>Jednotkové_ceny!A1194</f>
        <v>59245278</v>
      </c>
      <c r="B173" s="35" t="str">
        <f>Jednotkové_ceny!B1194</f>
        <v>dlažba zámková tvaru vlny 225x112x60mm barevná</v>
      </c>
      <c r="C173" s="35" t="str">
        <f>Jednotkové_ceny!C1194</f>
        <v>m2</v>
      </c>
      <c r="D173" s="12">
        <f>Jednotkové_ceny!D1194</f>
        <v>136.80000000000001</v>
      </c>
      <c r="E173" s="12">
        <f>Jednotkové_ceny!E1194</f>
        <v>466</v>
      </c>
      <c r="F173" s="12">
        <f>Jednotkové_ceny!F1194</f>
        <v>0</v>
      </c>
      <c r="G173" s="12">
        <f>Jednotkové_ceny!G1194</f>
        <v>0</v>
      </c>
      <c r="H173" s="36">
        <f t="shared" si="2"/>
        <v>0</v>
      </c>
    </row>
    <row r="174" spans="1:8" ht="26.4" x14ac:dyDescent="0.25">
      <c r="A174" s="15" t="str">
        <f>Jednotkové_ceny!A1195</f>
        <v>596211114</v>
      </c>
      <c r="B174" s="35" t="str">
        <f>Jednotkové_ceny!B1195</f>
        <v>Příplatek za kombinaci dvou barev u kladení betonových dlažeb komunikací pro pěší ručně tl 60 mm skupiny A</v>
      </c>
      <c r="C174" s="35" t="str">
        <f>Jednotkové_ceny!C1195</f>
        <v>m2</v>
      </c>
      <c r="D174" s="12">
        <f>Jednotkové_ceny!D1195</f>
        <v>273.60000000000002</v>
      </c>
      <c r="E174" s="12">
        <f>Jednotkové_ceny!E1195</f>
        <v>30.6</v>
      </c>
      <c r="F174" s="12">
        <f>Jednotkové_ceny!F1195</f>
        <v>0</v>
      </c>
      <c r="G174" s="12">
        <f>Jednotkové_ceny!G1195</f>
        <v>0</v>
      </c>
      <c r="H174" s="36">
        <f t="shared" si="2"/>
        <v>0</v>
      </c>
    </row>
    <row r="175" spans="1:8" ht="26.4" x14ac:dyDescent="0.25">
      <c r="A175" s="15" t="str">
        <f>Jednotkové_ceny!A1196</f>
        <v>596211120</v>
      </c>
      <c r="B175" s="35" t="str">
        <f>Jednotkové_ceny!B1196</f>
        <v>Kladení zámkové dlažby komunikací pro pěší ručně tl 60 mm skupiny B pl do 50 m2</v>
      </c>
      <c r="C175" s="35" t="str">
        <f>Jednotkové_ceny!C1196</f>
        <v>m2</v>
      </c>
      <c r="D175" s="12">
        <f>Jednotkové_ceny!D1196</f>
        <v>171</v>
      </c>
      <c r="E175" s="12">
        <f>Jednotkové_ceny!E1196</f>
        <v>427</v>
      </c>
      <c r="F175" s="12">
        <f>Jednotkové_ceny!F1196</f>
        <v>0</v>
      </c>
      <c r="G175" s="12">
        <f>Jednotkové_ceny!G1196</f>
        <v>0</v>
      </c>
      <c r="H175" s="36">
        <f t="shared" si="2"/>
        <v>0</v>
      </c>
    </row>
    <row r="176" spans="1:8" ht="26.4" x14ac:dyDescent="0.25">
      <c r="A176" s="15" t="str">
        <f>Jednotkové_ceny!A1197</f>
        <v>596211124</v>
      </c>
      <c r="B176" s="35" t="str">
        <f>Jednotkové_ceny!B1197</f>
        <v>Příplatek za kombinaci dvou barev u kladení betonových dlažeb komunikací pro pěší ručně tl 60 mm skupiny B</v>
      </c>
      <c r="C176" s="35" t="str">
        <f>Jednotkové_ceny!C1197</f>
        <v>m2</v>
      </c>
      <c r="D176" s="12">
        <f>Jednotkové_ceny!D1197</f>
        <v>171</v>
      </c>
      <c r="E176" s="12">
        <f>Jednotkové_ceny!E1197</f>
        <v>32.700000000000003</v>
      </c>
      <c r="F176" s="12">
        <f>Jednotkové_ceny!F1197</f>
        <v>0</v>
      </c>
      <c r="G176" s="12">
        <f>Jednotkové_ceny!G1197</f>
        <v>0</v>
      </c>
      <c r="H176" s="36">
        <f t="shared" si="2"/>
        <v>0</v>
      </c>
    </row>
    <row r="177" spans="1:8" ht="26.4" x14ac:dyDescent="0.25">
      <c r="A177" s="15" t="str">
        <f>Jednotkové_ceny!A1198</f>
        <v>596211130</v>
      </c>
      <c r="B177" s="35" t="str">
        <f>Jednotkové_ceny!B1198</f>
        <v>Kladení zámkové dlažby komunikací pro pěší ručně tl 60 mm skupiny C pl do 50 m2</v>
      </c>
      <c r="C177" s="35" t="str">
        <f>Jednotkové_ceny!C1198</f>
        <v>m2</v>
      </c>
      <c r="D177" s="12">
        <f>Jednotkové_ceny!D1198</f>
        <v>171</v>
      </c>
      <c r="E177" s="12">
        <f>Jednotkové_ceny!E1198</f>
        <v>446</v>
      </c>
      <c r="F177" s="12">
        <f>Jednotkové_ceny!F1198</f>
        <v>0</v>
      </c>
      <c r="G177" s="12">
        <f>Jednotkové_ceny!G1198</f>
        <v>0</v>
      </c>
      <c r="H177" s="36">
        <f t="shared" si="2"/>
        <v>0</v>
      </c>
    </row>
    <row r="178" spans="1:8" ht="26.4" x14ac:dyDescent="0.25">
      <c r="A178" s="15" t="str">
        <f>Jednotkové_ceny!A1199</f>
        <v>596211134</v>
      </c>
      <c r="B178" s="35" t="str">
        <f>Jednotkové_ceny!B1199</f>
        <v>Příplatek za kombinaci dvou barev u kladení betonových dlažeb komunikací pro pěší ručně tl 60 mm skupiny C</v>
      </c>
      <c r="C178" s="35" t="str">
        <f>Jednotkové_ceny!C1199</f>
        <v>m2</v>
      </c>
      <c r="D178" s="12">
        <f>Jednotkové_ceny!D1199</f>
        <v>171</v>
      </c>
      <c r="E178" s="12">
        <f>Jednotkové_ceny!E1199</f>
        <v>34.9</v>
      </c>
      <c r="F178" s="12">
        <f>Jednotkové_ceny!F1199</f>
        <v>0</v>
      </c>
      <c r="G178" s="12">
        <f>Jednotkové_ceny!G1199</f>
        <v>0</v>
      </c>
      <c r="H178" s="36">
        <f t="shared" si="2"/>
        <v>0</v>
      </c>
    </row>
    <row r="179" spans="1:8" ht="26.4" x14ac:dyDescent="0.25">
      <c r="A179" s="15" t="str">
        <f>Jednotkové_ceny!A1200</f>
        <v>596211210</v>
      </c>
      <c r="B179" s="35" t="str">
        <f>Jednotkové_ceny!B1200</f>
        <v>Kladení zámkové dlažby komunikací pro pěší ručně tl 80 mm skupiny A pl do 50 m2</v>
      </c>
      <c r="C179" s="35" t="str">
        <f>Jednotkové_ceny!C1200</f>
        <v>m2</v>
      </c>
      <c r="D179" s="12">
        <f>Jednotkové_ceny!D1200</f>
        <v>342</v>
      </c>
      <c r="E179" s="12">
        <f>Jednotkové_ceny!E1200</f>
        <v>427</v>
      </c>
      <c r="F179" s="12">
        <f>Jednotkové_ceny!F1200</f>
        <v>0</v>
      </c>
      <c r="G179" s="12">
        <f>Jednotkové_ceny!G1200</f>
        <v>0</v>
      </c>
      <c r="H179" s="36">
        <f t="shared" si="2"/>
        <v>0</v>
      </c>
    </row>
    <row r="180" spans="1:8" x14ac:dyDescent="0.25">
      <c r="A180" s="15" t="str">
        <f>Jednotkové_ceny!A1201</f>
        <v>59245292</v>
      </c>
      <c r="B180" s="35" t="str">
        <f>Jednotkové_ceny!B1201</f>
        <v>dlažba zámková tvaru vlny 225x112x80mm přírodní</v>
      </c>
      <c r="C180" s="35" t="str">
        <f>Jednotkové_ceny!C1201</f>
        <v>m2</v>
      </c>
      <c r="D180" s="12">
        <f>Jednotkové_ceny!D1201</f>
        <v>34.200000000000003</v>
      </c>
      <c r="E180" s="12">
        <f>Jednotkové_ceny!E1201</f>
        <v>477</v>
      </c>
      <c r="F180" s="12">
        <f>Jednotkové_ceny!F1201</f>
        <v>0</v>
      </c>
      <c r="G180" s="12">
        <f>Jednotkové_ceny!G1201</f>
        <v>0</v>
      </c>
      <c r="H180" s="36">
        <f t="shared" si="2"/>
        <v>0</v>
      </c>
    </row>
    <row r="181" spans="1:8" ht="26.4" x14ac:dyDescent="0.25">
      <c r="A181" s="15" t="str">
        <f>Jednotkové_ceny!A1202</f>
        <v>596211211</v>
      </c>
      <c r="B181" s="35" t="str">
        <f>Jednotkové_ceny!B1202</f>
        <v>Kladení zámkové dlažby komunikací pro pěší ručně tl 80 mm skupiny A pl přes 50 do 100 m2</v>
      </c>
      <c r="C181" s="35" t="str">
        <f>Jednotkové_ceny!C1202</f>
        <v>m2</v>
      </c>
      <c r="D181" s="12">
        <f>Jednotkové_ceny!D1202</f>
        <v>171</v>
      </c>
      <c r="E181" s="12">
        <f>Jednotkové_ceny!E1202</f>
        <v>356</v>
      </c>
      <c r="F181" s="12">
        <f>Jednotkové_ceny!F1202</f>
        <v>0</v>
      </c>
      <c r="G181" s="12">
        <f>Jednotkové_ceny!G1202</f>
        <v>0</v>
      </c>
      <c r="H181" s="36">
        <f t="shared" si="2"/>
        <v>0</v>
      </c>
    </row>
    <row r="182" spans="1:8" ht="26.4" x14ac:dyDescent="0.25">
      <c r="A182" s="15" t="str">
        <f>Jednotkové_ceny!A1203</f>
        <v>596211214</v>
      </c>
      <c r="B182" s="35" t="str">
        <f>Jednotkové_ceny!B1203</f>
        <v>Příplatek za kombinaci dvou barev u kladení betonových dlažeb komunikací pro pěší ručně tl 80 mm skupiny A</v>
      </c>
      <c r="C182" s="35" t="str">
        <f>Jednotkové_ceny!C1203</f>
        <v>m2</v>
      </c>
      <c r="D182" s="12">
        <f>Jednotkové_ceny!D1203</f>
        <v>171</v>
      </c>
      <c r="E182" s="12">
        <f>Jednotkové_ceny!E1203</f>
        <v>30.6</v>
      </c>
      <c r="F182" s="12">
        <f>Jednotkové_ceny!F1203</f>
        <v>0</v>
      </c>
      <c r="G182" s="12">
        <f>Jednotkové_ceny!G1203</f>
        <v>0</v>
      </c>
      <c r="H182" s="36">
        <f t="shared" si="2"/>
        <v>0</v>
      </c>
    </row>
    <row r="183" spans="1:8" ht="26.4" x14ac:dyDescent="0.25">
      <c r="A183" s="15" t="str">
        <f>Jednotkové_ceny!A1204</f>
        <v>596211220</v>
      </c>
      <c r="B183" s="35" t="str">
        <f>Jednotkové_ceny!B1204</f>
        <v>Kladení zámkové dlažby komunikací pro pěší ručně tl 80 mm skupiny B pl do 50 m2</v>
      </c>
      <c r="C183" s="35" t="str">
        <f>Jednotkové_ceny!C1204</f>
        <v>m2</v>
      </c>
      <c r="D183" s="12">
        <f>Jednotkové_ceny!D1204</f>
        <v>171</v>
      </c>
      <c r="E183" s="12">
        <f>Jednotkové_ceny!E1204</f>
        <v>443</v>
      </c>
      <c r="F183" s="12">
        <f>Jednotkové_ceny!F1204</f>
        <v>0</v>
      </c>
      <c r="G183" s="12">
        <f>Jednotkové_ceny!G1204</f>
        <v>0</v>
      </c>
      <c r="H183" s="36">
        <f t="shared" si="2"/>
        <v>0</v>
      </c>
    </row>
    <row r="184" spans="1:8" ht="26.4" x14ac:dyDescent="0.25">
      <c r="A184" s="15" t="str">
        <f>Jednotkové_ceny!A1205</f>
        <v>596211224</v>
      </c>
      <c r="B184" s="35" t="str">
        <f>Jednotkové_ceny!B1205</f>
        <v>Příplatek za kombinaci dvou barev u kladení betonových dlažeb komunikací pro pěší ručně tl 80 mm skupiny B</v>
      </c>
      <c r="C184" s="35" t="str">
        <f>Jednotkové_ceny!C1205</f>
        <v>m2</v>
      </c>
      <c r="D184" s="12">
        <f>Jednotkové_ceny!D1205</f>
        <v>171</v>
      </c>
      <c r="E184" s="12">
        <f>Jednotkové_ceny!E1205</f>
        <v>34.9</v>
      </c>
      <c r="F184" s="12">
        <f>Jednotkové_ceny!F1205</f>
        <v>0</v>
      </c>
      <c r="G184" s="12">
        <f>Jednotkové_ceny!G1205</f>
        <v>0</v>
      </c>
      <c r="H184" s="36">
        <f t="shared" si="2"/>
        <v>0</v>
      </c>
    </row>
    <row r="185" spans="1:8" ht="26.4" x14ac:dyDescent="0.25">
      <c r="A185" s="15" t="str">
        <f>Jednotkové_ceny!A1206</f>
        <v>596211230</v>
      </c>
      <c r="B185" s="35" t="str">
        <f>Jednotkové_ceny!B1206</f>
        <v>Kladení zámkové dlažby komunikací pro pěší ručně tl 80 mm skupiny C pl do 50 m2</v>
      </c>
      <c r="C185" s="35" t="str">
        <f>Jednotkové_ceny!C1206</f>
        <v>m2</v>
      </c>
      <c r="D185" s="12">
        <f>Jednotkové_ceny!D1206</f>
        <v>171</v>
      </c>
      <c r="E185" s="12">
        <f>Jednotkové_ceny!E1206</f>
        <v>464</v>
      </c>
      <c r="F185" s="12">
        <f>Jednotkové_ceny!F1206</f>
        <v>0</v>
      </c>
      <c r="G185" s="12">
        <f>Jednotkové_ceny!G1206</f>
        <v>0</v>
      </c>
      <c r="H185" s="36">
        <f t="shared" si="2"/>
        <v>0</v>
      </c>
    </row>
    <row r="186" spans="1:8" ht="26.4" x14ac:dyDescent="0.25">
      <c r="A186" s="15" t="str">
        <f>Jednotkové_ceny!A1207</f>
        <v>596211234</v>
      </c>
      <c r="B186" s="35" t="str">
        <f>Jednotkové_ceny!B1207</f>
        <v>Příplatek za kombinaci dvou barev u kladení betonových dlažeb komunikací pro pěší ručně tl 80 mm skupiny C</v>
      </c>
      <c r="C186" s="35" t="str">
        <f>Jednotkové_ceny!C1207</f>
        <v>m2</v>
      </c>
      <c r="D186" s="12">
        <f>Jednotkové_ceny!D1207</f>
        <v>171</v>
      </c>
      <c r="E186" s="12">
        <f>Jednotkové_ceny!E1207</f>
        <v>34.9</v>
      </c>
      <c r="F186" s="12">
        <f>Jednotkové_ceny!F1207</f>
        <v>0</v>
      </c>
      <c r="G186" s="12">
        <f>Jednotkové_ceny!G1207</f>
        <v>0</v>
      </c>
      <c r="H186" s="36">
        <f t="shared" si="2"/>
        <v>0</v>
      </c>
    </row>
    <row r="187" spans="1:8" ht="26.4" x14ac:dyDescent="0.25">
      <c r="A187" s="15" t="str">
        <f>Jednotkové_ceny!A1208</f>
        <v>596411111</v>
      </c>
      <c r="B187" s="35" t="str">
        <f>Jednotkové_ceny!B1208</f>
        <v>Kladení dlažby z vegetačních tvárnic komunikací pro pěší tl 80 mm pl do 50 m2</v>
      </c>
      <c r="C187" s="35" t="str">
        <f>Jednotkové_ceny!C1208</f>
        <v>m2</v>
      </c>
      <c r="D187" s="12">
        <f>Jednotkové_ceny!D1208</f>
        <v>171</v>
      </c>
      <c r="E187" s="12">
        <f>Jednotkové_ceny!E1208</f>
        <v>319</v>
      </c>
      <c r="F187" s="12">
        <f>Jednotkové_ceny!F1208</f>
        <v>0</v>
      </c>
      <c r="G187" s="12">
        <f>Jednotkové_ceny!G1208</f>
        <v>0</v>
      </c>
      <c r="H187" s="36">
        <f t="shared" si="2"/>
        <v>0</v>
      </c>
    </row>
    <row r="188" spans="1:8" ht="26.4" x14ac:dyDescent="0.25">
      <c r="A188" s="15" t="str">
        <f>Jednotkové_ceny!A1209</f>
        <v>596411112</v>
      </c>
      <c r="B188" s="35" t="str">
        <f>Jednotkové_ceny!B1209</f>
        <v>Kladení dlažby z vegetačních tvárnic komunikací pro pěší tl 80 mm pl přes 50 do 100 m2</v>
      </c>
      <c r="C188" s="35" t="str">
        <f>Jednotkové_ceny!C1209</f>
        <v>m2</v>
      </c>
      <c r="D188" s="12">
        <f>Jednotkové_ceny!D1209</f>
        <v>171</v>
      </c>
      <c r="E188" s="12">
        <f>Jednotkové_ceny!E1209</f>
        <v>288</v>
      </c>
      <c r="F188" s="12">
        <f>Jednotkové_ceny!F1209</f>
        <v>0</v>
      </c>
      <c r="G188" s="12">
        <f>Jednotkové_ceny!G1209</f>
        <v>0</v>
      </c>
      <c r="H188" s="36">
        <f t="shared" si="2"/>
        <v>0</v>
      </c>
    </row>
    <row r="189" spans="1:8" ht="26.4" x14ac:dyDescent="0.25">
      <c r="A189" s="15" t="str">
        <f>Jednotkové_ceny!A1210</f>
        <v>599142111</v>
      </c>
      <c r="B189" s="35" t="str">
        <f>Jednotkové_ceny!B1210</f>
        <v>Úprava zálivky dilatačních nebo pracovních spár v cementobetonovém krytu hl do 40 mm š přes 20 do 40 mm</v>
      </c>
      <c r="C189" s="35" t="str">
        <f>Jednotkové_ceny!C1210</f>
        <v>m</v>
      </c>
      <c r="D189" s="12">
        <f>Jednotkové_ceny!D1210</f>
        <v>1117.2</v>
      </c>
      <c r="E189" s="12">
        <f>Jednotkové_ceny!E1210</f>
        <v>184</v>
      </c>
      <c r="F189" s="12">
        <f>Jednotkové_ceny!F1210</f>
        <v>0</v>
      </c>
      <c r="G189" s="12">
        <f>Jednotkové_ceny!G1210</f>
        <v>0</v>
      </c>
      <c r="H189" s="36">
        <f t="shared" si="2"/>
        <v>0</v>
      </c>
    </row>
    <row r="190" spans="1:8" x14ac:dyDescent="0.25">
      <c r="A190" s="15" t="str">
        <f>Jednotkové_ceny!A1211</f>
        <v>59245270</v>
      </c>
      <c r="B190" s="35" t="str">
        <f>Jednotkové_ceny!B1211</f>
        <v>dlažba tvar čtverec betonová 100x100x60mm barevná</v>
      </c>
      <c r="C190" s="35" t="str">
        <f>Jednotkové_ceny!C1211</f>
        <v>m2</v>
      </c>
      <c r="D190" s="12">
        <f>Jednotkové_ceny!D1211</f>
        <v>136.80000000000001</v>
      </c>
      <c r="E190" s="12">
        <f>Jednotkové_ceny!E1211</f>
        <v>474</v>
      </c>
      <c r="F190" s="12">
        <f>Jednotkové_ceny!F1211</f>
        <v>0</v>
      </c>
      <c r="G190" s="12">
        <f>Jednotkové_ceny!G1211</f>
        <v>0</v>
      </c>
      <c r="H190" s="36">
        <f t="shared" si="2"/>
        <v>0</v>
      </c>
    </row>
    <row r="191" spans="1:8" x14ac:dyDescent="0.25">
      <c r="A191" s="15" t="str">
        <f>Jednotkové_ceny!A1212</f>
        <v>59245263</v>
      </c>
      <c r="B191" s="35" t="str">
        <f>Jednotkové_ceny!B1212</f>
        <v>dlažba tvar čtverec betonová 200x200x60mm barevná</v>
      </c>
      <c r="C191" s="35" t="str">
        <f>Jednotkové_ceny!C1212</f>
        <v>m2</v>
      </c>
      <c r="D191" s="12">
        <f>Jednotkové_ceny!D1212</f>
        <v>136.80000000000001</v>
      </c>
      <c r="E191" s="12">
        <f>Jednotkové_ceny!E1212</f>
        <v>480</v>
      </c>
      <c r="F191" s="12">
        <f>Jednotkové_ceny!F1212</f>
        <v>0</v>
      </c>
      <c r="G191" s="12">
        <f>Jednotkové_ceny!G1212</f>
        <v>0</v>
      </c>
      <c r="H191" s="36">
        <f t="shared" si="2"/>
        <v>0</v>
      </c>
    </row>
    <row r="192" spans="1:8" x14ac:dyDescent="0.25">
      <c r="A192" s="15" t="str">
        <f>Jednotkové_ceny!A1213</f>
        <v>59245275</v>
      </c>
      <c r="B192" s="35" t="str">
        <f>Jednotkové_ceny!B1213</f>
        <v>dlažba zámková tvaru vlny 225x112x80mm barevná</v>
      </c>
      <c r="C192" s="35" t="str">
        <f>Jednotkové_ceny!C1213</f>
        <v>m2</v>
      </c>
      <c r="D192" s="12">
        <f>Jednotkové_ceny!D1213</f>
        <v>136.80000000000001</v>
      </c>
      <c r="E192" s="12">
        <f>Jednotkové_ceny!E1213</f>
        <v>572</v>
      </c>
      <c r="F192" s="12">
        <f>Jednotkové_ceny!F1213</f>
        <v>0</v>
      </c>
      <c r="G192" s="12">
        <f>Jednotkové_ceny!G1213</f>
        <v>0</v>
      </c>
      <c r="H192" s="36">
        <f t="shared" si="2"/>
        <v>0</v>
      </c>
    </row>
    <row r="193" spans="1:8" x14ac:dyDescent="0.25">
      <c r="A193" s="15" t="str">
        <f>Jednotkové_ceny!A1214</f>
        <v>59217017</v>
      </c>
      <c r="B193" s="35" t="str">
        <f>Jednotkové_ceny!B1214</f>
        <v>obrubník betonový chodníkový 1000x100x250mm</v>
      </c>
      <c r="C193" s="35" t="str">
        <f>Jednotkové_ceny!C1214</f>
        <v>m</v>
      </c>
      <c r="D193" s="12">
        <f>Jednotkové_ceny!D1214</f>
        <v>85.5</v>
      </c>
      <c r="E193" s="12">
        <f>Jednotkové_ceny!E1214</f>
        <v>194</v>
      </c>
      <c r="F193" s="12">
        <f>Jednotkové_ceny!F1214</f>
        <v>0</v>
      </c>
      <c r="G193" s="12">
        <f>Jednotkové_ceny!G1214</f>
        <v>0</v>
      </c>
      <c r="H193" s="36">
        <f t="shared" si="2"/>
        <v>0</v>
      </c>
    </row>
    <row r="194" spans="1:8" x14ac:dyDescent="0.25">
      <c r="A194" s="15" t="str">
        <f>Jednotkové_ceny!A1215</f>
        <v>DAP 1</v>
      </c>
      <c r="B194" s="35" t="str">
        <f>Jednotkové_ceny!B1215</f>
        <v>obrubník kamenný</v>
      </c>
      <c r="C194" s="35" t="str">
        <f>Jednotkové_ceny!C1215</f>
        <v>m</v>
      </c>
      <c r="D194" s="12">
        <f>Jednotkové_ceny!D1215</f>
        <v>85.5</v>
      </c>
      <c r="E194" s="12">
        <f>Jednotkové_ceny!E1215</f>
        <v>2630</v>
      </c>
      <c r="F194" s="12">
        <f>Jednotkové_ceny!F1215</f>
        <v>0</v>
      </c>
      <c r="G194" s="12">
        <f>Jednotkové_ceny!G1215</f>
        <v>0</v>
      </c>
      <c r="H194" s="36">
        <f t="shared" si="2"/>
        <v>0</v>
      </c>
    </row>
    <row r="195" spans="1:8" x14ac:dyDescent="0.25">
      <c r="A195" s="15" t="str">
        <f>Jednotkové_ceny!A1216</f>
        <v>DAP 2</v>
      </c>
      <c r="B195" s="35" t="str">
        <f>Jednotkové_ceny!B1216</f>
        <v>krajník žulový</v>
      </c>
      <c r="C195" s="35" t="str">
        <f>Jednotkové_ceny!C1216</f>
        <v>m</v>
      </c>
      <c r="D195" s="12">
        <f>Jednotkové_ceny!D1216</f>
        <v>85.5</v>
      </c>
      <c r="E195" s="12">
        <f>Jednotkové_ceny!E1216</f>
        <v>1870</v>
      </c>
      <c r="F195" s="12">
        <f>Jednotkové_ceny!F1216</f>
        <v>0</v>
      </c>
      <c r="G195" s="12">
        <f>Jednotkové_ceny!G1216</f>
        <v>0</v>
      </c>
      <c r="H195" s="36">
        <f t="shared" si="2"/>
        <v>0</v>
      </c>
    </row>
    <row r="196" spans="1:8" x14ac:dyDescent="0.25">
      <c r="A196" s="15" t="str">
        <f>Jednotkové_ceny!A1217</f>
        <v>59217001</v>
      </c>
      <c r="B196" s="35" t="str">
        <f>Jednotkové_ceny!B1217</f>
        <v>obrubník betonový zahradní 1000x50x250mm</v>
      </c>
      <c r="C196" s="35" t="str">
        <f>Jednotkové_ceny!C1217</f>
        <v>m</v>
      </c>
      <c r="D196" s="12">
        <f>Jednotkové_ceny!D1217</f>
        <v>524.4</v>
      </c>
      <c r="E196" s="12">
        <f>Jednotkové_ceny!E1217</f>
        <v>117</v>
      </c>
      <c r="F196" s="12">
        <f>Jednotkové_ceny!F1217</f>
        <v>0</v>
      </c>
      <c r="G196" s="12">
        <f>Jednotkové_ceny!G1217</f>
        <v>0</v>
      </c>
      <c r="H196" s="36">
        <f t="shared" si="2"/>
        <v>0</v>
      </c>
    </row>
    <row r="197" spans="1:8" ht="26.4" x14ac:dyDescent="0.25">
      <c r="A197" s="15" t="str">
        <f>Jednotkové_ceny!A1218</f>
        <v>593531111</v>
      </c>
      <c r="B197" s="35" t="str">
        <f>Jednotkové_ceny!B1218</f>
        <v>Kladení dlažby z plastových vegetačních tvárnic pro pěší se zámkem tl do 30 mm pl do 50 m2</v>
      </c>
      <c r="C197" s="35" t="str">
        <f>Jednotkové_ceny!C1218</f>
        <v>m2</v>
      </c>
      <c r="D197" s="12">
        <f>Jednotkové_ceny!D1218</f>
        <v>108.3</v>
      </c>
      <c r="E197" s="12">
        <f>Jednotkové_ceny!E1218</f>
        <v>141</v>
      </c>
      <c r="F197" s="12">
        <f>Jednotkové_ceny!F1218</f>
        <v>0</v>
      </c>
      <c r="G197" s="12">
        <f>Jednotkové_ceny!G1218</f>
        <v>0</v>
      </c>
      <c r="H197" s="36">
        <f t="shared" si="2"/>
        <v>0</v>
      </c>
    </row>
    <row r="198" spans="1:8" ht="26.4" x14ac:dyDescent="0.25">
      <c r="A198" s="15" t="str">
        <f>Jednotkové_ceny!A1219</f>
        <v>593531211</v>
      </c>
      <c r="B198" s="35" t="str">
        <f>Jednotkové_ceny!B1219</f>
        <v>Kladení dlažby z plastových vegetačních tvárnic pro pěší bez zámku tl do 60 mm pl do 50 m2</v>
      </c>
      <c r="C198" s="35" t="str">
        <f>Jednotkové_ceny!C1219</f>
        <v>m2</v>
      </c>
      <c r="D198" s="12">
        <f>Jednotkové_ceny!D1219</f>
        <v>108.3</v>
      </c>
      <c r="E198" s="12">
        <f>Jednotkové_ceny!E1219</f>
        <v>150</v>
      </c>
      <c r="F198" s="12">
        <f>Jednotkové_ceny!F1219</f>
        <v>0</v>
      </c>
      <c r="G198" s="12">
        <f>Jednotkové_ceny!G1219</f>
        <v>0</v>
      </c>
      <c r="H198" s="36">
        <f t="shared" si="2"/>
        <v>0</v>
      </c>
    </row>
    <row r="199" spans="1:8" ht="26.4" x14ac:dyDescent="0.25">
      <c r="A199" s="15" t="str">
        <f>Jednotkové_ceny!A1220</f>
        <v>56245139</v>
      </c>
      <c r="B199" s="35" t="str">
        <f>Jednotkové_ceny!B1220</f>
        <v>panel mřížkový vegetační ze směsových plastů 800x600x60mm</v>
      </c>
      <c r="C199" s="35" t="str">
        <f>Jednotkové_ceny!C1220</f>
        <v>kus</v>
      </c>
      <c r="D199" s="12">
        <f>Jednotkové_ceny!D1220</f>
        <v>79.8</v>
      </c>
      <c r="E199" s="12">
        <f>Jednotkové_ceny!E1220</f>
        <v>294</v>
      </c>
      <c r="F199" s="12">
        <f>Jednotkové_ceny!F1220</f>
        <v>0</v>
      </c>
      <c r="G199" s="12">
        <f>Jednotkové_ceny!G1220</f>
        <v>0</v>
      </c>
      <c r="H199" s="36">
        <f t="shared" si="2"/>
        <v>0</v>
      </c>
    </row>
    <row r="200" spans="1:8" ht="26.4" x14ac:dyDescent="0.25">
      <c r="A200" s="15" t="str">
        <f>Jednotkové_ceny!A1221</f>
        <v>593532111</v>
      </c>
      <c r="B200" s="35" t="str">
        <f>Jednotkové_ceny!B1221</f>
        <v>Kladení dlažby z plastových vegetačních dlaždic pozemních komunikací se zámkem tl 60 mm pl do 50 m2</v>
      </c>
      <c r="C200" s="35" t="str">
        <f>Jednotkové_ceny!C1221</f>
        <v>m2</v>
      </c>
      <c r="D200" s="12">
        <f>Jednotkové_ceny!D1221</f>
        <v>108.3</v>
      </c>
      <c r="E200" s="12">
        <f>Jednotkové_ceny!E1221</f>
        <v>144</v>
      </c>
      <c r="F200" s="12">
        <f>Jednotkové_ceny!F1221</f>
        <v>0</v>
      </c>
      <c r="G200" s="12">
        <f>Jednotkové_ceny!G1221</f>
        <v>0</v>
      </c>
      <c r="H200" s="36">
        <f t="shared" si="2"/>
        <v>0</v>
      </c>
    </row>
    <row r="201" spans="1:8" ht="26.4" x14ac:dyDescent="0.25">
      <c r="A201" s="15" t="str">
        <f>Jednotkové_ceny!A1222</f>
        <v>56245141</v>
      </c>
      <c r="B201" s="35" t="str">
        <f>Jednotkové_ceny!B1222</f>
        <v>dlažba zatravňovací recyklovaný PE nosnost 350t/m2 330x330x50mm</v>
      </c>
      <c r="C201" s="35" t="str">
        <f>Jednotkové_ceny!C1222</f>
        <v>m2</v>
      </c>
      <c r="D201" s="12">
        <f>Jednotkové_ceny!D1222</f>
        <v>79.8</v>
      </c>
      <c r="E201" s="12">
        <f>Jednotkové_ceny!E1222</f>
        <v>432</v>
      </c>
      <c r="F201" s="12">
        <f>Jednotkové_ceny!F1222</f>
        <v>0</v>
      </c>
      <c r="G201" s="12">
        <f>Jednotkové_ceny!G1222</f>
        <v>0</v>
      </c>
      <c r="H201" s="36">
        <f t="shared" si="2"/>
        <v>0</v>
      </c>
    </row>
    <row r="202" spans="1:8" ht="26.4" x14ac:dyDescent="0.25">
      <c r="A202" s="15" t="str">
        <f>Jednotkové_ceny!A1223</f>
        <v>56245142</v>
      </c>
      <c r="B202" s="35" t="str">
        <f>Jednotkové_ceny!B1223</f>
        <v>dlažba zatravňovací recyklovaný PE nosnost 300t/m2 500x500x40mm</v>
      </c>
      <c r="C202" s="35" t="str">
        <f>Jednotkové_ceny!C1223</f>
        <v>m2</v>
      </c>
      <c r="D202" s="12">
        <f>Jednotkové_ceny!D1223</f>
        <v>79.8</v>
      </c>
      <c r="E202" s="12">
        <f>Jednotkové_ceny!E1223</f>
        <v>547</v>
      </c>
      <c r="F202" s="12">
        <f>Jednotkové_ceny!F1223</f>
        <v>0</v>
      </c>
      <c r="G202" s="12">
        <f>Jednotkové_ceny!G1223</f>
        <v>0</v>
      </c>
      <c r="H202" s="36">
        <f t="shared" ref="H202:H265" si="3">ROUND(D202*G202,2)</f>
        <v>0</v>
      </c>
    </row>
    <row r="203" spans="1:8" ht="26.4" x14ac:dyDescent="0.25">
      <c r="A203" s="15" t="str">
        <f>Jednotkové_ceny!A1224</f>
        <v>56245143</v>
      </c>
      <c r="B203" s="35" t="str">
        <f>Jednotkové_ceny!B1224</f>
        <v>dlažba zatravňovací recyklovaný PE nosnost 240t/m2 500x500x30mm</v>
      </c>
      <c r="C203" s="35" t="str">
        <f>Jednotkové_ceny!C1224</f>
        <v>m2</v>
      </c>
      <c r="D203" s="12">
        <f>Jednotkové_ceny!D1224</f>
        <v>79.8</v>
      </c>
      <c r="E203" s="12">
        <f>Jednotkové_ceny!E1224</f>
        <v>338</v>
      </c>
      <c r="F203" s="12">
        <f>Jednotkové_ceny!F1224</f>
        <v>0</v>
      </c>
      <c r="G203" s="12">
        <f>Jednotkové_ceny!G1224</f>
        <v>0</v>
      </c>
      <c r="H203" s="36">
        <f t="shared" si="3"/>
        <v>0</v>
      </c>
    </row>
    <row r="204" spans="1:8" ht="26.4" x14ac:dyDescent="0.25">
      <c r="A204" s="15" t="str">
        <f>Jednotkové_ceny!A1225</f>
        <v>56245144</v>
      </c>
      <c r="B204" s="35" t="str">
        <f>Jednotkové_ceny!B1225</f>
        <v>dlažba zatravňovací recyklovaný PE nosnost 160t/m2 755x116x38mm</v>
      </c>
      <c r="C204" s="35" t="str">
        <f>Jednotkové_ceny!C1225</f>
        <v>m2</v>
      </c>
      <c r="D204" s="12">
        <f>Jednotkové_ceny!D1225</f>
        <v>79.8</v>
      </c>
      <c r="E204" s="12">
        <f>Jednotkové_ceny!E1225</f>
        <v>323</v>
      </c>
      <c r="F204" s="12">
        <f>Jednotkové_ceny!F1225</f>
        <v>0</v>
      </c>
      <c r="G204" s="12">
        <f>Jednotkové_ceny!G1225</f>
        <v>0</v>
      </c>
      <c r="H204" s="36">
        <f t="shared" si="3"/>
        <v>0</v>
      </c>
    </row>
    <row r="205" spans="1:8" ht="26.4" x14ac:dyDescent="0.25">
      <c r="A205" s="15" t="str">
        <f>Jednotkové_ceny!A1226</f>
        <v>001TSK001</v>
      </c>
      <c r="B205" s="35" t="str">
        <f>Jednotkové_ceny!B1226</f>
        <v>mozaiková dlažba ze syntetického kamene pro umělé vodící linie tloušťky 4cm</v>
      </c>
      <c r="C205" s="35" t="str">
        <f>Jednotkové_ceny!C1226</f>
        <v>m2</v>
      </c>
      <c r="D205" s="12">
        <f>Jednotkové_ceny!D1226</f>
        <v>79.8</v>
      </c>
      <c r="E205" s="12">
        <f>Jednotkové_ceny!E1226</f>
        <v>2887</v>
      </c>
      <c r="F205" s="12">
        <f>Jednotkové_ceny!F1226</f>
        <v>0</v>
      </c>
      <c r="G205" s="12">
        <f>Jednotkové_ceny!G1226</f>
        <v>0</v>
      </c>
      <c r="H205" s="36">
        <f t="shared" si="3"/>
        <v>0</v>
      </c>
    </row>
    <row r="206" spans="1:8" ht="26.4" x14ac:dyDescent="0.25">
      <c r="A206" s="15" t="str">
        <f>Jednotkové_ceny!A1227</f>
        <v>001TSK002</v>
      </c>
      <c r="B206" s="35" t="str">
        <f>Jednotkové_ceny!B1227</f>
        <v>mozaiková dlažba ze syntetického kamene pro umělé vodící linie tloušťky 6cm</v>
      </c>
      <c r="C206" s="35" t="str">
        <f>Jednotkové_ceny!C1227</f>
        <v>m2</v>
      </c>
      <c r="D206" s="12">
        <f>Jednotkové_ceny!D1227</f>
        <v>79.8</v>
      </c>
      <c r="E206" s="12">
        <f>Jednotkové_ceny!E1227</f>
        <v>4150</v>
      </c>
      <c r="F206" s="12">
        <f>Jednotkové_ceny!F1227</f>
        <v>0</v>
      </c>
      <c r="G206" s="12">
        <f>Jednotkové_ceny!G1227</f>
        <v>0</v>
      </c>
      <c r="H206" s="36">
        <f t="shared" si="3"/>
        <v>0</v>
      </c>
    </row>
    <row r="207" spans="1:8" x14ac:dyDescent="0.25">
      <c r="A207" s="15" t="str">
        <f>Jednotkové_ceny!A1228</f>
        <v>001TSK003</v>
      </c>
      <c r="B207" s="35" t="str">
        <f>Jednotkové_ceny!B1228</f>
        <v>žulové desky pro umělé vodící linie tloušťky 6cm</v>
      </c>
      <c r="C207" s="35" t="str">
        <f>Jednotkové_ceny!C1228</f>
        <v>m2</v>
      </c>
      <c r="D207" s="12">
        <f>Jednotkové_ceny!D1228</f>
        <v>79.8</v>
      </c>
      <c r="E207" s="12">
        <f>Jednotkové_ceny!E1228</f>
        <v>5906</v>
      </c>
      <c r="F207" s="12">
        <f>Jednotkové_ceny!F1228</f>
        <v>0</v>
      </c>
      <c r="G207" s="12">
        <f>Jednotkové_ceny!G1228</f>
        <v>0</v>
      </c>
      <c r="H207" s="36">
        <f t="shared" si="3"/>
        <v>0</v>
      </c>
    </row>
    <row r="208" spans="1:8" ht="26.4" x14ac:dyDescent="0.25">
      <c r="A208" s="15" t="str">
        <f>Jednotkové_ceny!A1229</f>
        <v>TSK</v>
      </c>
      <c r="B208" s="35" t="str">
        <f>Jednotkové_ceny!B1229</f>
        <v>Dodání litinového antiparkovacího sloupku běžného typu vč. nátěru a dopravy</v>
      </c>
      <c r="C208" s="35" t="str">
        <f>Jednotkové_ceny!C1229</f>
        <v>ks</v>
      </c>
      <c r="D208" s="12">
        <f>Jednotkové_ceny!D1229</f>
        <v>47.5</v>
      </c>
      <c r="E208" s="12">
        <f>Jednotkové_ceny!E1229</f>
        <v>2711.7</v>
      </c>
      <c r="F208" s="12">
        <f>Jednotkové_ceny!F1229</f>
        <v>0</v>
      </c>
      <c r="G208" s="12">
        <f>Jednotkové_ceny!G1229</f>
        <v>0</v>
      </c>
      <c r="H208" s="36">
        <f t="shared" si="3"/>
        <v>0</v>
      </c>
    </row>
    <row r="209" spans="1:8" ht="26.4" x14ac:dyDescent="0.25">
      <c r="A209" s="15" t="str">
        <f>Jednotkové_ceny!A1230</f>
        <v>001TSK004</v>
      </c>
      <c r="B209" s="35" t="str">
        <f>Jednotkové_ceny!B1230</f>
        <v>Kladení žulové desky – pro umělé vodící linie do vápenocementové malty</v>
      </c>
      <c r="C209" s="35" t="str">
        <f>Jednotkové_ceny!C1230</f>
        <v>m2</v>
      </c>
      <c r="D209" s="12">
        <f>Jednotkové_ceny!D1230</f>
        <v>79.8</v>
      </c>
      <c r="E209" s="12">
        <f>Jednotkové_ceny!E1230</f>
        <v>617</v>
      </c>
      <c r="F209" s="12">
        <f>Jednotkové_ceny!F1230</f>
        <v>0</v>
      </c>
      <c r="G209" s="12">
        <f>Jednotkové_ceny!G1230</f>
        <v>0</v>
      </c>
      <c r="H209" s="36">
        <f t="shared" si="3"/>
        <v>0</v>
      </c>
    </row>
    <row r="210" spans="1:8" ht="26.4" x14ac:dyDescent="0.25">
      <c r="A210" s="15" t="str">
        <f>Jednotkové_ceny!A1231</f>
        <v>919112223</v>
      </c>
      <c r="B210" s="35" t="str">
        <f>Jednotkové_ceny!B1231</f>
        <v>Řezání spár pro vytvoření komůrky š 15 mm hl 30 mm pro těsnící zálivku v živičném krytu</v>
      </c>
      <c r="C210" s="35" t="str">
        <f>Jednotkové_ceny!C1231</f>
        <v>m</v>
      </c>
      <c r="D210" s="12">
        <f>Jednotkové_ceny!D1231</f>
        <v>1128.5999999999999</v>
      </c>
      <c r="E210" s="12">
        <f>Jednotkové_ceny!E1231</f>
        <v>81.5</v>
      </c>
      <c r="F210" s="12">
        <f>Jednotkové_ceny!F1231</f>
        <v>0</v>
      </c>
      <c r="G210" s="12">
        <f>Jednotkové_ceny!G1231</f>
        <v>0</v>
      </c>
      <c r="H210" s="36">
        <f t="shared" si="3"/>
        <v>0</v>
      </c>
    </row>
    <row r="211" spans="1:8" ht="26.4" x14ac:dyDescent="0.25">
      <c r="A211" s="15" t="str">
        <f>Jednotkové_ceny!A1232</f>
        <v>919121122</v>
      </c>
      <c r="B211" s="35" t="str">
        <f>Jednotkové_ceny!B1232</f>
        <v>Těsnění spár zálivkou za studena pro komůrky š 15 mm hl 30 mm s těsnicím profilem</v>
      </c>
      <c r="C211" s="35" t="str">
        <f>Jednotkové_ceny!C1232</f>
        <v>m</v>
      </c>
      <c r="D211" s="12">
        <f>Jednotkové_ceny!D1232</f>
        <v>1128.5999999999999</v>
      </c>
      <c r="E211" s="12">
        <f>Jednotkové_ceny!E1232</f>
        <v>169</v>
      </c>
      <c r="F211" s="12">
        <f>Jednotkové_ceny!F1232</f>
        <v>0</v>
      </c>
      <c r="G211" s="12">
        <f>Jednotkové_ceny!G1232</f>
        <v>0</v>
      </c>
      <c r="H211" s="36">
        <f t="shared" si="3"/>
        <v>0</v>
      </c>
    </row>
    <row r="212" spans="1:8" ht="26.4" x14ac:dyDescent="0.25">
      <c r="A212" s="15" t="str">
        <f>Jednotkové_ceny!A1233</f>
        <v>919122131</v>
      </c>
      <c r="B212" s="35" t="str">
        <f>Jednotkové_ceny!B1233</f>
        <v>Těsnění spár zálivkou za tepla pro komůrky š 20 mm hl 30 mm s těsnicím profilem</v>
      </c>
      <c r="C212" s="35" t="str">
        <f>Jednotkové_ceny!C1233</f>
        <v>m</v>
      </c>
      <c r="D212" s="12">
        <f>Jednotkové_ceny!D1233</f>
        <v>1071.5999999999999</v>
      </c>
      <c r="E212" s="12">
        <f>Jednotkové_ceny!E1233</f>
        <v>79.7</v>
      </c>
      <c r="F212" s="12">
        <f>Jednotkové_ceny!F1233</f>
        <v>0</v>
      </c>
      <c r="G212" s="12">
        <f>Jednotkové_ceny!G1233</f>
        <v>0</v>
      </c>
      <c r="H212" s="36">
        <f t="shared" si="3"/>
        <v>0</v>
      </c>
    </row>
    <row r="213" spans="1:8" ht="26.4" x14ac:dyDescent="0.25">
      <c r="A213" s="15" t="str">
        <f>Jednotkové_ceny!A1234</f>
        <v>919124121</v>
      </c>
      <c r="B213" s="35" t="str">
        <f>Jednotkové_ceny!B1234</f>
        <v>Dilatační spáry vkládané v cementobetonovém krytu s vyplněním spár asfaltovou zálivkou</v>
      </c>
      <c r="C213" s="35" t="str">
        <f>Jednotkové_ceny!C1234</f>
        <v>m</v>
      </c>
      <c r="D213" s="12">
        <f>Jednotkové_ceny!D1234</f>
        <v>51.3</v>
      </c>
      <c r="E213" s="12">
        <f>Jednotkové_ceny!E1234</f>
        <v>220</v>
      </c>
      <c r="F213" s="12">
        <f>Jednotkové_ceny!F1234</f>
        <v>0</v>
      </c>
      <c r="G213" s="12">
        <f>Jednotkové_ceny!G1234</f>
        <v>0</v>
      </c>
      <c r="H213" s="36">
        <f t="shared" si="3"/>
        <v>0</v>
      </c>
    </row>
    <row r="214" spans="1:8" x14ac:dyDescent="0.25">
      <c r="A214" s="15" t="str">
        <f>Jednotkové_ceny!A1235</f>
        <v>919735111</v>
      </c>
      <c r="B214" s="35" t="str">
        <f>Jednotkové_ceny!B1235</f>
        <v>Řezání stávajícího živičného krytu hl do 50 mm</v>
      </c>
      <c r="C214" s="35" t="str">
        <f>Jednotkové_ceny!C1235</f>
        <v>m</v>
      </c>
      <c r="D214" s="12">
        <f>Jednotkové_ceny!D1235</f>
        <v>125.4</v>
      </c>
      <c r="E214" s="12">
        <f>Jednotkové_ceny!E1235</f>
        <v>77.599999999999994</v>
      </c>
      <c r="F214" s="12">
        <f>Jednotkové_ceny!F1235</f>
        <v>0</v>
      </c>
      <c r="G214" s="12">
        <f>Jednotkové_ceny!G1235</f>
        <v>0</v>
      </c>
      <c r="H214" s="36">
        <f t="shared" si="3"/>
        <v>0</v>
      </c>
    </row>
    <row r="215" spans="1:8" x14ac:dyDescent="0.25">
      <c r="A215" s="15" t="str">
        <f>Jednotkové_ceny!A1236</f>
        <v>919735112</v>
      </c>
      <c r="B215" s="35" t="str">
        <f>Jednotkové_ceny!B1236</f>
        <v>Řezání stávajícího živičného krytu hl přes 50 do 100 mm</v>
      </c>
      <c r="C215" s="35" t="str">
        <f>Jednotkové_ceny!C1236</f>
        <v>m</v>
      </c>
      <c r="D215" s="12">
        <f>Jednotkové_ceny!D1236</f>
        <v>433.2</v>
      </c>
      <c r="E215" s="12">
        <f>Jednotkové_ceny!E1236</f>
        <v>97.8</v>
      </c>
      <c r="F215" s="12">
        <f>Jednotkové_ceny!F1236</f>
        <v>0</v>
      </c>
      <c r="G215" s="12">
        <f>Jednotkové_ceny!G1236</f>
        <v>0</v>
      </c>
      <c r="H215" s="36">
        <f t="shared" si="3"/>
        <v>0</v>
      </c>
    </row>
    <row r="216" spans="1:8" x14ac:dyDescent="0.25">
      <c r="A216" s="15" t="str">
        <f>Jednotkové_ceny!A1237</f>
        <v>919735113</v>
      </c>
      <c r="B216" s="35" t="str">
        <f>Jednotkové_ceny!B1237</f>
        <v>Řezání stávajícího živičného krytu hl přes 100 do 150 mm</v>
      </c>
      <c r="C216" s="35" t="str">
        <f>Jednotkové_ceny!C1237</f>
        <v>m</v>
      </c>
      <c r="D216" s="12">
        <f>Jednotkové_ceny!D1237</f>
        <v>285</v>
      </c>
      <c r="E216" s="12">
        <f>Jednotkové_ceny!E1237</f>
        <v>151</v>
      </c>
      <c r="F216" s="12">
        <f>Jednotkové_ceny!F1237</f>
        <v>0</v>
      </c>
      <c r="G216" s="12">
        <f>Jednotkové_ceny!G1237</f>
        <v>0</v>
      </c>
      <c r="H216" s="36">
        <f t="shared" si="3"/>
        <v>0</v>
      </c>
    </row>
    <row r="217" spans="1:8" x14ac:dyDescent="0.25">
      <c r="A217" s="15" t="str">
        <f>Jednotkové_ceny!A1238</f>
        <v>919735114</v>
      </c>
      <c r="B217" s="35" t="str">
        <f>Jednotkové_ceny!B1238</f>
        <v>Řezání stávajícího živičného krytu hl přes 150 do 200 mm</v>
      </c>
      <c r="C217" s="35" t="str">
        <f>Jednotkové_ceny!C1238</f>
        <v>m</v>
      </c>
      <c r="D217" s="12">
        <f>Jednotkové_ceny!D1238</f>
        <v>319.2</v>
      </c>
      <c r="E217" s="12">
        <f>Jednotkové_ceny!E1238</f>
        <v>199</v>
      </c>
      <c r="F217" s="12">
        <f>Jednotkové_ceny!F1238</f>
        <v>0</v>
      </c>
      <c r="G217" s="12">
        <f>Jednotkové_ceny!G1238</f>
        <v>0</v>
      </c>
      <c r="H217" s="36">
        <f t="shared" si="3"/>
        <v>0</v>
      </c>
    </row>
    <row r="218" spans="1:8" x14ac:dyDescent="0.25">
      <c r="A218" s="15" t="str">
        <f>Jednotkové_ceny!A1239</f>
        <v>919735115</v>
      </c>
      <c r="B218" s="35" t="str">
        <f>Jednotkové_ceny!B1239</f>
        <v>Řezání stávajícího živičného krytu hl přes 200 do 250 mm</v>
      </c>
      <c r="C218" s="35" t="str">
        <f>Jednotkové_ceny!C1239</f>
        <v>m</v>
      </c>
      <c r="D218" s="12">
        <f>Jednotkové_ceny!D1239</f>
        <v>79.8</v>
      </c>
      <c r="E218" s="12">
        <f>Jednotkové_ceny!E1239</f>
        <v>273</v>
      </c>
      <c r="F218" s="12">
        <f>Jednotkové_ceny!F1239</f>
        <v>0</v>
      </c>
      <c r="G218" s="12">
        <f>Jednotkové_ceny!G1239</f>
        <v>0</v>
      </c>
      <c r="H218" s="36">
        <f t="shared" si="3"/>
        <v>0</v>
      </c>
    </row>
    <row r="219" spans="1:8" x14ac:dyDescent="0.25">
      <c r="A219" s="15" t="str">
        <f>Jednotkové_ceny!A1240</f>
        <v>919735116</v>
      </c>
      <c r="B219" s="35" t="str">
        <f>Jednotkové_ceny!B1240</f>
        <v>Řezání stávajícího živičného krytu hl přes 250 do 300 mm</v>
      </c>
      <c r="C219" s="35" t="str">
        <f>Jednotkové_ceny!C1240</f>
        <v>m</v>
      </c>
      <c r="D219" s="12">
        <f>Jednotkové_ceny!D1240</f>
        <v>119.7</v>
      </c>
      <c r="E219" s="12">
        <f>Jednotkové_ceny!E1240</f>
        <v>352</v>
      </c>
      <c r="F219" s="12">
        <f>Jednotkové_ceny!F1240</f>
        <v>0</v>
      </c>
      <c r="G219" s="12">
        <f>Jednotkové_ceny!G1240</f>
        <v>0</v>
      </c>
      <c r="H219" s="36">
        <f t="shared" si="3"/>
        <v>0</v>
      </c>
    </row>
    <row r="220" spans="1:8" x14ac:dyDescent="0.25">
      <c r="A220" s="15" t="str">
        <f>Jednotkové_ceny!A1241</f>
        <v>919735122</v>
      </c>
      <c r="B220" s="35" t="str">
        <f>Jednotkové_ceny!B1241</f>
        <v>Řezání stávajícího betonového krytu hl přes 50 do 100 mm</v>
      </c>
      <c r="C220" s="35" t="str">
        <f>Jednotkové_ceny!C1241</f>
        <v>m</v>
      </c>
      <c r="D220" s="12">
        <f>Jednotkové_ceny!D1241</f>
        <v>119.7</v>
      </c>
      <c r="E220" s="12">
        <f>Jednotkové_ceny!E1241</f>
        <v>210</v>
      </c>
      <c r="F220" s="12">
        <f>Jednotkové_ceny!F1241</f>
        <v>0</v>
      </c>
      <c r="G220" s="12">
        <f>Jednotkové_ceny!G1241</f>
        <v>0</v>
      </c>
      <c r="H220" s="36">
        <f t="shared" si="3"/>
        <v>0</v>
      </c>
    </row>
    <row r="221" spans="1:8" x14ac:dyDescent="0.25">
      <c r="A221" s="15" t="str">
        <f>Jednotkové_ceny!A1242</f>
        <v>919735123</v>
      </c>
      <c r="B221" s="35" t="str">
        <f>Jednotkové_ceny!B1242</f>
        <v>Řezání stávajícího betonového krytu hl přes 100 do 150 mm</v>
      </c>
      <c r="C221" s="35" t="str">
        <f>Jednotkové_ceny!C1242</f>
        <v>m</v>
      </c>
      <c r="D221" s="12">
        <f>Jednotkové_ceny!D1242</f>
        <v>410.4</v>
      </c>
      <c r="E221" s="12">
        <f>Jednotkové_ceny!E1242</f>
        <v>293</v>
      </c>
      <c r="F221" s="12">
        <f>Jednotkové_ceny!F1242</f>
        <v>0</v>
      </c>
      <c r="G221" s="12">
        <f>Jednotkové_ceny!G1242</f>
        <v>0</v>
      </c>
      <c r="H221" s="36">
        <f t="shared" si="3"/>
        <v>0</v>
      </c>
    </row>
    <row r="222" spans="1:8" x14ac:dyDescent="0.25">
      <c r="A222" s="15" t="str">
        <f>Jednotkové_ceny!A1243</f>
        <v>919735124</v>
      </c>
      <c r="B222" s="35" t="str">
        <f>Jednotkové_ceny!B1243</f>
        <v>Řezání stávajícího betonového krytu hl přes 150 do 200 mm</v>
      </c>
      <c r="C222" s="35" t="str">
        <f>Jednotkové_ceny!C1243</f>
        <v>m</v>
      </c>
      <c r="D222" s="12">
        <f>Jednotkové_ceny!D1243</f>
        <v>285</v>
      </c>
      <c r="E222" s="12">
        <f>Jednotkové_ceny!E1243</f>
        <v>390</v>
      </c>
      <c r="F222" s="12">
        <f>Jednotkové_ceny!F1243</f>
        <v>0</v>
      </c>
      <c r="G222" s="12">
        <f>Jednotkové_ceny!G1243</f>
        <v>0</v>
      </c>
      <c r="H222" s="36">
        <f t="shared" si="3"/>
        <v>0</v>
      </c>
    </row>
    <row r="223" spans="1:8" x14ac:dyDescent="0.25">
      <c r="A223" s="15" t="str">
        <f>Jednotkové_ceny!A1244</f>
        <v>919735125</v>
      </c>
      <c r="B223" s="35" t="str">
        <f>Jednotkové_ceny!B1244</f>
        <v>Řezání stávajícího betonového krytu hl přes 200 do 250 mm</v>
      </c>
      <c r="C223" s="35" t="str">
        <f>Jednotkové_ceny!C1244</f>
        <v>m</v>
      </c>
      <c r="D223" s="12">
        <f>Jednotkové_ceny!D1244</f>
        <v>319.2</v>
      </c>
      <c r="E223" s="12">
        <f>Jednotkové_ceny!E1244</f>
        <v>536</v>
      </c>
      <c r="F223" s="12">
        <f>Jednotkové_ceny!F1244</f>
        <v>0</v>
      </c>
      <c r="G223" s="12">
        <f>Jednotkové_ceny!G1244</f>
        <v>0</v>
      </c>
      <c r="H223" s="36">
        <f t="shared" si="3"/>
        <v>0</v>
      </c>
    </row>
    <row r="224" spans="1:8" x14ac:dyDescent="0.25">
      <c r="A224" s="15" t="str">
        <f>Jednotkové_ceny!A1245</f>
        <v>919735126</v>
      </c>
      <c r="B224" s="35" t="str">
        <f>Jednotkové_ceny!B1245</f>
        <v>Řezání stávajícího betonového krytu hl přes 250 do 300 mm</v>
      </c>
      <c r="C224" s="35" t="str">
        <f>Jednotkové_ceny!C1245</f>
        <v>m</v>
      </c>
      <c r="D224" s="12">
        <f>Jednotkové_ceny!D1245</f>
        <v>91.2</v>
      </c>
      <c r="E224" s="12">
        <f>Jednotkové_ceny!E1245</f>
        <v>698</v>
      </c>
      <c r="F224" s="12">
        <f>Jednotkové_ceny!F1245</f>
        <v>0</v>
      </c>
      <c r="G224" s="12">
        <f>Jednotkové_ceny!G1245</f>
        <v>0</v>
      </c>
      <c r="H224" s="36">
        <f t="shared" si="3"/>
        <v>0</v>
      </c>
    </row>
    <row r="225" spans="1:8" ht="26.4" x14ac:dyDescent="0.25">
      <c r="A225" s="15" t="str">
        <f>Jednotkové_ceny!A1246</f>
        <v>979021111</v>
      </c>
      <c r="B225" s="35" t="str">
        <f>Jednotkové_ceny!B1246</f>
        <v>Očištění vybouraných obrubníků a krajníků zahradních při překopech inženýrských sítí</v>
      </c>
      <c r="C225" s="35" t="str">
        <f>Jednotkové_ceny!C1246</f>
        <v>m</v>
      </c>
      <c r="D225" s="12">
        <f>Jednotkové_ceny!D1246</f>
        <v>547.20000000000005</v>
      </c>
      <c r="E225" s="12">
        <f>Jednotkové_ceny!E1246</f>
        <v>46</v>
      </c>
      <c r="F225" s="12">
        <f>Jednotkové_ceny!F1246</f>
        <v>0</v>
      </c>
      <c r="G225" s="12">
        <f>Jednotkové_ceny!G1246</f>
        <v>0</v>
      </c>
      <c r="H225" s="36">
        <f t="shared" si="3"/>
        <v>0</v>
      </c>
    </row>
    <row r="226" spans="1:8" ht="26.4" x14ac:dyDescent="0.25">
      <c r="A226" s="15" t="str">
        <f>Jednotkové_ceny!A1247</f>
        <v>979021112</v>
      </c>
      <c r="B226" s="35" t="str">
        <f>Jednotkové_ceny!B1247</f>
        <v>Očištění vybouraných obrubníků a krajníků chodníkových při překopech inženýrských sítí</v>
      </c>
      <c r="C226" s="35" t="str">
        <f>Jednotkové_ceny!C1247</f>
        <v>m</v>
      </c>
      <c r="D226" s="12">
        <f>Jednotkové_ceny!D1247</f>
        <v>182.4</v>
      </c>
      <c r="E226" s="12">
        <f>Jednotkové_ceny!E1247</f>
        <v>53.5</v>
      </c>
      <c r="F226" s="12">
        <f>Jednotkové_ceny!F1247</f>
        <v>0</v>
      </c>
      <c r="G226" s="12">
        <f>Jednotkové_ceny!G1247</f>
        <v>0</v>
      </c>
      <c r="H226" s="36">
        <f t="shared" si="3"/>
        <v>0</v>
      </c>
    </row>
    <row r="227" spans="1:8" ht="26.4" x14ac:dyDescent="0.25">
      <c r="A227" s="15" t="str">
        <f>Jednotkové_ceny!A1248</f>
        <v>979021113</v>
      </c>
      <c r="B227" s="35" t="str">
        <f>Jednotkové_ceny!B1248</f>
        <v>Očištění vybouraných obrubníků a krajníků silničních při překopech inženýrských sítí</v>
      </c>
      <c r="C227" s="35" t="str">
        <f>Jednotkové_ceny!C1248</f>
        <v>m</v>
      </c>
      <c r="D227" s="12">
        <f>Jednotkové_ceny!D1248</f>
        <v>96.9</v>
      </c>
      <c r="E227" s="12">
        <f>Jednotkové_ceny!E1248</f>
        <v>63.4</v>
      </c>
      <c r="F227" s="12">
        <f>Jednotkové_ceny!F1248</f>
        <v>0</v>
      </c>
      <c r="G227" s="12">
        <f>Jednotkové_ceny!G1248</f>
        <v>0</v>
      </c>
      <c r="H227" s="36">
        <f t="shared" si="3"/>
        <v>0</v>
      </c>
    </row>
    <row r="228" spans="1:8" x14ac:dyDescent="0.25">
      <c r="A228" s="15" t="str">
        <f>Jednotkové_ceny!A1249</f>
        <v>979024441</v>
      </c>
      <c r="B228" s="35" t="str">
        <f>Jednotkové_ceny!B1249</f>
        <v>Očištění vybouraných obrubníků a krajníků zahradních</v>
      </c>
      <c r="C228" s="35" t="str">
        <f>Jednotkové_ceny!C1249</f>
        <v>m</v>
      </c>
      <c r="D228" s="12">
        <f>Jednotkové_ceny!D1249</f>
        <v>51.3</v>
      </c>
      <c r="E228" s="12">
        <f>Jednotkové_ceny!E1249</f>
        <v>30.7</v>
      </c>
      <c r="F228" s="12">
        <f>Jednotkové_ceny!F1249</f>
        <v>0</v>
      </c>
      <c r="G228" s="12">
        <f>Jednotkové_ceny!G1249</f>
        <v>0</v>
      </c>
      <c r="H228" s="36">
        <f t="shared" si="3"/>
        <v>0</v>
      </c>
    </row>
    <row r="229" spans="1:8" x14ac:dyDescent="0.25">
      <c r="A229" s="15" t="str">
        <f>Jednotkové_ceny!A1250</f>
        <v>979024442</v>
      </c>
      <c r="B229" s="35" t="str">
        <f>Jednotkové_ceny!B1250</f>
        <v>Očištění vybouraných obrubníků a krajníků chodníkových</v>
      </c>
      <c r="C229" s="35" t="str">
        <f>Jednotkové_ceny!C1250</f>
        <v>m</v>
      </c>
      <c r="D229" s="12">
        <f>Jednotkové_ceny!D1250</f>
        <v>51.3</v>
      </c>
      <c r="E229" s="12">
        <f>Jednotkové_ceny!E1250</f>
        <v>35.799999999999997</v>
      </c>
      <c r="F229" s="12">
        <f>Jednotkové_ceny!F1250</f>
        <v>0</v>
      </c>
      <c r="G229" s="12">
        <f>Jednotkové_ceny!G1250</f>
        <v>0</v>
      </c>
      <c r="H229" s="36">
        <f t="shared" si="3"/>
        <v>0</v>
      </c>
    </row>
    <row r="230" spans="1:8" x14ac:dyDescent="0.25">
      <c r="A230" s="15" t="str">
        <f>Jednotkové_ceny!A1251</f>
        <v>979024443</v>
      </c>
      <c r="B230" s="35" t="str">
        <f>Jednotkové_ceny!B1251</f>
        <v>Očištění vybouraných obrubníků a krajníků silničních</v>
      </c>
      <c r="C230" s="35" t="str">
        <f>Jednotkové_ceny!C1251</f>
        <v>m</v>
      </c>
      <c r="D230" s="12">
        <f>Jednotkové_ceny!D1251</f>
        <v>51.3</v>
      </c>
      <c r="E230" s="12">
        <f>Jednotkové_ceny!E1251</f>
        <v>42.2</v>
      </c>
      <c r="F230" s="12">
        <f>Jednotkové_ceny!F1251</f>
        <v>0</v>
      </c>
      <c r="G230" s="12">
        <f>Jednotkové_ceny!G1251</f>
        <v>0</v>
      </c>
      <c r="H230" s="36">
        <f t="shared" si="3"/>
        <v>0</v>
      </c>
    </row>
    <row r="231" spans="1:8" ht="26.4" x14ac:dyDescent="0.25">
      <c r="A231" s="15" t="str">
        <f>Jednotkové_ceny!A1252</f>
        <v>979051111</v>
      </c>
      <c r="B231" s="35" t="str">
        <f>Jednotkové_ceny!B1252</f>
        <v>Očištění desek nebo dlaždic se spárováním z kameniva těženého při překopech inženýrských sítí</v>
      </c>
      <c r="C231" s="35" t="str">
        <f>Jednotkové_ceny!C1252</f>
        <v>m2</v>
      </c>
      <c r="D231" s="12">
        <f>Jednotkové_ceny!D1252</f>
        <v>51.3</v>
      </c>
      <c r="E231" s="12">
        <f>Jednotkové_ceny!E1252</f>
        <v>113</v>
      </c>
      <c r="F231" s="12">
        <f>Jednotkové_ceny!F1252</f>
        <v>0</v>
      </c>
      <c r="G231" s="12">
        <f>Jednotkové_ceny!G1252</f>
        <v>0</v>
      </c>
      <c r="H231" s="36">
        <f t="shared" si="3"/>
        <v>0</v>
      </c>
    </row>
    <row r="232" spans="1:8" ht="26.4" x14ac:dyDescent="0.25">
      <c r="A232" s="15" t="str">
        <f>Jednotkové_ceny!A1253</f>
        <v>979051112</v>
      </c>
      <c r="B232" s="35" t="str">
        <f>Jednotkové_ceny!B1253</f>
        <v>Očištění desek nebo dlaždic se spárováním z MC při překopech inženýrských sítí</v>
      </c>
      <c r="C232" s="35" t="str">
        <f>Jednotkové_ceny!C1253</f>
        <v>m2</v>
      </c>
      <c r="D232" s="12">
        <f>Jednotkové_ceny!D1253</f>
        <v>51.3</v>
      </c>
      <c r="E232" s="12">
        <f>Jednotkové_ceny!E1253</f>
        <v>120</v>
      </c>
      <c r="F232" s="12">
        <f>Jednotkové_ceny!F1253</f>
        <v>0</v>
      </c>
      <c r="G232" s="12">
        <f>Jednotkové_ceny!G1253</f>
        <v>0</v>
      </c>
      <c r="H232" s="36">
        <f t="shared" si="3"/>
        <v>0</v>
      </c>
    </row>
    <row r="233" spans="1:8" ht="26.4" x14ac:dyDescent="0.25">
      <c r="A233" s="15" t="str">
        <f>Jednotkové_ceny!A1254</f>
        <v>979051121</v>
      </c>
      <c r="B233" s="35" t="str">
        <f>Jednotkové_ceny!B1254</f>
        <v>Očištění zámkových dlaždic se spárováním z kameniva těženého při překopech inženýrských sítí</v>
      </c>
      <c r="C233" s="35" t="str">
        <f>Jednotkové_ceny!C1254</f>
        <v>m2</v>
      </c>
      <c r="D233" s="12">
        <f>Jednotkové_ceny!D1254</f>
        <v>51.3</v>
      </c>
      <c r="E233" s="12">
        <f>Jednotkové_ceny!E1254</f>
        <v>112</v>
      </c>
      <c r="F233" s="12">
        <f>Jednotkové_ceny!F1254</f>
        <v>0</v>
      </c>
      <c r="G233" s="12">
        <f>Jednotkové_ceny!G1254</f>
        <v>0</v>
      </c>
      <c r="H233" s="36">
        <f t="shared" si="3"/>
        <v>0</v>
      </c>
    </row>
    <row r="234" spans="1:8" ht="26.4" x14ac:dyDescent="0.25">
      <c r="A234" s="15" t="str">
        <f>Jednotkové_ceny!A1255</f>
        <v>979054441</v>
      </c>
      <c r="B234" s="35" t="str">
        <f>Jednotkové_ceny!B1255</f>
        <v>Očištění vybouraných z desek nebo dlaždic s původním spárováním z kameniva těženého</v>
      </c>
      <c r="C234" s="35" t="str">
        <f>Jednotkové_ceny!C1255</f>
        <v>m2</v>
      </c>
      <c r="D234" s="12">
        <f>Jednotkové_ceny!D1255</f>
        <v>51.3</v>
      </c>
      <c r="E234" s="12">
        <f>Jednotkové_ceny!E1255</f>
        <v>39.200000000000003</v>
      </c>
      <c r="F234" s="12">
        <f>Jednotkové_ceny!F1255</f>
        <v>0</v>
      </c>
      <c r="G234" s="12">
        <f>Jednotkové_ceny!G1255</f>
        <v>0</v>
      </c>
      <c r="H234" s="36">
        <f t="shared" si="3"/>
        <v>0</v>
      </c>
    </row>
    <row r="235" spans="1:8" ht="26.4" x14ac:dyDescent="0.25">
      <c r="A235" s="15" t="str">
        <f>Jednotkové_ceny!A1256</f>
        <v>979054442</v>
      </c>
      <c r="B235" s="35" t="str">
        <f>Jednotkové_ceny!B1256</f>
        <v>Očištění vybouraných z desek nebo dlaždic s původním spárováním z MC</v>
      </c>
      <c r="C235" s="35" t="str">
        <f>Jednotkové_ceny!C1256</f>
        <v>m2</v>
      </c>
      <c r="D235" s="12">
        <f>Jednotkové_ceny!D1256</f>
        <v>51.3</v>
      </c>
      <c r="E235" s="12">
        <f>Jednotkové_ceny!E1256</f>
        <v>80.400000000000006</v>
      </c>
      <c r="F235" s="12">
        <f>Jednotkové_ceny!F1256</f>
        <v>0</v>
      </c>
      <c r="G235" s="12">
        <f>Jednotkové_ceny!G1256</f>
        <v>0</v>
      </c>
      <c r="H235" s="36">
        <f t="shared" si="3"/>
        <v>0</v>
      </c>
    </row>
    <row r="236" spans="1:8" ht="26.4" x14ac:dyDescent="0.25">
      <c r="A236" s="15" t="str">
        <f>Jednotkové_ceny!A1257</f>
        <v>979054451</v>
      </c>
      <c r="B236" s="35" t="str">
        <f>Jednotkové_ceny!B1257</f>
        <v>Očištění vybouraných zámkových dlaždic s původním spárováním z kameniva těženého</v>
      </c>
      <c r="C236" s="35" t="str">
        <f>Jednotkové_ceny!C1257</f>
        <v>m2</v>
      </c>
      <c r="D236" s="12">
        <f>Jednotkové_ceny!D1257</f>
        <v>2097.6</v>
      </c>
      <c r="E236" s="12">
        <f>Jednotkové_ceny!E1257</f>
        <v>74.900000000000006</v>
      </c>
      <c r="F236" s="12">
        <f>Jednotkové_ceny!F1257</f>
        <v>0</v>
      </c>
      <c r="G236" s="12">
        <f>Jednotkové_ceny!G1257</f>
        <v>0</v>
      </c>
      <c r="H236" s="36">
        <f t="shared" si="3"/>
        <v>0</v>
      </c>
    </row>
    <row r="237" spans="1:8" ht="26.4" x14ac:dyDescent="0.25">
      <c r="A237" s="15" t="str">
        <f>Jednotkové_ceny!A1258</f>
        <v>979071011</v>
      </c>
      <c r="B237" s="35" t="str">
        <f>Jednotkové_ceny!B1258</f>
        <v>Očištění dlažebních kostek velkých s původním spárováním kamenivem těženým při překopech inženýrských sítí</v>
      </c>
      <c r="C237" s="35" t="str">
        <f>Jednotkové_ceny!C1258</f>
        <v>m2</v>
      </c>
      <c r="D237" s="12">
        <f>Jednotkové_ceny!D1258</f>
        <v>900.6</v>
      </c>
      <c r="E237" s="12">
        <f>Jednotkové_ceny!E1258</f>
        <v>46</v>
      </c>
      <c r="F237" s="12">
        <f>Jednotkové_ceny!F1258</f>
        <v>0</v>
      </c>
      <c r="G237" s="12">
        <f>Jednotkové_ceny!G1258</f>
        <v>0</v>
      </c>
      <c r="H237" s="36">
        <f t="shared" si="3"/>
        <v>0</v>
      </c>
    </row>
    <row r="238" spans="1:8" ht="26.4" x14ac:dyDescent="0.25">
      <c r="A238" s="15" t="str">
        <f>Jednotkové_ceny!A1259</f>
        <v>979071012</v>
      </c>
      <c r="B238" s="35" t="str">
        <f>Jednotkové_ceny!B1259</f>
        <v>Očištění dlažebních kostek velkých se spárováním živičnou směsí nebo MC při překopech inženýrských sítí</v>
      </c>
      <c r="C238" s="35" t="str">
        <f>Jednotkové_ceny!C1259</f>
        <v>m2</v>
      </c>
      <c r="D238" s="12">
        <f>Jednotkové_ceny!D1259</f>
        <v>51.3</v>
      </c>
      <c r="E238" s="12">
        <f>Jednotkové_ceny!E1259</f>
        <v>112</v>
      </c>
      <c r="F238" s="12">
        <f>Jednotkové_ceny!F1259</f>
        <v>0</v>
      </c>
      <c r="G238" s="12">
        <f>Jednotkové_ceny!G1259</f>
        <v>0</v>
      </c>
      <c r="H238" s="36">
        <f t="shared" si="3"/>
        <v>0</v>
      </c>
    </row>
    <row r="239" spans="1:8" ht="39.6" x14ac:dyDescent="0.25">
      <c r="A239" s="15" t="str">
        <f>Jednotkové_ceny!A1260</f>
        <v>979071021</v>
      </c>
      <c r="B239" s="35" t="str">
        <f>Jednotkové_ceny!B1260</f>
        <v>Očištění dlažebních kostek drobných s původním spárováním kamenivem těženým při překopech inženýrských sítí</v>
      </c>
      <c r="C239" s="35" t="str">
        <f>Jednotkové_ceny!C1260</f>
        <v>m2</v>
      </c>
      <c r="D239" s="12">
        <f>Jednotkové_ceny!D1260</f>
        <v>330.6</v>
      </c>
      <c r="E239" s="12">
        <f>Jednotkové_ceny!E1260</f>
        <v>50.7</v>
      </c>
      <c r="F239" s="12">
        <f>Jednotkové_ceny!F1260</f>
        <v>0</v>
      </c>
      <c r="G239" s="12">
        <f>Jednotkové_ceny!G1260</f>
        <v>0</v>
      </c>
      <c r="H239" s="36">
        <f t="shared" si="3"/>
        <v>0</v>
      </c>
    </row>
    <row r="240" spans="1:8" ht="26.4" x14ac:dyDescent="0.25">
      <c r="A240" s="15" t="str">
        <f>Jednotkové_ceny!A1261</f>
        <v>979071022</v>
      </c>
      <c r="B240" s="35" t="str">
        <f>Jednotkové_ceny!B1261</f>
        <v>Očištění dlažebních kostek drobných se spárováním živičnou směsí nebo MC při překopech inženýrských sítí</v>
      </c>
      <c r="C240" s="35" t="str">
        <f>Jednotkové_ceny!C1261</f>
        <v>m2</v>
      </c>
      <c r="D240" s="12">
        <f>Jednotkové_ceny!D1261</f>
        <v>51.3</v>
      </c>
      <c r="E240" s="12">
        <f>Jednotkové_ceny!E1261</f>
        <v>127</v>
      </c>
      <c r="F240" s="12">
        <f>Jednotkové_ceny!F1261</f>
        <v>0</v>
      </c>
      <c r="G240" s="12">
        <f>Jednotkové_ceny!G1261</f>
        <v>0</v>
      </c>
      <c r="H240" s="36">
        <f t="shared" si="3"/>
        <v>0</v>
      </c>
    </row>
    <row r="241" spans="1:8" ht="26.4" x14ac:dyDescent="0.25">
      <c r="A241" s="15" t="str">
        <f>Jednotkové_ceny!A1262</f>
        <v>979071031</v>
      </c>
      <c r="B241" s="35" t="str">
        <f>Jednotkové_ceny!B1262</f>
        <v>Očištění dlažebních kostek mozaikových kamenivem těženým nebo MV při překopech inženýrských sítí</v>
      </c>
      <c r="C241" s="35" t="str">
        <f>Jednotkové_ceny!C1262</f>
        <v>m2</v>
      </c>
      <c r="D241" s="12">
        <f>Jednotkové_ceny!D1262</f>
        <v>3249</v>
      </c>
      <c r="E241" s="12">
        <f>Jednotkové_ceny!E1262</f>
        <v>158</v>
      </c>
      <c r="F241" s="12">
        <f>Jednotkové_ceny!F1262</f>
        <v>0</v>
      </c>
      <c r="G241" s="12">
        <f>Jednotkové_ceny!G1262</f>
        <v>0</v>
      </c>
      <c r="H241" s="36">
        <f t="shared" si="3"/>
        <v>0</v>
      </c>
    </row>
    <row r="242" spans="1:8" ht="26.4" x14ac:dyDescent="0.25">
      <c r="A242" s="15" t="str">
        <f>Jednotkové_ceny!A1263</f>
        <v>979071111</v>
      </c>
      <c r="B242" s="35" t="str">
        <f>Jednotkové_ceny!B1263</f>
        <v>Očištění dlažebních kostek velkých s původním spárováním kamenivem těženým</v>
      </c>
      <c r="C242" s="35" t="str">
        <f>Jednotkové_ceny!C1263</f>
        <v>m2</v>
      </c>
      <c r="D242" s="12">
        <f>Jednotkové_ceny!D1263</f>
        <v>615.6</v>
      </c>
      <c r="E242" s="12">
        <f>Jednotkové_ceny!E1263</f>
        <v>30.7</v>
      </c>
      <c r="F242" s="12">
        <f>Jednotkové_ceny!F1263</f>
        <v>0</v>
      </c>
      <c r="G242" s="12">
        <f>Jednotkové_ceny!G1263</f>
        <v>0</v>
      </c>
      <c r="H242" s="36">
        <f t="shared" si="3"/>
        <v>0</v>
      </c>
    </row>
    <row r="243" spans="1:8" ht="26.4" x14ac:dyDescent="0.25">
      <c r="A243" s="15" t="str">
        <f>Jednotkové_ceny!A1264</f>
        <v>979071112</v>
      </c>
      <c r="B243" s="35" t="str">
        <f>Jednotkové_ceny!B1264</f>
        <v>Očištění dlažebních kostek velkých s původním spárováním živičnou směsí nebo MC</v>
      </c>
      <c r="C243" s="35" t="str">
        <f>Jednotkové_ceny!C1264</f>
        <v>m2</v>
      </c>
      <c r="D243" s="12">
        <f>Jednotkové_ceny!D1264</f>
        <v>51.3</v>
      </c>
      <c r="E243" s="12">
        <f>Jednotkové_ceny!E1264</f>
        <v>74.900000000000006</v>
      </c>
      <c r="F243" s="12">
        <f>Jednotkové_ceny!F1264</f>
        <v>0</v>
      </c>
      <c r="G243" s="12">
        <f>Jednotkové_ceny!G1264</f>
        <v>0</v>
      </c>
      <c r="H243" s="36">
        <f t="shared" si="3"/>
        <v>0</v>
      </c>
    </row>
    <row r="244" spans="1:8" ht="26.4" x14ac:dyDescent="0.25">
      <c r="A244" s="15" t="str">
        <f>Jednotkové_ceny!A1265</f>
        <v>979071121</v>
      </c>
      <c r="B244" s="35" t="str">
        <f>Jednotkové_ceny!B1265</f>
        <v>Očištění dlažebních kostek drobných s původním spárováním kamenivem těženým</v>
      </c>
      <c r="C244" s="35" t="str">
        <f>Jednotkové_ceny!C1265</f>
        <v>m2</v>
      </c>
      <c r="D244" s="12">
        <f>Jednotkové_ceny!D1265</f>
        <v>326.04000000000002</v>
      </c>
      <c r="E244" s="12">
        <f>Jednotkové_ceny!E1265</f>
        <v>34.1</v>
      </c>
      <c r="F244" s="12">
        <f>Jednotkové_ceny!F1265</f>
        <v>0</v>
      </c>
      <c r="G244" s="12">
        <f>Jednotkové_ceny!G1265</f>
        <v>0</v>
      </c>
      <c r="H244" s="36">
        <f t="shared" si="3"/>
        <v>0</v>
      </c>
    </row>
    <row r="245" spans="1:8" ht="26.4" x14ac:dyDescent="0.25">
      <c r="A245" s="15" t="str">
        <f>Jednotkové_ceny!A1266</f>
        <v>979071122</v>
      </c>
      <c r="B245" s="35" t="str">
        <f>Jednotkové_ceny!B1266</f>
        <v>Očištění dlažebních kostek drobných s původním spárováním živičnou směsí nebo MC</v>
      </c>
      <c r="C245" s="35" t="str">
        <f>Jednotkové_ceny!C1266</f>
        <v>m2</v>
      </c>
      <c r="D245" s="12">
        <f>Jednotkové_ceny!D1266</f>
        <v>51.3</v>
      </c>
      <c r="E245" s="12">
        <f>Jednotkové_ceny!E1266</f>
        <v>85.1</v>
      </c>
      <c r="F245" s="12">
        <f>Jednotkové_ceny!F1266</f>
        <v>0</v>
      </c>
      <c r="G245" s="12">
        <f>Jednotkové_ceny!G1266</f>
        <v>0</v>
      </c>
      <c r="H245" s="36">
        <f t="shared" si="3"/>
        <v>0</v>
      </c>
    </row>
    <row r="246" spans="1:8" ht="26.4" x14ac:dyDescent="0.25">
      <c r="A246" s="15" t="str">
        <f>Jednotkové_ceny!A1267</f>
        <v>979071131</v>
      </c>
      <c r="B246" s="35" t="str">
        <f>Jednotkové_ceny!B1267</f>
        <v>Očištění dlažebních kostek mozaikových kamenivem těženým nebo MV</v>
      </c>
      <c r="C246" s="35" t="str">
        <f>Jednotkové_ceny!C1267</f>
        <v>m2</v>
      </c>
      <c r="D246" s="12">
        <f>Jednotkové_ceny!D1267</f>
        <v>262.2</v>
      </c>
      <c r="E246" s="12">
        <f>Jednotkové_ceny!E1267</f>
        <v>106</v>
      </c>
      <c r="F246" s="12">
        <f>Jednotkové_ceny!F1267</f>
        <v>0</v>
      </c>
      <c r="G246" s="12">
        <f>Jednotkové_ceny!G1267</f>
        <v>0</v>
      </c>
      <c r="H246" s="36">
        <f t="shared" si="3"/>
        <v>0</v>
      </c>
    </row>
    <row r="247" spans="1:8" ht="26.4" x14ac:dyDescent="0.25">
      <c r="A247" s="15" t="str">
        <f>Jednotkové_ceny!A1268</f>
        <v>979092111</v>
      </c>
      <c r="B247" s="35" t="str">
        <f>Jednotkové_ceny!B1268</f>
        <v>Očištění silničních dílců se spárováním z kameniva těženého při překopech inženýrských sítí</v>
      </c>
      <c r="C247" s="35" t="str">
        <f>Jednotkové_ceny!C1268</f>
        <v>m2</v>
      </c>
      <c r="D247" s="12">
        <f>Jednotkové_ceny!D1268</f>
        <v>205.2</v>
      </c>
      <c r="E247" s="12">
        <f>Jednotkové_ceny!E1268</f>
        <v>89.3</v>
      </c>
      <c r="F247" s="12">
        <f>Jednotkové_ceny!F1268</f>
        <v>0</v>
      </c>
      <c r="G247" s="12">
        <f>Jednotkové_ceny!G1268</f>
        <v>0</v>
      </c>
      <c r="H247" s="36">
        <f t="shared" si="3"/>
        <v>0</v>
      </c>
    </row>
    <row r="248" spans="1:8" ht="26.4" x14ac:dyDescent="0.25">
      <c r="A248" s="15" t="str">
        <f>Jednotkové_ceny!A1269</f>
        <v>979094441</v>
      </c>
      <c r="B248" s="35" t="str">
        <f>Jednotkové_ceny!B1269</f>
        <v>Očištění vybouraných silničních dílců s původním spárováním z kameniva těženého</v>
      </c>
      <c r="C248" s="35" t="str">
        <f>Jednotkové_ceny!C1269</f>
        <v>m2</v>
      </c>
      <c r="D248" s="12">
        <f>Jednotkové_ceny!D1269</f>
        <v>205.2</v>
      </c>
      <c r="E248" s="12">
        <f>Jednotkové_ceny!E1269</f>
        <v>56.3</v>
      </c>
      <c r="F248" s="12">
        <f>Jednotkové_ceny!F1269</f>
        <v>0</v>
      </c>
      <c r="G248" s="12">
        <f>Jednotkové_ceny!G1269</f>
        <v>0</v>
      </c>
      <c r="H248" s="36">
        <f t="shared" si="3"/>
        <v>0</v>
      </c>
    </row>
    <row r="249" spans="1:8" ht="26.4" x14ac:dyDescent="0.25">
      <c r="A249" s="15" t="str">
        <f>Jednotkové_ceny!A1270</f>
        <v>912111111</v>
      </c>
      <c r="B249" s="35" t="str">
        <f>Jednotkové_ceny!B1270</f>
        <v>Montáž zábrany parkovací sloupku v do 800 mm zabetonovaného</v>
      </c>
      <c r="C249" s="35" t="str">
        <f>Jednotkové_ceny!C1270</f>
        <v>kus</v>
      </c>
      <c r="D249" s="12">
        <f>Jednotkové_ceny!D1270</f>
        <v>9.5</v>
      </c>
      <c r="E249" s="12">
        <f>Jednotkové_ceny!E1270</f>
        <v>251</v>
      </c>
      <c r="F249" s="12">
        <f>Jednotkové_ceny!F1270</f>
        <v>0</v>
      </c>
      <c r="G249" s="12">
        <f>Jednotkové_ceny!G1270</f>
        <v>0</v>
      </c>
      <c r="H249" s="36">
        <f t="shared" si="3"/>
        <v>0</v>
      </c>
    </row>
    <row r="250" spans="1:8" ht="26.4" x14ac:dyDescent="0.25">
      <c r="A250" s="15" t="str">
        <f>Jednotkové_ceny!A1271</f>
        <v>912111112</v>
      </c>
      <c r="B250" s="35" t="str">
        <f>Jednotkové_ceny!B1271</f>
        <v>Montáž zábrany parkovací sloupku v do 800 mm se zabetonovanou patkou</v>
      </c>
      <c r="C250" s="35" t="str">
        <f>Jednotkové_ceny!C1271</f>
        <v>kus</v>
      </c>
      <c r="D250" s="12">
        <f>Jednotkové_ceny!D1271</f>
        <v>9.5</v>
      </c>
      <c r="E250" s="12">
        <f>Jednotkové_ceny!E1271</f>
        <v>706</v>
      </c>
      <c r="F250" s="12">
        <f>Jednotkové_ceny!F1271</f>
        <v>0</v>
      </c>
      <c r="G250" s="12">
        <f>Jednotkové_ceny!G1271</f>
        <v>0</v>
      </c>
      <c r="H250" s="36">
        <f t="shared" si="3"/>
        <v>0</v>
      </c>
    </row>
    <row r="251" spans="1:8" ht="26.4" x14ac:dyDescent="0.25">
      <c r="A251" s="15" t="str">
        <f>Jednotkové_ceny!A1272</f>
        <v>914111111</v>
      </c>
      <c r="B251" s="35" t="str">
        <f>Jednotkové_ceny!B1272</f>
        <v>Montáž svislé dopravní značky do velikosti 1 m2 objímkami na sloupek nebo konzolu</v>
      </c>
      <c r="C251" s="35" t="str">
        <f>Jednotkové_ceny!C1272</f>
        <v>kus</v>
      </c>
      <c r="D251" s="12">
        <f>Jednotkové_ceny!D1272</f>
        <v>9.5</v>
      </c>
      <c r="E251" s="12">
        <f>Jednotkové_ceny!E1272</f>
        <v>268</v>
      </c>
      <c r="F251" s="12">
        <f>Jednotkové_ceny!F1272</f>
        <v>0</v>
      </c>
      <c r="G251" s="12">
        <f>Jednotkové_ceny!G1272</f>
        <v>0</v>
      </c>
      <c r="H251" s="36">
        <f t="shared" si="3"/>
        <v>0</v>
      </c>
    </row>
    <row r="252" spans="1:8" ht="26.4" x14ac:dyDescent="0.25">
      <c r="A252" s="15" t="str">
        <f>Jednotkové_ceny!A1273</f>
        <v>914511112</v>
      </c>
      <c r="B252" s="35" t="str">
        <f>Jednotkové_ceny!B1273</f>
        <v>Montáž sloupku dopravních značek délky do 3,5 m s betonovým základem a patkou D 60 mm</v>
      </c>
      <c r="C252" s="35" t="str">
        <f>Jednotkové_ceny!C1273</f>
        <v>kus</v>
      </c>
      <c r="D252" s="12">
        <f>Jednotkové_ceny!D1273</f>
        <v>9.5</v>
      </c>
      <c r="E252" s="12">
        <f>Jednotkové_ceny!E1273</f>
        <v>996</v>
      </c>
      <c r="F252" s="12">
        <f>Jednotkové_ceny!F1273</f>
        <v>0</v>
      </c>
      <c r="G252" s="12">
        <f>Jednotkové_ceny!G1273</f>
        <v>0</v>
      </c>
      <c r="H252" s="36">
        <f t="shared" si="3"/>
        <v>0</v>
      </c>
    </row>
    <row r="253" spans="1:8" x14ac:dyDescent="0.25">
      <c r="A253" s="15" t="str">
        <f>Jednotkové_ceny!A1274</f>
        <v>998223011</v>
      </c>
      <c r="B253" s="35" t="str">
        <f>Jednotkové_ceny!B1274</f>
        <v>Přesun hmot pro pozemní komunikace s krytem dlážděným</v>
      </c>
      <c r="C253" s="35" t="str">
        <f>Jednotkové_ceny!C1274</f>
        <v>t</v>
      </c>
      <c r="D253" s="12">
        <f>Jednotkové_ceny!D1274</f>
        <v>10456.08</v>
      </c>
      <c r="E253" s="12">
        <f>Jednotkové_ceny!E1274</f>
        <v>229</v>
      </c>
      <c r="F253" s="12">
        <f>Jednotkové_ceny!F1274</f>
        <v>0</v>
      </c>
      <c r="G253" s="12">
        <f>Jednotkové_ceny!G1274</f>
        <v>0</v>
      </c>
      <c r="H253" s="36">
        <f t="shared" si="3"/>
        <v>0</v>
      </c>
    </row>
    <row r="254" spans="1:8" ht="26.4" x14ac:dyDescent="0.25">
      <c r="A254" s="15" t="str">
        <f>Jednotkové_ceny!A1275</f>
        <v>998223091</v>
      </c>
      <c r="B254" s="35" t="str">
        <f>Jednotkové_ceny!B1275</f>
        <v>Příplatek k přesunu hmot pro pozemní komunikace s krytem dlážděným za zvětšený přesun do 1000 m</v>
      </c>
      <c r="C254" s="35" t="str">
        <f>Jednotkové_ceny!C1275</f>
        <v>t</v>
      </c>
      <c r="D254" s="12">
        <f>Jednotkové_ceny!D1275</f>
        <v>1.1399999999999999</v>
      </c>
      <c r="E254" s="12">
        <f>Jednotkové_ceny!E1275</f>
        <v>9.7200000000000006</v>
      </c>
      <c r="F254" s="12">
        <f>Jednotkové_ceny!F1275</f>
        <v>0</v>
      </c>
      <c r="G254" s="12">
        <f>Jednotkové_ceny!G1275</f>
        <v>0</v>
      </c>
      <c r="H254" s="36">
        <f t="shared" si="3"/>
        <v>0</v>
      </c>
    </row>
    <row r="255" spans="1:8" ht="26.4" x14ac:dyDescent="0.25">
      <c r="A255" s="15" t="str">
        <f>Jednotkové_ceny!A1276</f>
        <v>998223094</v>
      </c>
      <c r="B255" s="35" t="str">
        <f>Jednotkové_ceny!B1276</f>
        <v>Příplatek k přesunu hmot pro pozemní komunikace s krytem dlážděným za zvětšený přesun do 5000 m</v>
      </c>
      <c r="C255" s="35" t="str">
        <f>Jednotkové_ceny!C1276</f>
        <v>t</v>
      </c>
      <c r="D255" s="12">
        <f>Jednotkové_ceny!D1276</f>
        <v>10456.08</v>
      </c>
      <c r="E255" s="12">
        <f>Jednotkové_ceny!E1276</f>
        <v>36.799999999999997</v>
      </c>
      <c r="F255" s="12">
        <f>Jednotkové_ceny!F1276</f>
        <v>0</v>
      </c>
      <c r="G255" s="12">
        <f>Jednotkové_ceny!G1276</f>
        <v>0</v>
      </c>
      <c r="H255" s="36">
        <f t="shared" si="3"/>
        <v>0</v>
      </c>
    </row>
    <row r="256" spans="1:8" ht="26.4" x14ac:dyDescent="0.25">
      <c r="A256" s="15" t="str">
        <f>Jednotkové_ceny!A1277</f>
        <v>998223095</v>
      </c>
      <c r="B256" s="35" t="str">
        <f>Jednotkové_ceny!B1277</f>
        <v>Příplatek k přesunu hmot pro pozemní komunikace s krytem dlážděným za zvětšený přesun ZKD 5000 m</v>
      </c>
      <c r="C256" s="35" t="str">
        <f>Jednotkové_ceny!C1277</f>
        <v>t</v>
      </c>
      <c r="D256" s="12">
        <f>Jednotkové_ceny!D1277</f>
        <v>29088.240000000002</v>
      </c>
      <c r="E256" s="12">
        <f>Jednotkové_ceny!E1277</f>
        <v>31.1</v>
      </c>
      <c r="F256" s="12">
        <f>Jednotkové_ceny!F1277</f>
        <v>0</v>
      </c>
      <c r="G256" s="12">
        <f>Jednotkové_ceny!G1277</f>
        <v>0</v>
      </c>
      <c r="H256" s="36">
        <f t="shared" si="3"/>
        <v>0</v>
      </c>
    </row>
    <row r="257" spans="1:8" ht="26.4" x14ac:dyDescent="0.25">
      <c r="A257" s="15" t="str">
        <f>Jednotkové_ceny!A1278</f>
        <v>998225111</v>
      </c>
      <c r="B257" s="35" t="str">
        <f>Jednotkové_ceny!B1278</f>
        <v>Přesun hmot pro pozemní komunikace s krytem z kamene, monolitickým betonovým nebo živičným</v>
      </c>
      <c r="C257" s="35" t="str">
        <f>Jednotkové_ceny!C1278</f>
        <v>t</v>
      </c>
      <c r="D257" s="12">
        <f>Jednotkové_ceny!D1278</f>
        <v>22877.52</v>
      </c>
      <c r="E257" s="12">
        <f>Jednotkové_ceny!E1278</f>
        <v>76.7</v>
      </c>
      <c r="F257" s="12">
        <f>Jednotkové_ceny!F1278</f>
        <v>0</v>
      </c>
      <c r="G257" s="12">
        <f>Jednotkové_ceny!G1278</f>
        <v>0</v>
      </c>
      <c r="H257" s="36">
        <f t="shared" si="3"/>
        <v>0</v>
      </c>
    </row>
    <row r="258" spans="1:8" ht="26.4" x14ac:dyDescent="0.25">
      <c r="A258" s="15" t="str">
        <f>Jednotkové_ceny!A1279</f>
        <v>998225191</v>
      </c>
      <c r="B258" s="35" t="str">
        <f>Jednotkové_ceny!B1279</f>
        <v>Příplatek k přesunu hmot pro pozemní komunikace s krytem z kamene, živičným, betonovým do 1000 m</v>
      </c>
      <c r="C258" s="35" t="str">
        <f>Jednotkové_ceny!C1279</f>
        <v>t</v>
      </c>
      <c r="D258" s="12">
        <f>Jednotkové_ceny!D1279</f>
        <v>1.1399999999999999</v>
      </c>
      <c r="E258" s="12">
        <f>Jednotkové_ceny!E1279</f>
        <v>10.3</v>
      </c>
      <c r="F258" s="12">
        <f>Jednotkové_ceny!F1279</f>
        <v>0</v>
      </c>
      <c r="G258" s="12">
        <f>Jednotkové_ceny!G1279</f>
        <v>0</v>
      </c>
      <c r="H258" s="36">
        <f t="shared" si="3"/>
        <v>0</v>
      </c>
    </row>
    <row r="259" spans="1:8" ht="26.4" x14ac:dyDescent="0.25">
      <c r="A259" s="15" t="str">
        <f>Jednotkové_ceny!A1280</f>
        <v>998225194</v>
      </c>
      <c r="B259" s="35" t="str">
        <f>Jednotkové_ceny!B1280</f>
        <v>Příplatek k přesunu hmot pro pozemní komunikace s krytem z kamene, živičným, betonovým do 5000 m</v>
      </c>
      <c r="C259" s="35" t="str">
        <f>Jednotkové_ceny!C1280</f>
        <v>t</v>
      </c>
      <c r="D259" s="12">
        <f>Jednotkové_ceny!D1280</f>
        <v>22877.52</v>
      </c>
      <c r="E259" s="12">
        <f>Jednotkové_ceny!E1280</f>
        <v>41.8</v>
      </c>
      <c r="F259" s="12">
        <f>Jednotkové_ceny!F1280</f>
        <v>0</v>
      </c>
      <c r="G259" s="12">
        <f>Jednotkové_ceny!G1280</f>
        <v>0</v>
      </c>
      <c r="H259" s="36">
        <f t="shared" si="3"/>
        <v>0</v>
      </c>
    </row>
    <row r="260" spans="1:8" ht="26.4" x14ac:dyDescent="0.25">
      <c r="A260" s="15" t="str">
        <f>Jednotkové_ceny!A1281</f>
        <v>998225195</v>
      </c>
      <c r="B260" s="35" t="str">
        <f>Jednotkové_ceny!B1281</f>
        <v>Příplatek k přesunu hmot pro pozemní komunikace s krytem z kamene, živičným, betonovým ZKD 5000 m</v>
      </c>
      <c r="C260" s="35" t="str">
        <f>Jednotkové_ceny!C1281</f>
        <v>t</v>
      </c>
      <c r="D260" s="12">
        <f>Jednotkové_ceny!D1281</f>
        <v>66832.5</v>
      </c>
      <c r="E260" s="12">
        <f>Jednotkové_ceny!E1281</f>
        <v>40.1</v>
      </c>
      <c r="F260" s="12">
        <f>Jednotkové_ceny!F1281</f>
        <v>0</v>
      </c>
      <c r="G260" s="12">
        <f>Jednotkové_ceny!G1281</f>
        <v>0</v>
      </c>
      <c r="H260" s="36">
        <f t="shared" si="3"/>
        <v>0</v>
      </c>
    </row>
    <row r="261" spans="1:8" ht="26.4" x14ac:dyDescent="0.25">
      <c r="A261" s="15" t="str">
        <f>Jednotkové_ceny!A1282</f>
        <v>997013211</v>
      </c>
      <c r="B261" s="35" t="str">
        <f>Jednotkové_ceny!B1282</f>
        <v>Vnitrostaveništní doprava suti a vybouraných hmot pro budovy v do 6 m ručně</v>
      </c>
      <c r="C261" s="35" t="str">
        <f>Jednotkové_ceny!C1282</f>
        <v>t</v>
      </c>
      <c r="D261" s="12">
        <f>Jednotkové_ceny!D1282</f>
        <v>6.84</v>
      </c>
      <c r="E261" s="12">
        <f>Jednotkové_ceny!E1282</f>
        <v>928</v>
      </c>
      <c r="F261" s="12">
        <f>Jednotkové_ceny!F1282</f>
        <v>0</v>
      </c>
      <c r="G261" s="12">
        <f>Jednotkové_ceny!G1282</f>
        <v>0</v>
      </c>
      <c r="H261" s="36">
        <f t="shared" si="3"/>
        <v>0</v>
      </c>
    </row>
    <row r="262" spans="1:8" ht="26.4" x14ac:dyDescent="0.25">
      <c r="A262" s="15" t="str">
        <f>Jednotkové_ceny!A1283</f>
        <v>997002511</v>
      </c>
      <c r="B262" s="35" t="str">
        <f>Jednotkové_ceny!B1283</f>
        <v>Vodorovné přemístění suti a vybouraných hmot bez naložení ale se složením a urovnáním do 1 km</v>
      </c>
      <c r="C262" s="35" t="str">
        <f>Jednotkové_ceny!C1283</f>
        <v>t</v>
      </c>
      <c r="D262" s="12">
        <f>Jednotkové_ceny!D1283</f>
        <v>6.84</v>
      </c>
      <c r="E262" s="12">
        <f>Jednotkové_ceny!E1283</f>
        <v>122</v>
      </c>
      <c r="F262" s="12">
        <f>Jednotkové_ceny!F1283</f>
        <v>0</v>
      </c>
      <c r="G262" s="12">
        <f>Jednotkové_ceny!G1283</f>
        <v>0</v>
      </c>
      <c r="H262" s="36">
        <f t="shared" si="3"/>
        <v>0</v>
      </c>
    </row>
    <row r="263" spans="1:8" x14ac:dyDescent="0.25">
      <c r="A263" s="15" t="str">
        <f>Jednotkové_ceny!A1284</f>
        <v>997221551</v>
      </c>
      <c r="B263" s="35" t="str">
        <f>Jednotkové_ceny!B1284</f>
        <v>Vodorovná doprava suti ze sypkých materiálů do 1 km</v>
      </c>
      <c r="C263" s="35" t="str">
        <f>Jednotkové_ceny!C1284</f>
        <v>t</v>
      </c>
      <c r="D263" s="12">
        <f>Jednotkové_ceny!D1284</f>
        <v>1915.2</v>
      </c>
      <c r="E263" s="12">
        <f>Jednotkové_ceny!E1284</f>
        <v>52.5</v>
      </c>
      <c r="F263" s="12">
        <f>Jednotkové_ceny!F1284</f>
        <v>0</v>
      </c>
      <c r="G263" s="12">
        <f>Jednotkové_ceny!G1284</f>
        <v>0</v>
      </c>
      <c r="H263" s="36">
        <f t="shared" si="3"/>
        <v>0</v>
      </c>
    </row>
    <row r="264" spans="1:8" ht="26.4" x14ac:dyDescent="0.25">
      <c r="A264" s="15" t="str">
        <f>Jednotkové_ceny!A1285</f>
        <v>997221559</v>
      </c>
      <c r="B264" s="35" t="str">
        <f>Jednotkové_ceny!B1285</f>
        <v>Příplatek ZKD 1 km u vodorovné dopravy suti ze sypkých materiálů</v>
      </c>
      <c r="C264" s="35" t="str">
        <f>Jednotkové_ceny!C1285</f>
        <v>t</v>
      </c>
      <c r="D264" s="12">
        <f>Jednotkové_ceny!D1285</f>
        <v>287280</v>
      </c>
      <c r="E264" s="12">
        <f>Jednotkové_ceny!E1285</f>
        <v>13.3</v>
      </c>
      <c r="F264" s="12">
        <f>Jednotkové_ceny!F1285</f>
        <v>0</v>
      </c>
      <c r="G264" s="12">
        <f>Jednotkové_ceny!G1285</f>
        <v>0</v>
      </c>
      <c r="H264" s="36">
        <f t="shared" si="3"/>
        <v>0</v>
      </c>
    </row>
    <row r="265" spans="1:8" x14ac:dyDescent="0.25">
      <c r="A265" s="15" t="str">
        <f>Jednotkové_ceny!A1286</f>
        <v>997221561</v>
      </c>
      <c r="B265" s="35" t="str">
        <f>Jednotkové_ceny!B1286</f>
        <v>Vodorovná doprava suti z kusových materiálů do 1 km</v>
      </c>
      <c r="C265" s="35" t="str">
        <f>Jednotkové_ceny!C1286</f>
        <v>t</v>
      </c>
      <c r="D265" s="12">
        <f>Jednotkové_ceny!D1286</f>
        <v>6.84</v>
      </c>
      <c r="E265" s="12">
        <f>Jednotkové_ceny!E1286</f>
        <v>59.2</v>
      </c>
      <c r="F265" s="12">
        <f>Jednotkové_ceny!F1286</f>
        <v>0</v>
      </c>
      <c r="G265" s="12">
        <f>Jednotkové_ceny!G1286</f>
        <v>0</v>
      </c>
      <c r="H265" s="36">
        <f t="shared" si="3"/>
        <v>0</v>
      </c>
    </row>
    <row r="266" spans="1:8" ht="26.4" x14ac:dyDescent="0.25">
      <c r="A266" s="15" t="str">
        <f>Jednotkové_ceny!A1287</f>
        <v>997221569</v>
      </c>
      <c r="B266" s="35" t="str">
        <f>Jednotkové_ceny!B1287</f>
        <v>Příplatek ZKD 1 km u vodorovné dopravy suti z kusových materiálů</v>
      </c>
      <c r="C266" s="35" t="str">
        <f>Jednotkové_ceny!C1287</f>
        <v>t</v>
      </c>
      <c r="D266" s="12">
        <f>Jednotkové_ceny!D1287</f>
        <v>63.84</v>
      </c>
      <c r="E266" s="12">
        <f>Jednotkové_ceny!E1287</f>
        <v>17</v>
      </c>
      <c r="F266" s="12">
        <f>Jednotkové_ceny!F1287</f>
        <v>0</v>
      </c>
      <c r="G266" s="12">
        <f>Jednotkové_ceny!G1287</f>
        <v>0</v>
      </c>
      <c r="H266" s="36">
        <f t="shared" ref="H266:H273" si="4">ROUND(D266*G266,2)</f>
        <v>0</v>
      </c>
    </row>
    <row r="267" spans="1:8" x14ac:dyDescent="0.25">
      <c r="A267" s="15" t="str">
        <f>Jednotkové_ceny!A1288</f>
        <v>997221571</v>
      </c>
      <c r="B267" s="35" t="str">
        <f>Jednotkové_ceny!B1288</f>
        <v>Vodorovná doprava vybouraných hmot do 1 km</v>
      </c>
      <c r="C267" s="35" t="str">
        <f>Jednotkové_ceny!C1288</f>
        <v>t</v>
      </c>
      <c r="D267" s="12">
        <f>Jednotkové_ceny!D1288</f>
        <v>6.84</v>
      </c>
      <c r="E267" s="12">
        <f>Jednotkové_ceny!E1288</f>
        <v>717</v>
      </c>
      <c r="F267" s="12">
        <f>Jednotkové_ceny!F1288</f>
        <v>0</v>
      </c>
      <c r="G267" s="12">
        <f>Jednotkové_ceny!G1288</f>
        <v>0</v>
      </c>
      <c r="H267" s="36">
        <f t="shared" si="4"/>
        <v>0</v>
      </c>
    </row>
    <row r="268" spans="1:8" x14ac:dyDescent="0.25">
      <c r="A268" s="15" t="str">
        <f>Jednotkové_ceny!A1289</f>
        <v>997221579</v>
      </c>
      <c r="B268" s="35" t="str">
        <f>Jednotkové_ceny!B1289</f>
        <v>Příplatek ZKD 1 km u vodorovné dopravy vybouraných hmot</v>
      </c>
      <c r="C268" s="35" t="str">
        <f>Jednotkové_ceny!C1289</f>
        <v>t</v>
      </c>
      <c r="D268" s="12">
        <f>Jednotkové_ceny!D1289</f>
        <v>63.84</v>
      </c>
      <c r="E268" s="12">
        <f>Jednotkové_ceny!E1289</f>
        <v>22.7</v>
      </c>
      <c r="F268" s="12">
        <f>Jednotkové_ceny!F1289</f>
        <v>0</v>
      </c>
      <c r="G268" s="12">
        <f>Jednotkové_ceny!G1289</f>
        <v>0</v>
      </c>
      <c r="H268" s="36">
        <f t="shared" si="4"/>
        <v>0</v>
      </c>
    </row>
    <row r="269" spans="1:8" ht="26.4" x14ac:dyDescent="0.25">
      <c r="A269" s="15" t="str">
        <f>Jednotkové_ceny!A1290</f>
        <v>997221611</v>
      </c>
      <c r="B269" s="35" t="str">
        <f>Jednotkové_ceny!B1290</f>
        <v>Nakládání suti na dopravní prostředky pro vodorovnou dopravu</v>
      </c>
      <c r="C269" s="35" t="str">
        <f>Jednotkové_ceny!C1290</f>
        <v>t</v>
      </c>
      <c r="D269" s="12">
        <f>Jednotkové_ceny!D1290</f>
        <v>6.84</v>
      </c>
      <c r="E269" s="12">
        <f>Jednotkové_ceny!E1290</f>
        <v>209</v>
      </c>
      <c r="F269" s="12">
        <f>Jednotkové_ceny!F1290</f>
        <v>0</v>
      </c>
      <c r="G269" s="12">
        <f>Jednotkové_ceny!G1290</f>
        <v>0</v>
      </c>
      <c r="H269" s="36">
        <f t="shared" si="4"/>
        <v>0</v>
      </c>
    </row>
    <row r="270" spans="1:8" ht="26.4" x14ac:dyDescent="0.25">
      <c r="A270" s="15" t="str">
        <f>Jednotkové_ceny!A1291</f>
        <v>997221612</v>
      </c>
      <c r="B270" s="35" t="str">
        <f>Jednotkové_ceny!B1291</f>
        <v>Nakládání vybouraných hmot na dopravní prostředky pro vodorovnou dopravu</v>
      </c>
      <c r="C270" s="35" t="str">
        <f>Jednotkové_ceny!C1291</f>
        <v>t</v>
      </c>
      <c r="D270" s="12">
        <f>Jednotkové_ceny!D1291</f>
        <v>6.84</v>
      </c>
      <c r="E270" s="12">
        <f>Jednotkové_ceny!E1291</f>
        <v>634</v>
      </c>
      <c r="F270" s="12">
        <f>Jednotkové_ceny!F1291</f>
        <v>0</v>
      </c>
      <c r="G270" s="12">
        <f>Jednotkové_ceny!G1291</f>
        <v>0</v>
      </c>
      <c r="H270" s="36">
        <f t="shared" si="4"/>
        <v>0</v>
      </c>
    </row>
    <row r="271" spans="1:8" x14ac:dyDescent="0.25">
      <c r="A271" s="15" t="str">
        <f>Jednotkové_ceny!A1292</f>
        <v>997241521</v>
      </c>
      <c r="B271" s="35" t="str">
        <f>Jednotkové_ceny!B1292</f>
        <v>Vodorovné přemístění vybouraných hmot do 7 km</v>
      </c>
      <c r="C271" s="35" t="str">
        <f>Jednotkové_ceny!C1292</f>
        <v>t</v>
      </c>
      <c r="D271" s="12">
        <f>Jednotkové_ceny!D1292</f>
        <v>6.84</v>
      </c>
      <c r="E271" s="12">
        <f>Jednotkové_ceny!E1292</f>
        <v>1570</v>
      </c>
      <c r="F271" s="12">
        <f>Jednotkové_ceny!F1292</f>
        <v>0</v>
      </c>
      <c r="G271" s="12">
        <f>Jednotkové_ceny!G1292</f>
        <v>0</v>
      </c>
      <c r="H271" s="36">
        <f t="shared" si="4"/>
        <v>0</v>
      </c>
    </row>
    <row r="272" spans="1:8" ht="26.4" x14ac:dyDescent="0.25">
      <c r="A272" s="15" t="str">
        <f>Jednotkové_ceny!A1293</f>
        <v>997241525</v>
      </c>
      <c r="B272" s="35" t="str">
        <f>Jednotkové_ceny!B1293</f>
        <v>Příplatek ZKD 1 km u vodorovného přemístění vybouraných hmot</v>
      </c>
      <c r="C272" s="35" t="str">
        <f>Jednotkové_ceny!C1293</f>
        <v>t</v>
      </c>
      <c r="D272" s="12">
        <f>Jednotkové_ceny!D1293</f>
        <v>63.84</v>
      </c>
      <c r="E272" s="12">
        <f>Jednotkové_ceny!E1293</f>
        <v>13.2</v>
      </c>
      <c r="F272" s="12">
        <f>Jednotkové_ceny!F1293</f>
        <v>0</v>
      </c>
      <c r="G272" s="12">
        <f>Jednotkové_ceny!G1293</f>
        <v>0</v>
      </c>
      <c r="H272" s="36">
        <f t="shared" si="4"/>
        <v>0</v>
      </c>
    </row>
    <row r="273" spans="1:8" x14ac:dyDescent="0.25">
      <c r="A273" s="149" t="str">
        <f>Jednotkové_ceny!A1294</f>
        <v>997241528</v>
      </c>
      <c r="B273" s="37" t="str">
        <f>Jednotkové_ceny!B1294</f>
        <v>Nakládání nebo překládání vybouraných hmot</v>
      </c>
      <c r="C273" s="37" t="str">
        <f>Jednotkové_ceny!C1294</f>
        <v>t</v>
      </c>
      <c r="D273" s="6">
        <f>Jednotkové_ceny!D1294</f>
        <v>15903</v>
      </c>
      <c r="E273" s="6">
        <f>Jednotkové_ceny!E1294</f>
        <v>1430</v>
      </c>
      <c r="F273" s="6">
        <f>Jednotkové_ceny!F1294</f>
        <v>0</v>
      </c>
      <c r="G273" s="6">
        <f>Jednotkové_ceny!G1294</f>
        <v>0</v>
      </c>
      <c r="H273" s="9">
        <f t="shared" si="4"/>
        <v>0</v>
      </c>
    </row>
    <row r="275" spans="1:8" x14ac:dyDescent="0.25">
      <c r="A275" s="64" t="s">
        <v>1330</v>
      </c>
    </row>
    <row r="276" spans="1:8" ht="13.8" x14ac:dyDescent="0.25">
      <c r="A276" s="65" t="s">
        <v>1336</v>
      </c>
    </row>
    <row r="277" spans="1:8" ht="13.8" x14ac:dyDescent="0.25">
      <c r="A277" s="65" t="s">
        <v>1337</v>
      </c>
    </row>
    <row r="278" spans="1:8" ht="13.8" x14ac:dyDescent="0.25">
      <c r="A278" s="65" t="s">
        <v>1338</v>
      </c>
    </row>
  </sheetData>
  <sheetProtection algorithmName="SHA-512" hashValue="05RFRbS2iiGgnCKut08of6EQa2DDgGkQYI133UYF2fzIFRWEOGCb7yAVY+1oOjZ07DfZyrkb6sD/e8GYqc+LjQ==" saltValue="tEF8wHO/6AVeu8SoOwhhfQ==" spinCount="100000" sheet="1" objects="1" scenarios="1"/>
  <sortState ref="A9:H272">
    <sortCondition ref="A9:A272"/>
  </sortState>
  <pageMargins left="0.70866141732283472" right="0.39370078740157483" top="0.59055118110236227" bottom="0.59055118110236227" header="0" footer="0.19685039370078741"/>
  <pageSetup paperSize="9" scale="75" fitToHeight="20" orientation="portrait" r:id="rId1"/>
  <headerFooter>
    <oddFooter>&amp;L&amp;F&amp;C&amp;A&amp;R&amp;P/&amp;N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00FF"/>
    <pageSetUpPr fitToPage="1"/>
  </sheetPr>
  <dimension ref="A1:H876"/>
  <sheetViews>
    <sheetView zoomScaleNormal="100" workbookViewId="0">
      <selection activeCell="G11" sqref="G11"/>
    </sheetView>
  </sheetViews>
  <sheetFormatPr defaultColWidth="9.109375" defaultRowHeight="13.2" x14ac:dyDescent="0.25"/>
  <cols>
    <col min="1" max="1" width="12.6640625" style="15" customWidth="1"/>
    <col min="2" max="2" width="50.6640625" style="15" customWidth="1"/>
    <col min="3" max="3" width="4.33203125" style="15" customWidth="1"/>
    <col min="4" max="4" width="10.6640625" style="15" customWidth="1"/>
    <col min="5" max="5" width="11.6640625" style="15" customWidth="1"/>
    <col min="6" max="6" width="7.6640625" style="15" customWidth="1"/>
    <col min="7" max="7" width="11.6640625" style="15" customWidth="1"/>
    <col min="8" max="8" width="14.6640625" style="15" customWidth="1"/>
    <col min="9" max="16384" width="9.109375" style="15"/>
  </cols>
  <sheetData>
    <row r="1" spans="1:8" customFormat="1" x14ac:dyDescent="0.25">
      <c r="A1" s="43" t="s">
        <v>11</v>
      </c>
    </row>
    <row r="2" spans="1:8" customFormat="1" x14ac:dyDescent="0.25">
      <c r="B2" s="15"/>
    </row>
    <row r="3" spans="1:8" customFormat="1" x14ac:dyDescent="0.25">
      <c r="A3" s="1" t="s">
        <v>1352</v>
      </c>
      <c r="B3" s="15"/>
      <c r="D3" s="15"/>
    </row>
    <row r="4" spans="1:8" customFormat="1" x14ac:dyDescent="0.25">
      <c r="A4" s="1" t="s">
        <v>2</v>
      </c>
      <c r="B4" s="15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customFormat="1" x14ac:dyDescent="0.25">
      <c r="A5" s="1"/>
      <c r="B5" s="15" t="str">
        <f>Jednotkové_ceny!B5</f>
        <v xml:space="preserve">Sídlo: </v>
      </c>
    </row>
    <row r="6" spans="1:8" customFormat="1" x14ac:dyDescent="0.25">
      <c r="B6" s="15" t="str">
        <f>Jednotkové_ceny!B6</f>
        <v xml:space="preserve">IČO: </v>
      </c>
    </row>
    <row r="7" spans="1:8" customFormat="1" x14ac:dyDescent="0.25"/>
    <row r="8" spans="1:8" customFormat="1" ht="28.8" x14ac:dyDescent="0.25">
      <c r="A8" s="44" t="s">
        <v>17</v>
      </c>
      <c r="B8" s="45" t="s">
        <v>18</v>
      </c>
      <c r="C8" s="45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14"/>
      <c r="B9" s="13" t="s">
        <v>436</v>
      </c>
      <c r="C9" s="14"/>
      <c r="D9" s="14"/>
      <c r="E9" s="14"/>
      <c r="F9" s="14"/>
      <c r="G9" s="14"/>
      <c r="H9" s="66">
        <f>SUM(H10:H871)</f>
        <v>0</v>
      </c>
    </row>
    <row r="10" spans="1:8" ht="26.4" x14ac:dyDescent="0.25">
      <c r="A10" s="128" t="str">
        <f>Jednotkové_ceny!A1296</f>
        <v>111211101</v>
      </c>
      <c r="B10" s="33" t="str">
        <f>Jednotkové_ceny!B1296</f>
        <v>Odstranění křovin a stromů průměru kmene do 100 mm i s kořeny sklonu terénu do 1:5 ručně</v>
      </c>
      <c r="C10" s="33" t="str">
        <f>Jednotkové_ceny!C1296</f>
        <v>m2</v>
      </c>
      <c r="D10" s="11">
        <f>Jednotkové_ceny!D1296</f>
        <v>51.73</v>
      </c>
      <c r="E10" s="11">
        <f>Jednotkové_ceny!E1296</f>
        <v>108</v>
      </c>
      <c r="F10" s="11">
        <f>Jednotkové_ceny!F1296</f>
        <v>0</v>
      </c>
      <c r="G10" s="11">
        <f>Jednotkové_ceny!G1296</f>
        <v>0</v>
      </c>
      <c r="H10" s="34">
        <f t="shared" ref="H10:H73" si="0">ROUND(D10*G10,2)</f>
        <v>0</v>
      </c>
    </row>
    <row r="11" spans="1:8" ht="39.6" x14ac:dyDescent="0.25">
      <c r="A11" s="62" t="str">
        <f>Jednotkové_ceny!A1297</f>
        <v>111251101</v>
      </c>
      <c r="B11" s="35" t="str">
        <f>Jednotkové_ceny!B1297</f>
        <v>Odstranění křovin a stromů průměru kmene do 100 mm i s kořeny sklonu terénu do 1:5 z celkové plochy do 100 m2 strojně</v>
      </c>
      <c r="C11" s="35" t="str">
        <f>Jednotkové_ceny!C1297</f>
        <v>m2</v>
      </c>
      <c r="D11" s="12">
        <f>Jednotkové_ceny!D1297</f>
        <v>51.73</v>
      </c>
      <c r="E11" s="12">
        <f>Jednotkové_ceny!E1297</f>
        <v>54.7</v>
      </c>
      <c r="F11" s="12">
        <f>Jednotkové_ceny!F1297</f>
        <v>0</v>
      </c>
      <c r="G11" s="12">
        <f>Jednotkové_ceny!G1297</f>
        <v>0</v>
      </c>
      <c r="H11" s="36">
        <f t="shared" si="0"/>
        <v>0</v>
      </c>
    </row>
    <row r="12" spans="1:8" ht="26.4" x14ac:dyDescent="0.25">
      <c r="A12" s="62" t="str">
        <f>Jednotkové_ceny!A1298</f>
        <v>112101101</v>
      </c>
      <c r="B12" s="35" t="str">
        <f>Jednotkové_ceny!B1298</f>
        <v>Odstranění stromů listnatých průměru kmene přes 100 do 300 mm</v>
      </c>
      <c r="C12" s="35" t="str">
        <f>Jednotkové_ceny!C1298</f>
        <v>kus</v>
      </c>
      <c r="D12" s="12">
        <f>Jednotkové_ceny!D1298</f>
        <v>51.73</v>
      </c>
      <c r="E12" s="12">
        <f>Jednotkové_ceny!E1298</f>
        <v>195</v>
      </c>
      <c r="F12" s="12">
        <f>Jednotkové_ceny!F1298</f>
        <v>0</v>
      </c>
      <c r="G12" s="12">
        <f>Jednotkové_ceny!G1298</f>
        <v>0</v>
      </c>
      <c r="H12" s="36">
        <f t="shared" si="0"/>
        <v>0</v>
      </c>
    </row>
    <row r="13" spans="1:8" ht="26.4" x14ac:dyDescent="0.25">
      <c r="A13" s="62" t="str">
        <f>Jednotkové_ceny!A1299</f>
        <v>112101121</v>
      </c>
      <c r="B13" s="35" t="str">
        <f>Jednotkové_ceny!B1299</f>
        <v>Odstranění stromů jehličnatých průměru kmene přes 100 do 300 mm</v>
      </c>
      <c r="C13" s="35" t="str">
        <f>Jednotkové_ceny!C1299</f>
        <v>kus</v>
      </c>
      <c r="D13" s="12">
        <f>Jednotkové_ceny!D1299</f>
        <v>51.73</v>
      </c>
      <c r="E13" s="12">
        <f>Jednotkové_ceny!E1299</f>
        <v>111</v>
      </c>
      <c r="F13" s="12">
        <f>Jednotkové_ceny!F1299</f>
        <v>0</v>
      </c>
      <c r="G13" s="12">
        <f>Jednotkové_ceny!G1299</f>
        <v>0</v>
      </c>
      <c r="H13" s="36">
        <f t="shared" si="0"/>
        <v>0</v>
      </c>
    </row>
    <row r="14" spans="1:8" ht="26.4" x14ac:dyDescent="0.25">
      <c r="A14" s="62" t="str">
        <f>Jednotkové_ceny!A1300</f>
        <v>112155115</v>
      </c>
      <c r="B14" s="35" t="str">
        <f>Jednotkové_ceny!B1300</f>
        <v>Štěpkování stromků a větví v zapojeném porostu průměru kmene do 300 mm s naložením</v>
      </c>
      <c r="C14" s="35" t="str">
        <f>Jednotkové_ceny!C1300</f>
        <v>kus</v>
      </c>
      <c r="D14" s="12">
        <f>Jednotkové_ceny!D1300</f>
        <v>12.14</v>
      </c>
      <c r="E14" s="12">
        <f>Jednotkové_ceny!E1300</f>
        <v>246</v>
      </c>
      <c r="F14" s="12">
        <f>Jednotkové_ceny!F1300</f>
        <v>0</v>
      </c>
      <c r="G14" s="12">
        <f>Jednotkové_ceny!G1300</f>
        <v>0</v>
      </c>
      <c r="H14" s="36">
        <f t="shared" si="0"/>
        <v>0</v>
      </c>
    </row>
    <row r="15" spans="1:8" ht="26.4" x14ac:dyDescent="0.25">
      <c r="A15" s="62" t="str">
        <f>Jednotkové_ceny!A1301</f>
        <v>112155121</v>
      </c>
      <c r="B15" s="35" t="str">
        <f>Jednotkové_ceny!B1301</f>
        <v>Štěpkování stromků a větví v zapojeném porostu průměru kmene přes 300 do 500 mm s naložením</v>
      </c>
      <c r="C15" s="35" t="str">
        <f>Jednotkové_ceny!C1301</f>
        <v>kus</v>
      </c>
      <c r="D15" s="12">
        <f>Jednotkové_ceny!D1301</f>
        <v>12.14</v>
      </c>
      <c r="E15" s="12">
        <f>Jednotkové_ceny!E1301</f>
        <v>354</v>
      </c>
      <c r="F15" s="12">
        <f>Jednotkové_ceny!F1301</f>
        <v>0</v>
      </c>
      <c r="G15" s="12">
        <f>Jednotkové_ceny!G1301</f>
        <v>0</v>
      </c>
      <c r="H15" s="36">
        <f t="shared" si="0"/>
        <v>0</v>
      </c>
    </row>
    <row r="16" spans="1:8" ht="26.4" x14ac:dyDescent="0.25">
      <c r="A16" s="62" t="str">
        <f>Jednotkové_ceny!A1302</f>
        <v>112155215</v>
      </c>
      <c r="B16" s="35" t="str">
        <f>Jednotkové_ceny!B1302</f>
        <v>Štěpkování solitérních stromků a větví průměru kmene do 300 mm s naložením</v>
      </c>
      <c r="C16" s="35" t="str">
        <f>Jednotkové_ceny!C1302</f>
        <v>kus</v>
      </c>
      <c r="D16" s="12">
        <f>Jednotkové_ceny!D1302</f>
        <v>12.14</v>
      </c>
      <c r="E16" s="12">
        <f>Jednotkové_ceny!E1302</f>
        <v>462</v>
      </c>
      <c r="F16" s="12">
        <f>Jednotkové_ceny!F1302</f>
        <v>0</v>
      </c>
      <c r="G16" s="12">
        <f>Jednotkové_ceny!G1302</f>
        <v>0</v>
      </c>
      <c r="H16" s="36">
        <f t="shared" si="0"/>
        <v>0</v>
      </c>
    </row>
    <row r="17" spans="1:8" ht="26.4" x14ac:dyDescent="0.25">
      <c r="A17" s="62" t="str">
        <f>Jednotkové_ceny!A1303</f>
        <v>112155221</v>
      </c>
      <c r="B17" s="35" t="str">
        <f>Jednotkové_ceny!B1303</f>
        <v>Štěpkování solitérních stromků a větví průměru kmene přes 300 do 500 mm s naložením</v>
      </c>
      <c r="C17" s="35" t="str">
        <f>Jednotkové_ceny!C1303</f>
        <v>kus</v>
      </c>
      <c r="D17" s="12">
        <f>Jednotkové_ceny!D1303</f>
        <v>12.14</v>
      </c>
      <c r="E17" s="12">
        <f>Jednotkové_ceny!E1303</f>
        <v>679</v>
      </c>
      <c r="F17" s="12">
        <f>Jednotkové_ceny!F1303</f>
        <v>0</v>
      </c>
      <c r="G17" s="12">
        <f>Jednotkové_ceny!G1303</f>
        <v>0</v>
      </c>
      <c r="H17" s="36">
        <f t="shared" si="0"/>
        <v>0</v>
      </c>
    </row>
    <row r="18" spans="1:8" x14ac:dyDescent="0.25">
      <c r="A18" s="62" t="str">
        <f>Jednotkové_ceny!A1304</f>
        <v>112155311</v>
      </c>
      <c r="B18" s="35" t="str">
        <f>Jednotkové_ceny!B1304</f>
        <v>Štěpkování keřového porostu středně hustého s naložením</v>
      </c>
      <c r="C18" s="35" t="str">
        <f>Jednotkové_ceny!C1304</f>
        <v>m2</v>
      </c>
      <c r="D18" s="12">
        <f>Jednotkové_ceny!D1304</f>
        <v>3.4</v>
      </c>
      <c r="E18" s="12">
        <f>Jednotkové_ceny!E1304</f>
        <v>23.5</v>
      </c>
      <c r="F18" s="12">
        <f>Jednotkové_ceny!F1304</f>
        <v>0</v>
      </c>
      <c r="G18" s="12">
        <f>Jednotkové_ceny!G1304</f>
        <v>0</v>
      </c>
      <c r="H18" s="36">
        <f t="shared" si="0"/>
        <v>0</v>
      </c>
    </row>
    <row r="19" spans="1:8" x14ac:dyDescent="0.25">
      <c r="A19" s="62" t="str">
        <f>Jednotkové_ceny!A1305</f>
        <v>112155315</v>
      </c>
      <c r="B19" s="35" t="str">
        <f>Jednotkové_ceny!B1305</f>
        <v>Štěpkování keřového porostu hustého s naložením</v>
      </c>
      <c r="C19" s="35" t="str">
        <f>Jednotkové_ceny!C1305</f>
        <v>m2</v>
      </c>
      <c r="D19" s="12">
        <f>Jednotkové_ceny!D1305</f>
        <v>3.4</v>
      </c>
      <c r="E19" s="12">
        <f>Jednotkové_ceny!E1305</f>
        <v>31</v>
      </c>
      <c r="F19" s="12">
        <f>Jednotkové_ceny!F1305</f>
        <v>0</v>
      </c>
      <c r="G19" s="12">
        <f>Jednotkové_ceny!G1305</f>
        <v>0</v>
      </c>
      <c r="H19" s="36">
        <f t="shared" si="0"/>
        <v>0</v>
      </c>
    </row>
    <row r="20" spans="1:8" ht="26.4" x14ac:dyDescent="0.25">
      <c r="A20" s="62" t="str">
        <f>Jednotkové_ceny!A1306</f>
        <v>112201111</v>
      </c>
      <c r="B20" s="35" t="str">
        <f>Jednotkové_ceny!B1306</f>
        <v>Odstranění pařezů D do 0,2 m v rovině a svahu do 1:5 s odklizením do 20 m a zasypáním jámy</v>
      </c>
      <c r="C20" s="35" t="str">
        <f>Jednotkové_ceny!C1306</f>
        <v>kus</v>
      </c>
      <c r="D20" s="12">
        <f>Jednotkové_ceny!D1306</f>
        <v>10.69</v>
      </c>
      <c r="E20" s="12">
        <f>Jednotkové_ceny!E1306</f>
        <v>599</v>
      </c>
      <c r="F20" s="12">
        <f>Jednotkové_ceny!F1306</f>
        <v>0</v>
      </c>
      <c r="G20" s="12">
        <f>Jednotkové_ceny!G1306</f>
        <v>0</v>
      </c>
      <c r="H20" s="36">
        <f t="shared" si="0"/>
        <v>0</v>
      </c>
    </row>
    <row r="21" spans="1:8" ht="26.4" x14ac:dyDescent="0.25">
      <c r="A21" s="62" t="str">
        <f>Jednotkové_ceny!A1307</f>
        <v>112201112</v>
      </c>
      <c r="B21" s="35" t="str">
        <f>Jednotkové_ceny!B1307</f>
        <v>Odstranění pařezů D přes 0,2 do 0,3 m v rovině a svahu do 1:5 s odklizením do 20 m a zasypáním jámy</v>
      </c>
      <c r="C21" s="35" t="str">
        <f>Jednotkové_ceny!C1307</f>
        <v>kus</v>
      </c>
      <c r="D21" s="12">
        <f>Jednotkové_ceny!D1307</f>
        <v>10.69</v>
      </c>
      <c r="E21" s="12">
        <f>Jednotkové_ceny!E1307</f>
        <v>1180</v>
      </c>
      <c r="F21" s="12">
        <f>Jednotkové_ceny!F1307</f>
        <v>0</v>
      </c>
      <c r="G21" s="12">
        <f>Jednotkové_ceny!G1307</f>
        <v>0</v>
      </c>
      <c r="H21" s="36">
        <f t="shared" si="0"/>
        <v>0</v>
      </c>
    </row>
    <row r="22" spans="1:8" ht="26.4" x14ac:dyDescent="0.25">
      <c r="A22" s="62" t="str">
        <f>Jednotkové_ceny!A1308</f>
        <v>112201131</v>
      </c>
      <c r="B22" s="35" t="str">
        <f>Jednotkové_ceny!B1308</f>
        <v>Odstranění pařezů D do 0,2 m ve svahu přes 1:5 do 1:2 s odklizením do 20 m a zasypáním jámy</v>
      </c>
      <c r="C22" s="35" t="str">
        <f>Jednotkové_ceny!C1308</f>
        <v>kus</v>
      </c>
      <c r="D22" s="12">
        <f>Jednotkové_ceny!D1308</f>
        <v>10.69</v>
      </c>
      <c r="E22" s="12">
        <f>Jednotkové_ceny!E1308</f>
        <v>834</v>
      </c>
      <c r="F22" s="12">
        <f>Jednotkové_ceny!F1308</f>
        <v>0</v>
      </c>
      <c r="G22" s="12">
        <f>Jednotkové_ceny!G1308</f>
        <v>0</v>
      </c>
      <c r="H22" s="36">
        <f t="shared" si="0"/>
        <v>0</v>
      </c>
    </row>
    <row r="23" spans="1:8" ht="26.4" x14ac:dyDescent="0.25">
      <c r="A23" s="62" t="str">
        <f>Jednotkové_ceny!A1309</f>
        <v>112201132</v>
      </c>
      <c r="B23" s="35" t="str">
        <f>Jednotkové_ceny!B1309</f>
        <v>Odstranění pařezů D přes 0,2 do 0,3 m ve svahu přes 1:5 do 1:2 s odklizením do 20 m a zasypáním jámy</v>
      </c>
      <c r="C23" s="35" t="str">
        <f>Jednotkové_ceny!C1309</f>
        <v>kus</v>
      </c>
      <c r="D23" s="12">
        <f>Jednotkové_ceny!D1309</f>
        <v>10.69</v>
      </c>
      <c r="E23" s="12">
        <f>Jednotkové_ceny!E1309</f>
        <v>1630</v>
      </c>
      <c r="F23" s="12">
        <f>Jednotkové_ceny!F1309</f>
        <v>0</v>
      </c>
      <c r="G23" s="12">
        <f>Jednotkové_ceny!G1309</f>
        <v>0</v>
      </c>
      <c r="H23" s="36">
        <f t="shared" si="0"/>
        <v>0</v>
      </c>
    </row>
    <row r="24" spans="1:8" ht="26.4" x14ac:dyDescent="0.25">
      <c r="A24" s="62" t="str">
        <f>Jednotkové_ceny!A1310</f>
        <v>113106011</v>
      </c>
      <c r="B24" s="35" t="str">
        <f>Jednotkové_ceny!B1310</f>
        <v>Rozebrání dlažeb při překopech komunikací pro pěší z mozaiky ručně</v>
      </c>
      <c r="C24" s="35" t="str">
        <f>Jednotkové_ceny!C1310</f>
        <v>m2</v>
      </c>
      <c r="D24" s="12">
        <f>Jednotkové_ceny!D1310</f>
        <v>1355.41</v>
      </c>
      <c r="E24" s="12">
        <f>Jednotkové_ceny!E1310</f>
        <v>154</v>
      </c>
      <c r="F24" s="12">
        <f>Jednotkové_ceny!F1310</f>
        <v>0</v>
      </c>
      <c r="G24" s="12">
        <f>Jednotkové_ceny!G1310</f>
        <v>0</v>
      </c>
      <c r="H24" s="36">
        <f t="shared" si="0"/>
        <v>0</v>
      </c>
    </row>
    <row r="25" spans="1:8" ht="26.4" x14ac:dyDescent="0.25">
      <c r="A25" s="62" t="str">
        <f>Jednotkové_ceny!A1311</f>
        <v>113106021</v>
      </c>
      <c r="B25" s="35" t="str">
        <f>Jednotkové_ceny!B1311</f>
        <v>Rozebrání dlažeb při překopech komunikací pro pěší z betonových dlaždic ručně</v>
      </c>
      <c r="C25" s="35" t="str">
        <f>Jednotkové_ceny!C1311</f>
        <v>m2</v>
      </c>
      <c r="D25" s="12">
        <f>Jednotkové_ceny!D1311</f>
        <v>21.39</v>
      </c>
      <c r="E25" s="12">
        <f>Jednotkové_ceny!E1311</f>
        <v>107</v>
      </c>
      <c r="F25" s="12">
        <f>Jednotkové_ceny!F1311</f>
        <v>0</v>
      </c>
      <c r="G25" s="12">
        <f>Jednotkové_ceny!G1311</f>
        <v>0</v>
      </c>
      <c r="H25" s="36">
        <f t="shared" si="0"/>
        <v>0</v>
      </c>
    </row>
    <row r="26" spans="1:8" ht="26.4" x14ac:dyDescent="0.25">
      <c r="A26" s="62" t="str">
        <f>Jednotkové_ceny!A1312</f>
        <v>113106022</v>
      </c>
      <c r="B26" s="35" t="str">
        <f>Jednotkové_ceny!B1312</f>
        <v>Rozebrání dlažeb při překopech komunikací pro pěší z kamenných dlaždic ručně</v>
      </c>
      <c r="C26" s="35" t="str">
        <f>Jednotkové_ceny!C1312</f>
        <v>m2</v>
      </c>
      <c r="D26" s="12">
        <f>Jednotkové_ceny!D1312</f>
        <v>23.43</v>
      </c>
      <c r="E26" s="12">
        <f>Jednotkové_ceny!E1312</f>
        <v>100</v>
      </c>
      <c r="F26" s="12">
        <f>Jednotkové_ceny!F1312</f>
        <v>0</v>
      </c>
      <c r="G26" s="12">
        <f>Jednotkové_ceny!G1312</f>
        <v>0</v>
      </c>
      <c r="H26" s="36">
        <f t="shared" si="0"/>
        <v>0</v>
      </c>
    </row>
    <row r="27" spans="1:8" ht="26.4" x14ac:dyDescent="0.25">
      <c r="A27" s="62" t="str">
        <f>Jednotkové_ceny!A1313</f>
        <v>113106023</v>
      </c>
      <c r="B27" s="35" t="str">
        <f>Jednotkové_ceny!B1313</f>
        <v>Rozebrání dlažeb při překopech komunikací pro pěší ze zámkové dlažby ručně</v>
      </c>
      <c r="C27" s="35" t="str">
        <f>Jednotkové_ceny!C1313</f>
        <v>m2</v>
      </c>
      <c r="D27" s="12">
        <f>Jednotkové_ceny!D1313</f>
        <v>716.72</v>
      </c>
      <c r="E27" s="12">
        <f>Jednotkové_ceny!E1313</f>
        <v>140</v>
      </c>
      <c r="F27" s="12">
        <f>Jednotkové_ceny!F1313</f>
        <v>0</v>
      </c>
      <c r="G27" s="12">
        <f>Jednotkové_ceny!G1313</f>
        <v>0</v>
      </c>
      <c r="H27" s="36">
        <f t="shared" si="0"/>
        <v>0</v>
      </c>
    </row>
    <row r="28" spans="1:8" ht="26.4" x14ac:dyDescent="0.25">
      <c r="A28" s="62" t="str">
        <f>Jednotkové_ceny!A1314</f>
        <v>113106024</v>
      </c>
      <c r="B28" s="35" t="str">
        <f>Jednotkové_ceny!B1314</f>
        <v>Rozebrání dlažeb při překopech komunikací pro pěší z pryžových dlaždic ručně</v>
      </c>
      <c r="C28" s="35" t="str">
        <f>Jednotkové_ceny!C1314</f>
        <v>m2</v>
      </c>
      <c r="D28" s="12">
        <f>Jednotkové_ceny!D1314</f>
        <v>21.39</v>
      </c>
      <c r="E28" s="12">
        <f>Jednotkové_ceny!E1314</f>
        <v>87.5</v>
      </c>
      <c r="F28" s="12">
        <f>Jednotkové_ceny!F1314</f>
        <v>0</v>
      </c>
      <c r="G28" s="12">
        <f>Jednotkové_ceny!G1314</f>
        <v>0</v>
      </c>
      <c r="H28" s="36">
        <f t="shared" si="0"/>
        <v>0</v>
      </c>
    </row>
    <row r="29" spans="1:8" ht="26.4" x14ac:dyDescent="0.25">
      <c r="A29" s="62" t="str">
        <f>Jednotkové_ceny!A1315</f>
        <v>113106051</v>
      </c>
      <c r="B29" s="35" t="str">
        <f>Jednotkové_ceny!B1315</f>
        <v>Rozebrání dlažeb při překopech vozovek z velkých kostek s ložem z kameniva ručně</v>
      </c>
      <c r="C29" s="35" t="str">
        <f>Jednotkové_ceny!C1315</f>
        <v>m2</v>
      </c>
      <c r="D29" s="12">
        <f>Jednotkové_ceny!D1315</f>
        <v>456.28</v>
      </c>
      <c r="E29" s="12">
        <f>Jednotkové_ceny!E1315</f>
        <v>168</v>
      </c>
      <c r="F29" s="12">
        <f>Jednotkové_ceny!F1315</f>
        <v>0</v>
      </c>
      <c r="G29" s="12">
        <f>Jednotkové_ceny!G1315</f>
        <v>0</v>
      </c>
      <c r="H29" s="36">
        <f t="shared" si="0"/>
        <v>0</v>
      </c>
    </row>
    <row r="30" spans="1:8" ht="26.4" x14ac:dyDescent="0.25">
      <c r="A30" s="62" t="str">
        <f>Jednotkové_ceny!A1316</f>
        <v>113106052</v>
      </c>
      <c r="B30" s="35" t="str">
        <f>Jednotkové_ceny!B1316</f>
        <v>Rozebrání dlažeb při překopech vozovek z velkých kostek s ložem ze živice ručně</v>
      </c>
      <c r="C30" s="35" t="str">
        <f>Jednotkové_ceny!C1316</f>
        <v>m2</v>
      </c>
      <c r="D30" s="12">
        <f>Jednotkové_ceny!D1316</f>
        <v>21.39</v>
      </c>
      <c r="E30" s="12">
        <f>Jednotkové_ceny!E1316</f>
        <v>202</v>
      </c>
      <c r="F30" s="12">
        <f>Jednotkové_ceny!F1316</f>
        <v>0</v>
      </c>
      <c r="G30" s="12">
        <f>Jednotkové_ceny!G1316</f>
        <v>0</v>
      </c>
      <c r="H30" s="36">
        <f t="shared" si="0"/>
        <v>0</v>
      </c>
    </row>
    <row r="31" spans="1:8" ht="26.4" x14ac:dyDescent="0.25">
      <c r="A31" s="62" t="str">
        <f>Jednotkové_ceny!A1317</f>
        <v>113106061</v>
      </c>
      <c r="B31" s="35" t="str">
        <f>Jednotkové_ceny!B1317</f>
        <v>Rozebrání dlažeb při překopech vozovek z drobných kostek s ložem z kameniva ručně</v>
      </c>
      <c r="C31" s="35" t="str">
        <f>Jednotkové_ceny!C1317</f>
        <v>m2</v>
      </c>
      <c r="D31" s="12">
        <f>Jednotkové_ceny!D1317</f>
        <v>165.31</v>
      </c>
      <c r="E31" s="12">
        <f>Jednotkové_ceny!E1317</f>
        <v>118</v>
      </c>
      <c r="F31" s="12">
        <f>Jednotkové_ceny!F1317</f>
        <v>0</v>
      </c>
      <c r="G31" s="12">
        <f>Jednotkové_ceny!G1317</f>
        <v>0</v>
      </c>
      <c r="H31" s="36">
        <f t="shared" si="0"/>
        <v>0</v>
      </c>
    </row>
    <row r="32" spans="1:8" ht="26.4" x14ac:dyDescent="0.25">
      <c r="A32" s="62" t="str">
        <f>Jednotkové_ceny!A1318</f>
        <v>113106062</v>
      </c>
      <c r="B32" s="35" t="str">
        <f>Jednotkové_ceny!B1318</f>
        <v>Rozebrání dlažeb při překopech vozovek z drobných kostek s ložem ze živice ručně</v>
      </c>
      <c r="C32" s="35" t="str">
        <f>Jednotkové_ceny!C1318</f>
        <v>m2</v>
      </c>
      <c r="D32" s="12">
        <f>Jednotkové_ceny!D1318</f>
        <v>21.39</v>
      </c>
      <c r="E32" s="12">
        <f>Jednotkové_ceny!E1318</f>
        <v>138</v>
      </c>
      <c r="F32" s="12">
        <f>Jednotkové_ceny!F1318</f>
        <v>0</v>
      </c>
      <c r="G32" s="12">
        <f>Jednotkové_ceny!G1318</f>
        <v>0</v>
      </c>
      <c r="H32" s="36">
        <f t="shared" si="0"/>
        <v>0</v>
      </c>
    </row>
    <row r="33" spans="1:8" ht="26.4" x14ac:dyDescent="0.25">
      <c r="A33" s="62" t="str">
        <f>Jednotkové_ceny!A1319</f>
        <v>113106071</v>
      </c>
      <c r="B33" s="35" t="str">
        <f>Jednotkové_ceny!B1319</f>
        <v>Rozebrání dlažeb při překopech vozovek ze zámkové dlažby s ložem z kameniva ručně</v>
      </c>
      <c r="C33" s="35" t="str">
        <f>Jednotkové_ceny!C1319</f>
        <v>m2</v>
      </c>
      <c r="D33" s="12">
        <f>Jednotkové_ceny!D1319</f>
        <v>716.72</v>
      </c>
      <c r="E33" s="12">
        <f>Jednotkové_ceny!E1319</f>
        <v>152</v>
      </c>
      <c r="F33" s="12">
        <f>Jednotkové_ceny!F1319</f>
        <v>0</v>
      </c>
      <c r="G33" s="12">
        <f>Jednotkové_ceny!G1319</f>
        <v>0</v>
      </c>
      <c r="H33" s="36">
        <f t="shared" si="0"/>
        <v>0</v>
      </c>
    </row>
    <row r="34" spans="1:8" ht="26.4" x14ac:dyDescent="0.25">
      <c r="A34" s="62" t="str">
        <f>Jednotkové_ceny!A1320</f>
        <v>113106081</v>
      </c>
      <c r="B34" s="35" t="str">
        <f>Jednotkové_ceny!B1320</f>
        <v>Rozebrání dlažeb při překopech vozovek z pryžových dlaždic ručně</v>
      </c>
      <c r="C34" s="35" t="str">
        <f>Jednotkové_ceny!C1320</f>
        <v>m2</v>
      </c>
      <c r="D34" s="12">
        <f>Jednotkové_ceny!D1320</f>
        <v>21.39</v>
      </c>
      <c r="E34" s="12">
        <f>Jednotkové_ceny!E1320</f>
        <v>109</v>
      </c>
      <c r="F34" s="12">
        <f>Jednotkové_ceny!F1320</f>
        <v>0</v>
      </c>
      <c r="G34" s="12">
        <f>Jednotkové_ceny!G1320</f>
        <v>0</v>
      </c>
      <c r="H34" s="36">
        <f t="shared" si="0"/>
        <v>0</v>
      </c>
    </row>
    <row r="35" spans="1:8" x14ac:dyDescent="0.25">
      <c r="A35" s="62" t="str">
        <f>Jednotkové_ceny!A1321</f>
        <v>113106111</v>
      </c>
      <c r="B35" s="35" t="str">
        <f>Jednotkové_ceny!B1321</f>
        <v>Rozebrání dlažeb z mozaiky komunikací pro pěší ručně</v>
      </c>
      <c r="C35" s="35" t="str">
        <f>Jednotkové_ceny!C1321</f>
        <v>m2</v>
      </c>
      <c r="D35" s="12">
        <f>Jednotkové_ceny!D1321</f>
        <v>46.24</v>
      </c>
      <c r="E35" s="12">
        <f>Jednotkové_ceny!E1321</f>
        <v>102</v>
      </c>
      <c r="F35" s="12">
        <f>Jednotkové_ceny!F1321</f>
        <v>0</v>
      </c>
      <c r="G35" s="12">
        <f>Jednotkové_ceny!G1321</f>
        <v>0</v>
      </c>
      <c r="H35" s="36">
        <f t="shared" si="0"/>
        <v>0</v>
      </c>
    </row>
    <row r="36" spans="1:8" ht="26.4" x14ac:dyDescent="0.25">
      <c r="A36" s="62" t="str">
        <f>Jednotkové_ceny!A1322</f>
        <v>113106121</v>
      </c>
      <c r="B36" s="35" t="str">
        <f>Jednotkové_ceny!B1322</f>
        <v>Rozebrání dlažeb z betonových nebo kamenných dlaždic komunikací pro pěší ručně</v>
      </c>
      <c r="C36" s="35" t="str">
        <f>Jednotkové_ceny!C1322</f>
        <v>m2</v>
      </c>
      <c r="D36" s="12">
        <f>Jednotkové_ceny!D1322</f>
        <v>46.24</v>
      </c>
      <c r="E36" s="12">
        <f>Jednotkové_ceny!E1322</f>
        <v>70.8</v>
      </c>
      <c r="F36" s="12">
        <f>Jednotkové_ceny!F1322</f>
        <v>0</v>
      </c>
      <c r="G36" s="12">
        <f>Jednotkové_ceny!G1322</f>
        <v>0</v>
      </c>
      <c r="H36" s="36">
        <f t="shared" si="0"/>
        <v>0</v>
      </c>
    </row>
    <row r="37" spans="1:8" ht="26.4" x14ac:dyDescent="0.25">
      <c r="A37" s="62" t="str">
        <f>Jednotkové_ceny!A1323</f>
        <v>113106122</v>
      </c>
      <c r="B37" s="35" t="str">
        <f>Jednotkové_ceny!B1323</f>
        <v>Rozebrání dlažeb z kamenných dlaždic komunikací pro pěší ručně</v>
      </c>
      <c r="C37" s="35" t="str">
        <f>Jednotkové_ceny!C1323</f>
        <v>m2</v>
      </c>
      <c r="D37" s="12">
        <f>Jednotkové_ceny!D1323</f>
        <v>46.24</v>
      </c>
      <c r="E37" s="12">
        <f>Jednotkové_ceny!E1323</f>
        <v>74.2</v>
      </c>
      <c r="F37" s="12">
        <f>Jednotkové_ceny!F1323</f>
        <v>0</v>
      </c>
      <c r="G37" s="12">
        <f>Jednotkové_ceny!G1323</f>
        <v>0</v>
      </c>
      <c r="H37" s="36">
        <f t="shared" si="0"/>
        <v>0</v>
      </c>
    </row>
    <row r="38" spans="1:8" ht="26.4" x14ac:dyDescent="0.25">
      <c r="A38" s="62" t="str">
        <f>Jednotkové_ceny!A1324</f>
        <v>113106123</v>
      </c>
      <c r="B38" s="35" t="str">
        <f>Jednotkové_ceny!B1324</f>
        <v>Rozebrání dlažeb ze zámkových dlaždic komunikací pro pěší ručně</v>
      </c>
      <c r="C38" s="35" t="str">
        <f>Jednotkové_ceny!C1324</f>
        <v>m2</v>
      </c>
      <c r="D38" s="12">
        <f>Jednotkové_ceny!D1324</f>
        <v>46.24</v>
      </c>
      <c r="E38" s="12">
        <f>Jednotkové_ceny!E1324</f>
        <v>92.6</v>
      </c>
      <c r="F38" s="12">
        <f>Jednotkové_ceny!F1324</f>
        <v>0</v>
      </c>
      <c r="G38" s="12">
        <f>Jednotkové_ceny!G1324</f>
        <v>0</v>
      </c>
      <c r="H38" s="36">
        <f t="shared" si="0"/>
        <v>0</v>
      </c>
    </row>
    <row r="39" spans="1:8" ht="26.4" x14ac:dyDescent="0.25">
      <c r="A39" s="62" t="str">
        <f>Jednotkové_ceny!A1325</f>
        <v>113106124</v>
      </c>
      <c r="B39" s="35" t="str">
        <f>Jednotkové_ceny!B1325</f>
        <v>Rozebrání dlažeb z plastových nebo pryžových dlaždic komunikací pro ručně</v>
      </c>
      <c r="C39" s="35" t="str">
        <f>Jednotkové_ceny!C1325</f>
        <v>m2</v>
      </c>
      <c r="D39" s="12">
        <f>Jednotkové_ceny!D1325</f>
        <v>46.24</v>
      </c>
      <c r="E39" s="12">
        <f>Jednotkové_ceny!E1325</f>
        <v>60.3</v>
      </c>
      <c r="F39" s="12">
        <f>Jednotkové_ceny!F1325</f>
        <v>0</v>
      </c>
      <c r="G39" s="12">
        <f>Jednotkové_ceny!G1325</f>
        <v>0</v>
      </c>
      <c r="H39" s="36">
        <f t="shared" si="0"/>
        <v>0</v>
      </c>
    </row>
    <row r="40" spans="1:8" ht="26.4" x14ac:dyDescent="0.25">
      <c r="A40" s="62" t="str">
        <f>Jednotkové_ceny!A1326</f>
        <v>113106151</v>
      </c>
      <c r="B40" s="35" t="str">
        <f>Jednotkové_ceny!B1326</f>
        <v>Rozebrání dlažeb vozovek z velkých kostek s ložem z kameniva ručně</v>
      </c>
      <c r="C40" s="35" t="str">
        <f>Jednotkové_ceny!C1326</f>
        <v>m2</v>
      </c>
      <c r="D40" s="12">
        <f>Jednotkové_ceny!D1326</f>
        <v>46.24</v>
      </c>
      <c r="E40" s="12">
        <f>Jednotkové_ceny!E1326</f>
        <v>124</v>
      </c>
      <c r="F40" s="12">
        <f>Jednotkové_ceny!F1326</f>
        <v>0</v>
      </c>
      <c r="G40" s="12">
        <f>Jednotkové_ceny!G1326</f>
        <v>0</v>
      </c>
      <c r="H40" s="36">
        <f t="shared" si="0"/>
        <v>0</v>
      </c>
    </row>
    <row r="41" spans="1:8" ht="26.4" x14ac:dyDescent="0.25">
      <c r="A41" s="62" t="str">
        <f>Jednotkové_ceny!A1327</f>
        <v>113106152</v>
      </c>
      <c r="B41" s="35" t="str">
        <f>Jednotkové_ceny!B1327</f>
        <v>Rozebrání dlažeb vozovek z velkých kostek s ložem ze živice ručně</v>
      </c>
      <c r="C41" s="35" t="str">
        <f>Jednotkové_ceny!C1327</f>
        <v>m2</v>
      </c>
      <c r="D41" s="12">
        <f>Jednotkové_ceny!D1327</f>
        <v>46.24</v>
      </c>
      <c r="E41" s="12">
        <f>Jednotkové_ceny!E1327</f>
        <v>152</v>
      </c>
      <c r="F41" s="12">
        <f>Jednotkové_ceny!F1327</f>
        <v>0</v>
      </c>
      <c r="G41" s="12">
        <f>Jednotkové_ceny!G1327</f>
        <v>0</v>
      </c>
      <c r="H41" s="36">
        <f t="shared" si="0"/>
        <v>0</v>
      </c>
    </row>
    <row r="42" spans="1:8" ht="26.4" x14ac:dyDescent="0.25">
      <c r="A42" s="62" t="str">
        <f>Jednotkové_ceny!A1328</f>
        <v>113106161</v>
      </c>
      <c r="B42" s="35" t="str">
        <f>Jednotkové_ceny!B1328</f>
        <v>Rozebrání dlažeb vozovek z drobných kostek s ložem z kameniva ručně</v>
      </c>
      <c r="C42" s="35" t="str">
        <f>Jednotkové_ceny!C1328</f>
        <v>m2</v>
      </c>
      <c r="D42" s="12">
        <f>Jednotkové_ceny!D1328</f>
        <v>46.24</v>
      </c>
      <c r="E42" s="12">
        <f>Jednotkové_ceny!E1328</f>
        <v>84.1</v>
      </c>
      <c r="F42" s="12">
        <f>Jednotkové_ceny!F1328</f>
        <v>0</v>
      </c>
      <c r="G42" s="12">
        <f>Jednotkové_ceny!G1328</f>
        <v>0</v>
      </c>
      <c r="H42" s="36">
        <f t="shared" si="0"/>
        <v>0</v>
      </c>
    </row>
    <row r="43" spans="1:8" ht="26.4" x14ac:dyDescent="0.25">
      <c r="A43" s="62" t="str">
        <f>Jednotkové_ceny!A1329</f>
        <v>113106162</v>
      </c>
      <c r="B43" s="35" t="str">
        <f>Jednotkové_ceny!B1329</f>
        <v>Rozebrání dlažeb vozovek z drobných kostek s ložem ze živice ručně</v>
      </c>
      <c r="C43" s="35" t="str">
        <f>Jednotkové_ceny!C1329</f>
        <v>m2</v>
      </c>
      <c r="D43" s="12">
        <f>Jednotkové_ceny!D1329</f>
        <v>46.24</v>
      </c>
      <c r="E43" s="12">
        <f>Jednotkové_ceny!E1329</f>
        <v>98.1</v>
      </c>
      <c r="F43" s="12">
        <f>Jednotkové_ceny!F1329</f>
        <v>0</v>
      </c>
      <c r="G43" s="12">
        <f>Jednotkové_ceny!G1329</f>
        <v>0</v>
      </c>
      <c r="H43" s="36">
        <f t="shared" si="0"/>
        <v>0</v>
      </c>
    </row>
    <row r="44" spans="1:8" ht="26.4" x14ac:dyDescent="0.25">
      <c r="A44" s="62" t="str">
        <f>Jednotkové_ceny!A1330</f>
        <v>113106171</v>
      </c>
      <c r="B44" s="35" t="str">
        <f>Jednotkové_ceny!B1330</f>
        <v>Rozebrání dlažeb vozovek ze zámkové dlažby s ložem z kameniva ručně</v>
      </c>
      <c r="C44" s="35" t="str">
        <f>Jednotkové_ceny!C1330</f>
        <v>m2</v>
      </c>
      <c r="D44" s="12">
        <f>Jednotkové_ceny!D1330</f>
        <v>46.24</v>
      </c>
      <c r="E44" s="12">
        <f>Jednotkové_ceny!E1330</f>
        <v>117</v>
      </c>
      <c r="F44" s="12">
        <f>Jednotkové_ceny!F1330</f>
        <v>0</v>
      </c>
      <c r="G44" s="12">
        <f>Jednotkové_ceny!G1330</f>
        <v>0</v>
      </c>
      <c r="H44" s="36">
        <f t="shared" si="0"/>
        <v>0</v>
      </c>
    </row>
    <row r="45" spans="1:8" ht="26.4" x14ac:dyDescent="0.25">
      <c r="A45" s="62" t="str">
        <f>Jednotkové_ceny!A1331</f>
        <v>113106181</v>
      </c>
      <c r="B45" s="35" t="str">
        <f>Jednotkové_ceny!B1331</f>
        <v>Rozebrání dlažeb vozovek z plastových nebo pryžových dlaždic s ložem z kameniva ručně</v>
      </c>
      <c r="C45" s="35" t="str">
        <f>Jednotkové_ceny!C1331</f>
        <v>m2</v>
      </c>
      <c r="D45" s="12">
        <f>Jednotkové_ceny!D1331</f>
        <v>21.39</v>
      </c>
      <c r="E45" s="12">
        <f>Jednotkové_ceny!E1331</f>
        <v>77.7</v>
      </c>
      <c r="F45" s="12">
        <f>Jednotkové_ceny!F1331</f>
        <v>0</v>
      </c>
      <c r="G45" s="12">
        <f>Jednotkové_ceny!G1331</f>
        <v>0</v>
      </c>
      <c r="H45" s="36">
        <f t="shared" si="0"/>
        <v>0</v>
      </c>
    </row>
    <row r="46" spans="1:8" ht="26.4" x14ac:dyDescent="0.25">
      <c r="A46" s="62" t="str">
        <f>Jednotkové_ceny!A1332</f>
        <v>113106211</v>
      </c>
      <c r="B46" s="35" t="str">
        <f>Jednotkové_ceny!B1332</f>
        <v>Rozebrání dlažeb vozovek z velkých kostek s ložem z kameniva strojně pl přes 50 do 200 m2</v>
      </c>
      <c r="C46" s="35" t="str">
        <f>Jednotkové_ceny!C1332</f>
        <v>m2</v>
      </c>
      <c r="D46" s="12">
        <f>Jednotkové_ceny!D1332</f>
        <v>46.24</v>
      </c>
      <c r="E46" s="12">
        <f>Jednotkové_ceny!E1332</f>
        <v>42.4</v>
      </c>
      <c r="F46" s="12">
        <f>Jednotkové_ceny!F1332</f>
        <v>0</v>
      </c>
      <c r="G46" s="12">
        <f>Jednotkové_ceny!G1332</f>
        <v>0</v>
      </c>
      <c r="H46" s="36">
        <f t="shared" si="0"/>
        <v>0</v>
      </c>
    </row>
    <row r="47" spans="1:8" ht="26.4" x14ac:dyDescent="0.25">
      <c r="A47" s="62" t="str">
        <f>Jednotkové_ceny!A1333</f>
        <v>113106212</v>
      </c>
      <c r="B47" s="35" t="str">
        <f>Jednotkové_ceny!B1333</f>
        <v>Rozebrání dlažeb vozovek z velkých kostek s ložem ze živice strojně pl přes 50 do 200 m2</v>
      </c>
      <c r="C47" s="35" t="str">
        <f>Jednotkové_ceny!C1333</f>
        <v>m2</v>
      </c>
      <c r="D47" s="12">
        <f>Jednotkové_ceny!D1333</f>
        <v>46.24</v>
      </c>
      <c r="E47" s="12">
        <f>Jednotkové_ceny!E1333</f>
        <v>46.2</v>
      </c>
      <c r="F47" s="12">
        <f>Jednotkové_ceny!F1333</f>
        <v>0</v>
      </c>
      <c r="G47" s="12">
        <f>Jednotkové_ceny!G1333</f>
        <v>0</v>
      </c>
      <c r="H47" s="36">
        <f t="shared" si="0"/>
        <v>0</v>
      </c>
    </row>
    <row r="48" spans="1:8" ht="26.4" x14ac:dyDescent="0.25">
      <c r="A48" s="62" t="str">
        <f>Jednotkové_ceny!A1334</f>
        <v>113106221</v>
      </c>
      <c r="B48" s="35" t="str">
        <f>Jednotkové_ceny!B1334</f>
        <v>Rozebrání dlažeb vozovek z drobných kostek s ložem z kameniva strojně pl přes 50 do 200 m2</v>
      </c>
      <c r="C48" s="35" t="str">
        <f>Jednotkové_ceny!C1334</f>
        <v>m2</v>
      </c>
      <c r="D48" s="12">
        <f>Jednotkové_ceny!D1334</f>
        <v>46.24</v>
      </c>
      <c r="E48" s="12">
        <f>Jednotkové_ceny!E1334</f>
        <v>27.1</v>
      </c>
      <c r="F48" s="12">
        <f>Jednotkové_ceny!F1334</f>
        <v>0</v>
      </c>
      <c r="G48" s="12">
        <f>Jednotkové_ceny!G1334</f>
        <v>0</v>
      </c>
      <c r="H48" s="36">
        <f t="shared" si="0"/>
        <v>0</v>
      </c>
    </row>
    <row r="49" spans="1:8" ht="26.4" x14ac:dyDescent="0.25">
      <c r="A49" s="62" t="str">
        <f>Jednotkové_ceny!A1335</f>
        <v>113106222</v>
      </c>
      <c r="B49" s="35" t="str">
        <f>Jednotkové_ceny!B1335</f>
        <v>Rozebrání dlažeb vozovek z drobných kostek s ložem ze živice strojně pl přes 50 do 200 m2</v>
      </c>
      <c r="C49" s="35" t="str">
        <f>Jednotkové_ceny!C1335</f>
        <v>m2</v>
      </c>
      <c r="D49" s="12">
        <f>Jednotkové_ceny!D1335</f>
        <v>46.24</v>
      </c>
      <c r="E49" s="12">
        <f>Jednotkové_ceny!E1335</f>
        <v>30.7</v>
      </c>
      <c r="F49" s="12">
        <f>Jednotkové_ceny!F1335</f>
        <v>0</v>
      </c>
      <c r="G49" s="12">
        <f>Jednotkové_ceny!G1335</f>
        <v>0</v>
      </c>
      <c r="H49" s="36">
        <f t="shared" si="0"/>
        <v>0</v>
      </c>
    </row>
    <row r="50" spans="1:8" ht="26.4" x14ac:dyDescent="0.25">
      <c r="A50" s="62" t="str">
        <f>Jednotkové_ceny!A1336</f>
        <v>113106241</v>
      </c>
      <c r="B50" s="35" t="str">
        <f>Jednotkové_ceny!B1336</f>
        <v>Rozebrání vozovek ze silničních dílců se spárami zalitými živicí strojně pl přes 200 m2</v>
      </c>
      <c r="C50" s="35" t="str">
        <f>Jednotkové_ceny!C1336</f>
        <v>m2</v>
      </c>
      <c r="D50" s="12">
        <f>Jednotkové_ceny!D1336</f>
        <v>136.68</v>
      </c>
      <c r="E50" s="12">
        <f>Jednotkové_ceny!E1336</f>
        <v>65</v>
      </c>
      <c r="F50" s="12">
        <f>Jednotkové_ceny!F1336</f>
        <v>0</v>
      </c>
      <c r="G50" s="12">
        <f>Jednotkové_ceny!G1336</f>
        <v>0</v>
      </c>
      <c r="H50" s="36">
        <f t="shared" si="0"/>
        <v>0</v>
      </c>
    </row>
    <row r="51" spans="1:8" ht="26.4" x14ac:dyDescent="0.25">
      <c r="A51" s="62" t="str">
        <f>Jednotkové_ceny!A1337</f>
        <v>113106271</v>
      </c>
      <c r="B51" s="35" t="str">
        <f>Jednotkové_ceny!B1337</f>
        <v>Rozebrání dlažeb vozovek ze zámkové dlažby s ložem z kameniva strojně pl přes 50 do 200 m2</v>
      </c>
      <c r="C51" s="35" t="str">
        <f>Jednotkové_ceny!C1337</f>
        <v>m2</v>
      </c>
      <c r="D51" s="12">
        <f>Jednotkové_ceny!D1337</f>
        <v>46.24</v>
      </c>
      <c r="E51" s="12">
        <f>Jednotkové_ceny!E1337</f>
        <v>34.200000000000003</v>
      </c>
      <c r="F51" s="12">
        <f>Jednotkové_ceny!F1337</f>
        <v>0</v>
      </c>
      <c r="G51" s="12">
        <f>Jednotkové_ceny!G1337</f>
        <v>0</v>
      </c>
      <c r="H51" s="36">
        <f t="shared" si="0"/>
        <v>0</v>
      </c>
    </row>
    <row r="52" spans="1:8" ht="26.4" x14ac:dyDescent="0.25">
      <c r="A52" s="62" t="str">
        <f>Jednotkové_ceny!A1338</f>
        <v>113106281</v>
      </c>
      <c r="B52" s="35" t="str">
        <f>Jednotkové_ceny!B1338</f>
        <v>Rozebrání dlažeb vozovek z plastových, pryžových dlaždic lože kamenivo strojně pl přes 50 do 200 m2</v>
      </c>
      <c r="C52" s="35" t="str">
        <f>Jednotkové_ceny!C1338</f>
        <v>m2</v>
      </c>
      <c r="D52" s="12">
        <f>Jednotkové_ceny!D1338</f>
        <v>21.39</v>
      </c>
      <c r="E52" s="12">
        <f>Jednotkové_ceny!E1338</f>
        <v>23.8</v>
      </c>
      <c r="F52" s="12">
        <f>Jednotkové_ceny!F1338</f>
        <v>0</v>
      </c>
      <c r="G52" s="12">
        <f>Jednotkové_ceny!G1338</f>
        <v>0</v>
      </c>
      <c r="H52" s="36">
        <f t="shared" si="0"/>
        <v>0</v>
      </c>
    </row>
    <row r="53" spans="1:8" ht="26.4" x14ac:dyDescent="0.25">
      <c r="A53" s="62" t="str">
        <f>Jednotkové_ceny!A1339</f>
        <v>113106522</v>
      </c>
      <c r="B53" s="35" t="str">
        <f>Jednotkové_ceny!B1339</f>
        <v>Rozebrání dlažeb vozovek z drobných kostek s ložem ze živice strojně pl přes 200 m2</v>
      </c>
      <c r="C53" s="35" t="str">
        <f>Jednotkové_ceny!C1339</f>
        <v>m2</v>
      </c>
      <c r="D53" s="12">
        <f>Jednotkové_ceny!D1339</f>
        <v>136.68</v>
      </c>
      <c r="E53" s="12">
        <f>Jednotkové_ceny!E1339</f>
        <v>25.9</v>
      </c>
      <c r="F53" s="12">
        <f>Jednotkové_ceny!F1339</f>
        <v>0</v>
      </c>
      <c r="G53" s="12">
        <f>Jednotkové_ceny!G1339</f>
        <v>0</v>
      </c>
      <c r="H53" s="36">
        <f t="shared" si="0"/>
        <v>0</v>
      </c>
    </row>
    <row r="54" spans="1:8" ht="26.4" x14ac:dyDescent="0.25">
      <c r="A54" s="62" t="str">
        <f>Jednotkové_ceny!A1340</f>
        <v>113107011</v>
      </c>
      <c r="B54" s="35" t="str">
        <f>Jednotkové_ceny!B1340</f>
        <v>Odstranění podkladu z kameniva těženého tl do 100 mm při překopech ručně</v>
      </c>
      <c r="C54" s="35" t="str">
        <f>Jednotkové_ceny!C1340</f>
        <v>m2</v>
      </c>
      <c r="D54" s="12">
        <f>Jednotkové_ceny!D1340</f>
        <v>21.39</v>
      </c>
      <c r="E54" s="12">
        <f>Jednotkové_ceny!E1340</f>
        <v>203</v>
      </c>
      <c r="F54" s="12">
        <f>Jednotkové_ceny!F1340</f>
        <v>0</v>
      </c>
      <c r="G54" s="12">
        <f>Jednotkové_ceny!G1340</f>
        <v>0</v>
      </c>
      <c r="H54" s="36">
        <f t="shared" si="0"/>
        <v>0</v>
      </c>
    </row>
    <row r="55" spans="1:8" ht="26.4" x14ac:dyDescent="0.25">
      <c r="A55" s="62" t="str">
        <f>Jednotkové_ceny!A1341</f>
        <v>113107012</v>
      </c>
      <c r="B55" s="35" t="str">
        <f>Jednotkové_ceny!B1341</f>
        <v>Odstranění podkladu z kameniva těženého tl přes 100 do 200 mm při překopech ručně</v>
      </c>
      <c r="C55" s="35" t="str">
        <f>Jednotkové_ceny!C1341</f>
        <v>m2</v>
      </c>
      <c r="D55" s="12">
        <f>Jednotkové_ceny!D1341</f>
        <v>21.39</v>
      </c>
      <c r="E55" s="12">
        <f>Jednotkové_ceny!E1341</f>
        <v>295</v>
      </c>
      <c r="F55" s="12">
        <f>Jednotkové_ceny!F1341</f>
        <v>0</v>
      </c>
      <c r="G55" s="12">
        <f>Jednotkové_ceny!G1341</f>
        <v>0</v>
      </c>
      <c r="H55" s="36">
        <f t="shared" si="0"/>
        <v>0</v>
      </c>
    </row>
    <row r="56" spans="1:8" ht="26.4" x14ac:dyDescent="0.25">
      <c r="A56" s="62" t="str">
        <f>Jednotkové_ceny!A1342</f>
        <v>113107013</v>
      </c>
      <c r="B56" s="35" t="str">
        <f>Jednotkové_ceny!B1342</f>
        <v>Odstranění podkladu z kameniva těženého tl přes 200 do 300 mm při překopech ručně</v>
      </c>
      <c r="C56" s="35" t="str">
        <f>Jednotkové_ceny!C1342</f>
        <v>m2</v>
      </c>
      <c r="D56" s="12">
        <f>Jednotkové_ceny!D1342</f>
        <v>21.39</v>
      </c>
      <c r="E56" s="12">
        <f>Jednotkové_ceny!E1342</f>
        <v>477</v>
      </c>
      <c r="F56" s="12">
        <f>Jednotkové_ceny!F1342</f>
        <v>0</v>
      </c>
      <c r="G56" s="12">
        <f>Jednotkové_ceny!G1342</f>
        <v>0</v>
      </c>
      <c r="H56" s="36">
        <f t="shared" si="0"/>
        <v>0</v>
      </c>
    </row>
    <row r="57" spans="1:8" ht="26.4" x14ac:dyDescent="0.25">
      <c r="A57" s="62" t="str">
        <f>Jednotkové_ceny!A1343</f>
        <v>113107411</v>
      </c>
      <c r="B57" s="35" t="str">
        <f>Jednotkové_ceny!B1343</f>
        <v>Odstranění podkladu z kameniva těženého tl do 100 mm při překopech strojně pl do 15 m2</v>
      </c>
      <c r="C57" s="35" t="str">
        <f>Jednotkové_ceny!C1343</f>
        <v>m2</v>
      </c>
      <c r="D57" s="12">
        <f>Jednotkové_ceny!D1343</f>
        <v>21.39</v>
      </c>
      <c r="E57" s="12">
        <f>Jednotkové_ceny!E1343</f>
        <v>44</v>
      </c>
      <c r="F57" s="12">
        <f>Jednotkové_ceny!F1343</f>
        <v>0</v>
      </c>
      <c r="G57" s="12">
        <f>Jednotkové_ceny!G1343</f>
        <v>0</v>
      </c>
      <c r="H57" s="36">
        <f t="shared" si="0"/>
        <v>0</v>
      </c>
    </row>
    <row r="58" spans="1:8" ht="26.4" x14ac:dyDescent="0.25">
      <c r="A58" s="62" t="str">
        <f>Jednotkové_ceny!A1344</f>
        <v>113107412</v>
      </c>
      <c r="B58" s="35" t="str">
        <f>Jednotkové_ceny!B1344</f>
        <v>Odstranění podkladu z kameniva těženého tl přes 100 do 200 mm při překopech strojně pl do 15 m2</v>
      </c>
      <c r="C58" s="35" t="str">
        <f>Jednotkové_ceny!C1344</f>
        <v>m2</v>
      </c>
      <c r="D58" s="12">
        <f>Jednotkové_ceny!D1344</f>
        <v>21.39</v>
      </c>
      <c r="E58" s="12">
        <f>Jednotkové_ceny!E1344</f>
        <v>66.599999999999994</v>
      </c>
      <c r="F58" s="12">
        <f>Jednotkové_ceny!F1344</f>
        <v>0</v>
      </c>
      <c r="G58" s="12">
        <f>Jednotkové_ceny!G1344</f>
        <v>0</v>
      </c>
      <c r="H58" s="36">
        <f t="shared" si="0"/>
        <v>0</v>
      </c>
    </row>
    <row r="59" spans="1:8" ht="26.4" x14ac:dyDescent="0.25">
      <c r="A59" s="62" t="str">
        <f>Jednotkové_ceny!A1345</f>
        <v>113107413</v>
      </c>
      <c r="B59" s="35" t="str">
        <f>Jednotkové_ceny!B1345</f>
        <v>Odstranění podkladu z kameniva těženého tl přes 200 do 300 mm při překopech strojně pl do 15 m2</v>
      </c>
      <c r="C59" s="35" t="str">
        <f>Jednotkové_ceny!C1345</f>
        <v>m2</v>
      </c>
      <c r="D59" s="12">
        <f>Jednotkové_ceny!D1345</f>
        <v>21.39</v>
      </c>
      <c r="E59" s="12">
        <f>Jednotkové_ceny!E1345</f>
        <v>108</v>
      </c>
      <c r="F59" s="12">
        <f>Jednotkové_ceny!F1345</f>
        <v>0</v>
      </c>
      <c r="G59" s="12">
        <f>Jednotkové_ceny!G1345</f>
        <v>0</v>
      </c>
      <c r="H59" s="36">
        <f t="shared" si="0"/>
        <v>0</v>
      </c>
    </row>
    <row r="60" spans="1:8" ht="26.4" x14ac:dyDescent="0.25">
      <c r="A60" s="62" t="str">
        <f>Jednotkové_ceny!A1346</f>
        <v>113107021</v>
      </c>
      <c r="B60" s="35" t="str">
        <f>Jednotkové_ceny!B1346</f>
        <v>Odstranění podkladu z kameniva drceného tl do 100 mm při překopech ručně</v>
      </c>
      <c r="C60" s="35" t="str">
        <f>Jednotkové_ceny!C1346</f>
        <v>m2</v>
      </c>
      <c r="D60" s="12">
        <f>Jednotkové_ceny!D1346</f>
        <v>46.24</v>
      </c>
      <c r="E60" s="12">
        <f>Jednotkové_ceny!E1346</f>
        <v>381</v>
      </c>
      <c r="F60" s="12">
        <f>Jednotkové_ceny!F1346</f>
        <v>0</v>
      </c>
      <c r="G60" s="12">
        <f>Jednotkové_ceny!G1346</f>
        <v>0</v>
      </c>
      <c r="H60" s="36">
        <f t="shared" si="0"/>
        <v>0</v>
      </c>
    </row>
    <row r="61" spans="1:8" ht="26.4" x14ac:dyDescent="0.25">
      <c r="A61" s="62" t="str">
        <f>Jednotkové_ceny!A1347</f>
        <v>113107022</v>
      </c>
      <c r="B61" s="35" t="str">
        <f>Jednotkové_ceny!B1347</f>
        <v>Odstranění podkladu z kameniva drceného tl přes 100 do 200 mm při překopech ručně</v>
      </c>
      <c r="C61" s="35" t="str">
        <f>Jednotkové_ceny!C1347</f>
        <v>m2</v>
      </c>
      <c r="D61" s="12">
        <f>Jednotkové_ceny!D1347</f>
        <v>46.24</v>
      </c>
      <c r="E61" s="12">
        <f>Jednotkové_ceny!E1347</f>
        <v>581</v>
      </c>
      <c r="F61" s="12">
        <f>Jednotkové_ceny!F1347</f>
        <v>0</v>
      </c>
      <c r="G61" s="12">
        <f>Jednotkové_ceny!G1347</f>
        <v>0</v>
      </c>
      <c r="H61" s="36">
        <f t="shared" si="0"/>
        <v>0</v>
      </c>
    </row>
    <row r="62" spans="1:8" ht="26.4" x14ac:dyDescent="0.25">
      <c r="A62" s="62" t="str">
        <f>Jednotkové_ceny!A1348</f>
        <v>113107023</v>
      </c>
      <c r="B62" s="35" t="str">
        <f>Jednotkové_ceny!B1348</f>
        <v>Odstranění podkladu z kameniva drceného tl přes 200 do 300 mm při překopech ručně</v>
      </c>
      <c r="C62" s="35" t="str">
        <f>Jednotkové_ceny!C1348</f>
        <v>m2</v>
      </c>
      <c r="D62" s="12">
        <f>Jednotkové_ceny!D1348</f>
        <v>46.24</v>
      </c>
      <c r="E62" s="12">
        <f>Jednotkové_ceny!E1348</f>
        <v>970</v>
      </c>
      <c r="F62" s="12">
        <f>Jednotkové_ceny!F1348</f>
        <v>0</v>
      </c>
      <c r="G62" s="12">
        <f>Jednotkové_ceny!G1348</f>
        <v>0</v>
      </c>
      <c r="H62" s="36">
        <f t="shared" si="0"/>
        <v>0</v>
      </c>
    </row>
    <row r="63" spans="1:8" ht="26.4" x14ac:dyDescent="0.25">
      <c r="A63" s="62" t="str">
        <f>Jednotkové_ceny!A1349</f>
        <v>113107024</v>
      </c>
      <c r="B63" s="35" t="str">
        <f>Jednotkové_ceny!B1349</f>
        <v>Odstranění podkladu z kameniva drceného tl přes 300 do 400 mm při překopech ručně</v>
      </c>
      <c r="C63" s="35" t="str">
        <f>Jednotkové_ceny!C1349</f>
        <v>m2</v>
      </c>
      <c r="D63" s="12">
        <f>Jednotkové_ceny!D1349</f>
        <v>46.24</v>
      </c>
      <c r="E63" s="12">
        <f>Jednotkové_ceny!E1349</f>
        <v>1150</v>
      </c>
      <c r="F63" s="12">
        <f>Jednotkové_ceny!F1349</f>
        <v>0</v>
      </c>
      <c r="G63" s="12">
        <f>Jednotkové_ceny!G1349</f>
        <v>0</v>
      </c>
      <c r="H63" s="36">
        <f t="shared" si="0"/>
        <v>0</v>
      </c>
    </row>
    <row r="64" spans="1:8" ht="26.4" x14ac:dyDescent="0.25">
      <c r="A64" s="62" t="str">
        <f>Jednotkové_ceny!A1350</f>
        <v>113107025</v>
      </c>
      <c r="B64" s="35" t="str">
        <f>Jednotkové_ceny!B1350</f>
        <v>Odstranění podkladu z kameniva drceného tl přes 400 do 500 mm při překopech ručně</v>
      </c>
      <c r="C64" s="35" t="str">
        <f>Jednotkové_ceny!C1350</f>
        <v>m2</v>
      </c>
      <c r="D64" s="12">
        <f>Jednotkové_ceny!D1350</f>
        <v>46.24</v>
      </c>
      <c r="E64" s="12">
        <f>Jednotkové_ceny!E1350</f>
        <v>1480</v>
      </c>
      <c r="F64" s="12">
        <f>Jednotkové_ceny!F1350</f>
        <v>0</v>
      </c>
      <c r="G64" s="12">
        <f>Jednotkové_ceny!G1350</f>
        <v>0</v>
      </c>
      <c r="H64" s="36">
        <f t="shared" si="0"/>
        <v>0</v>
      </c>
    </row>
    <row r="65" spans="1:8" ht="26.4" x14ac:dyDescent="0.25">
      <c r="A65" s="62" t="str">
        <f>Jednotkové_ceny!A1351</f>
        <v>113107421</v>
      </c>
      <c r="B65" s="35" t="str">
        <f>Jednotkové_ceny!B1351</f>
        <v>Odstranění podkladu z kameniva drceného tl do 100 mm při překopech strojně pl do 15 m2</v>
      </c>
      <c r="C65" s="35" t="str">
        <f>Jednotkové_ceny!C1351</f>
        <v>m2</v>
      </c>
      <c r="D65" s="12">
        <f>Jednotkové_ceny!D1351</f>
        <v>46.24</v>
      </c>
      <c r="E65" s="12">
        <f>Jednotkové_ceny!E1351</f>
        <v>76</v>
      </c>
      <c r="F65" s="12">
        <f>Jednotkové_ceny!F1351</f>
        <v>0</v>
      </c>
      <c r="G65" s="12">
        <f>Jednotkové_ceny!G1351</f>
        <v>0</v>
      </c>
      <c r="H65" s="36">
        <f t="shared" si="0"/>
        <v>0</v>
      </c>
    </row>
    <row r="66" spans="1:8" ht="26.4" x14ac:dyDescent="0.25">
      <c r="A66" s="62" t="str">
        <f>Jednotkové_ceny!A1352</f>
        <v>113107422</v>
      </c>
      <c r="B66" s="35" t="str">
        <f>Jednotkové_ceny!B1352</f>
        <v>Odstranění podkladu z kameniva drceného tl přes 100 do 200 mm při překopech strojně pl do 15 m2</v>
      </c>
      <c r="C66" s="35" t="str">
        <f>Jednotkové_ceny!C1352</f>
        <v>m2</v>
      </c>
      <c r="D66" s="12">
        <f>Jednotkové_ceny!D1352</f>
        <v>46.24</v>
      </c>
      <c r="E66" s="12">
        <f>Jednotkové_ceny!E1352</f>
        <v>110</v>
      </c>
      <c r="F66" s="12">
        <f>Jednotkové_ceny!F1352</f>
        <v>0</v>
      </c>
      <c r="G66" s="12">
        <f>Jednotkové_ceny!G1352</f>
        <v>0</v>
      </c>
      <c r="H66" s="36">
        <f t="shared" si="0"/>
        <v>0</v>
      </c>
    </row>
    <row r="67" spans="1:8" ht="26.4" x14ac:dyDescent="0.25">
      <c r="A67" s="62" t="str">
        <f>Jednotkové_ceny!A1353</f>
        <v>113107423</v>
      </c>
      <c r="B67" s="35" t="str">
        <f>Jednotkové_ceny!B1353</f>
        <v>Odstranění podkladu z kameniva drceného tl přes 200 do 300 mm při překopech strojně pl do 15 m2</v>
      </c>
      <c r="C67" s="35" t="str">
        <f>Jednotkové_ceny!C1353</f>
        <v>m2</v>
      </c>
      <c r="D67" s="12">
        <f>Jednotkové_ceny!D1353</f>
        <v>46.24</v>
      </c>
      <c r="E67" s="12">
        <f>Jednotkové_ceny!E1353</f>
        <v>163</v>
      </c>
      <c r="F67" s="12">
        <f>Jednotkové_ceny!F1353</f>
        <v>0</v>
      </c>
      <c r="G67" s="12">
        <f>Jednotkové_ceny!G1353</f>
        <v>0</v>
      </c>
      <c r="H67" s="36">
        <f t="shared" si="0"/>
        <v>0</v>
      </c>
    </row>
    <row r="68" spans="1:8" ht="26.4" x14ac:dyDescent="0.25">
      <c r="A68" s="62" t="str">
        <f>Jednotkové_ceny!A1354</f>
        <v>113107424</v>
      </c>
      <c r="B68" s="35" t="str">
        <f>Jednotkové_ceny!B1354</f>
        <v>Odstranění podkladu z kameniva drceného tl přes 300 do 400 mm při překopech strojně pl do 15 m2</v>
      </c>
      <c r="C68" s="35" t="str">
        <f>Jednotkové_ceny!C1354</f>
        <v>m2</v>
      </c>
      <c r="D68" s="12">
        <f>Jednotkové_ceny!D1354</f>
        <v>46.24</v>
      </c>
      <c r="E68" s="12">
        <f>Jednotkové_ceny!E1354</f>
        <v>223</v>
      </c>
      <c r="F68" s="12">
        <f>Jednotkové_ceny!F1354</f>
        <v>0</v>
      </c>
      <c r="G68" s="12">
        <f>Jednotkové_ceny!G1354</f>
        <v>0</v>
      </c>
      <c r="H68" s="36">
        <f t="shared" si="0"/>
        <v>0</v>
      </c>
    </row>
    <row r="69" spans="1:8" ht="26.4" x14ac:dyDescent="0.25">
      <c r="A69" s="62" t="str">
        <f>Jednotkové_ceny!A1355</f>
        <v>113107425</v>
      </c>
      <c r="B69" s="35" t="str">
        <f>Jednotkové_ceny!B1355</f>
        <v>Odstranění podkladu z kameniva drceného tl přes 400 do 500 mm při překopech strojně pl do 15 m2</v>
      </c>
      <c r="C69" s="35" t="str">
        <f>Jednotkové_ceny!C1355</f>
        <v>m2</v>
      </c>
      <c r="D69" s="12">
        <f>Jednotkové_ceny!D1355</f>
        <v>46.24</v>
      </c>
      <c r="E69" s="12">
        <f>Jednotkové_ceny!E1355</f>
        <v>282</v>
      </c>
      <c r="F69" s="12">
        <f>Jednotkové_ceny!F1355</f>
        <v>0</v>
      </c>
      <c r="G69" s="12">
        <f>Jednotkové_ceny!G1355</f>
        <v>0</v>
      </c>
      <c r="H69" s="36">
        <f t="shared" si="0"/>
        <v>0</v>
      </c>
    </row>
    <row r="70" spans="1:8" ht="26.4" x14ac:dyDescent="0.25">
      <c r="A70" s="62" t="str">
        <f>Jednotkové_ceny!A1356</f>
        <v>113107026</v>
      </c>
      <c r="B70" s="35" t="str">
        <f>Jednotkové_ceny!B1356</f>
        <v>Odstranění podkladu z kameniva drceného se štětem tl 450 mm při překopech ručně</v>
      </c>
      <c r="C70" s="35" t="str">
        <f>Jednotkové_ceny!C1356</f>
        <v>m2</v>
      </c>
      <c r="D70" s="12">
        <f>Jednotkové_ceny!D1356</f>
        <v>46.24</v>
      </c>
      <c r="E70" s="12">
        <f>Jednotkové_ceny!E1356</f>
        <v>1150</v>
      </c>
      <c r="F70" s="12">
        <f>Jednotkové_ceny!F1356</f>
        <v>0</v>
      </c>
      <c r="G70" s="12">
        <f>Jednotkové_ceny!G1356</f>
        <v>0</v>
      </c>
      <c r="H70" s="36">
        <f t="shared" si="0"/>
        <v>0</v>
      </c>
    </row>
    <row r="71" spans="1:8" ht="26.4" x14ac:dyDescent="0.25">
      <c r="A71" s="62" t="str">
        <f>Jednotkové_ceny!A1357</f>
        <v>113107030</v>
      </c>
      <c r="B71" s="35" t="str">
        <f>Jednotkové_ceny!B1357</f>
        <v>Odstranění podkladu z betonu prostého tl do 100 mm při překopech ručně</v>
      </c>
      <c r="C71" s="35" t="str">
        <f>Jednotkové_ceny!C1357</f>
        <v>m2</v>
      </c>
      <c r="D71" s="12">
        <f>Jednotkové_ceny!D1357</f>
        <v>46.24</v>
      </c>
      <c r="E71" s="12">
        <f>Jednotkové_ceny!E1357</f>
        <v>1030</v>
      </c>
      <c r="F71" s="12">
        <f>Jednotkové_ceny!F1357</f>
        <v>0</v>
      </c>
      <c r="G71" s="12">
        <f>Jednotkové_ceny!G1357</f>
        <v>0</v>
      </c>
      <c r="H71" s="36">
        <f t="shared" si="0"/>
        <v>0</v>
      </c>
    </row>
    <row r="72" spans="1:8" ht="26.4" x14ac:dyDescent="0.25">
      <c r="A72" s="62" t="str">
        <f>Jednotkové_ceny!A1358</f>
        <v>113107031</v>
      </c>
      <c r="B72" s="35" t="str">
        <f>Jednotkové_ceny!B1358</f>
        <v>Odstranění podkladu z betonu prostého tl přes 100 do 150 mm při překopech ručně</v>
      </c>
      <c r="C72" s="35" t="str">
        <f>Jednotkové_ceny!C1358</f>
        <v>m2</v>
      </c>
      <c r="D72" s="12">
        <f>Jednotkové_ceny!D1358</f>
        <v>46.24</v>
      </c>
      <c r="E72" s="12">
        <f>Jednotkové_ceny!E1358</f>
        <v>1130</v>
      </c>
      <c r="F72" s="12">
        <f>Jednotkové_ceny!F1358</f>
        <v>0</v>
      </c>
      <c r="G72" s="12">
        <f>Jednotkové_ceny!G1358</f>
        <v>0</v>
      </c>
      <c r="H72" s="36">
        <f t="shared" si="0"/>
        <v>0</v>
      </c>
    </row>
    <row r="73" spans="1:8" ht="26.4" x14ac:dyDescent="0.25">
      <c r="A73" s="62" t="str">
        <f>Jednotkové_ceny!A1359</f>
        <v>113107032</v>
      </c>
      <c r="B73" s="35" t="str">
        <f>Jednotkové_ceny!B1359</f>
        <v>Odstranění podkladu z betonu prostého tl přes 200 do 300 mm při překopech ručně</v>
      </c>
      <c r="C73" s="35" t="str">
        <f>Jednotkové_ceny!C1359</f>
        <v>m2</v>
      </c>
      <c r="D73" s="12">
        <f>Jednotkové_ceny!D1359</f>
        <v>46.24</v>
      </c>
      <c r="E73" s="12">
        <f>Jednotkové_ceny!E1359</f>
        <v>1910</v>
      </c>
      <c r="F73" s="12">
        <f>Jednotkové_ceny!F1359</f>
        <v>0</v>
      </c>
      <c r="G73" s="12">
        <f>Jednotkové_ceny!G1359</f>
        <v>0</v>
      </c>
      <c r="H73" s="36">
        <f t="shared" si="0"/>
        <v>0</v>
      </c>
    </row>
    <row r="74" spans="1:8" ht="26.4" x14ac:dyDescent="0.25">
      <c r="A74" s="62" t="str">
        <f>Jednotkové_ceny!A1360</f>
        <v>113107033</v>
      </c>
      <c r="B74" s="35" t="str">
        <f>Jednotkové_ceny!B1360</f>
        <v>Odstranění podkladu z betonu prostého tl přes 300 do 400 mm při překopech ručně</v>
      </c>
      <c r="C74" s="35" t="str">
        <f>Jednotkové_ceny!C1360</f>
        <v>m2</v>
      </c>
      <c r="D74" s="12">
        <f>Jednotkové_ceny!D1360</f>
        <v>46.24</v>
      </c>
      <c r="E74" s="12">
        <f>Jednotkové_ceny!E1360</f>
        <v>2290</v>
      </c>
      <c r="F74" s="12">
        <f>Jednotkové_ceny!F1360</f>
        <v>0</v>
      </c>
      <c r="G74" s="12">
        <f>Jednotkové_ceny!G1360</f>
        <v>0</v>
      </c>
      <c r="H74" s="36">
        <f t="shared" ref="H74:H137" si="1">ROUND(D74*G74,2)</f>
        <v>0</v>
      </c>
    </row>
    <row r="75" spans="1:8" ht="26.4" x14ac:dyDescent="0.25">
      <c r="A75" s="62" t="str">
        <f>Jednotkové_ceny!A1361</f>
        <v>113107034</v>
      </c>
      <c r="B75" s="35" t="str">
        <f>Jednotkové_ceny!B1361</f>
        <v>Odstranění podkladu z betonu prostého tl přes 400 do 500 mm při překopech ručně</v>
      </c>
      <c r="C75" s="35" t="str">
        <f>Jednotkové_ceny!C1361</f>
        <v>m2</v>
      </c>
      <c r="D75" s="12">
        <f>Jednotkové_ceny!D1361</f>
        <v>46.24</v>
      </c>
      <c r="E75" s="12">
        <f>Jednotkové_ceny!E1361</f>
        <v>2980</v>
      </c>
      <c r="F75" s="12">
        <f>Jednotkové_ceny!F1361</f>
        <v>0</v>
      </c>
      <c r="G75" s="12">
        <f>Jednotkové_ceny!G1361</f>
        <v>0</v>
      </c>
      <c r="H75" s="36">
        <f t="shared" si="1"/>
        <v>0</v>
      </c>
    </row>
    <row r="76" spans="1:8" ht="26.4" x14ac:dyDescent="0.25">
      <c r="A76" s="62" t="str">
        <f>Jednotkové_ceny!A1362</f>
        <v>113107430</v>
      </c>
      <c r="B76" s="35" t="str">
        <f>Jednotkové_ceny!B1362</f>
        <v>Odstranění podkladu z betonu prostého tl do 100 mm při překopech strojně pl do 15 m2</v>
      </c>
      <c r="C76" s="35" t="str">
        <f>Jednotkové_ceny!C1362</f>
        <v>m2</v>
      </c>
      <c r="D76" s="12">
        <f>Jednotkové_ceny!D1362</f>
        <v>46.24</v>
      </c>
      <c r="E76" s="12">
        <f>Jednotkové_ceny!E1362</f>
        <v>315</v>
      </c>
      <c r="F76" s="12">
        <f>Jednotkové_ceny!F1362</f>
        <v>0</v>
      </c>
      <c r="G76" s="12">
        <f>Jednotkové_ceny!G1362</f>
        <v>0</v>
      </c>
      <c r="H76" s="36">
        <f t="shared" si="1"/>
        <v>0</v>
      </c>
    </row>
    <row r="77" spans="1:8" ht="26.4" x14ac:dyDescent="0.25">
      <c r="A77" s="62" t="str">
        <f>Jednotkové_ceny!A1363</f>
        <v>113107431</v>
      </c>
      <c r="B77" s="35" t="str">
        <f>Jednotkové_ceny!B1363</f>
        <v>Odstranění podkladu z betonu prostého tl přes 100 do 150 mm při překopech strojně pl do 15 m2</v>
      </c>
      <c r="C77" s="35" t="str">
        <f>Jednotkové_ceny!C1363</f>
        <v>m2</v>
      </c>
      <c r="D77" s="12">
        <f>Jednotkové_ceny!D1363</f>
        <v>46.24</v>
      </c>
      <c r="E77" s="12">
        <f>Jednotkové_ceny!E1363</f>
        <v>376</v>
      </c>
      <c r="F77" s="12">
        <f>Jednotkové_ceny!F1363</f>
        <v>0</v>
      </c>
      <c r="G77" s="12">
        <f>Jednotkové_ceny!G1363</f>
        <v>0</v>
      </c>
      <c r="H77" s="36">
        <f t="shared" si="1"/>
        <v>0</v>
      </c>
    </row>
    <row r="78" spans="1:8" ht="26.4" x14ac:dyDescent="0.25">
      <c r="A78" s="62" t="str">
        <f>Jednotkové_ceny!A1364</f>
        <v>113107432</v>
      </c>
      <c r="B78" s="35" t="str">
        <f>Jednotkové_ceny!B1364</f>
        <v>Odstranění podkladu z betonu prostého tl přes 150 do 300 mm při překopech strojně pl do 15 m2</v>
      </c>
      <c r="C78" s="35" t="str">
        <f>Jednotkové_ceny!C1364</f>
        <v>m2</v>
      </c>
      <c r="D78" s="12">
        <f>Jednotkové_ceny!D1364</f>
        <v>46.24</v>
      </c>
      <c r="E78" s="12">
        <f>Jednotkové_ceny!E1364</f>
        <v>665</v>
      </c>
      <c r="F78" s="12">
        <f>Jednotkové_ceny!F1364</f>
        <v>0</v>
      </c>
      <c r="G78" s="12">
        <f>Jednotkové_ceny!G1364</f>
        <v>0</v>
      </c>
      <c r="H78" s="36">
        <f t="shared" si="1"/>
        <v>0</v>
      </c>
    </row>
    <row r="79" spans="1:8" ht="26.4" x14ac:dyDescent="0.25">
      <c r="A79" s="62" t="str">
        <f>Jednotkové_ceny!A1365</f>
        <v>113107433</v>
      </c>
      <c r="B79" s="35" t="str">
        <f>Jednotkové_ceny!B1365</f>
        <v>Odstranění podkladu z betonu prostého tl přes 300 do 400 mm při překopech strojně pl do 15 m2</v>
      </c>
      <c r="C79" s="35" t="str">
        <f>Jednotkové_ceny!C1365</f>
        <v>m2</v>
      </c>
      <c r="D79" s="12">
        <f>Jednotkové_ceny!D1365</f>
        <v>46.24</v>
      </c>
      <c r="E79" s="12">
        <f>Jednotkové_ceny!E1365</f>
        <v>809</v>
      </c>
      <c r="F79" s="12">
        <f>Jednotkové_ceny!F1365</f>
        <v>0</v>
      </c>
      <c r="G79" s="12">
        <f>Jednotkové_ceny!G1365</f>
        <v>0</v>
      </c>
      <c r="H79" s="36">
        <f t="shared" si="1"/>
        <v>0</v>
      </c>
    </row>
    <row r="80" spans="1:8" ht="26.4" x14ac:dyDescent="0.25">
      <c r="A80" s="62" t="str">
        <f>Jednotkové_ceny!A1366</f>
        <v>113107434</v>
      </c>
      <c r="B80" s="35" t="str">
        <f>Jednotkové_ceny!B1366</f>
        <v>Odstranění podkladu z betonu prostého tl přes 400 do 500 mm při překopech strojně pl do 15 m2</v>
      </c>
      <c r="C80" s="35" t="str">
        <f>Jednotkové_ceny!C1366</f>
        <v>m2</v>
      </c>
      <c r="D80" s="12">
        <f>Jednotkové_ceny!D1366</f>
        <v>46.24</v>
      </c>
      <c r="E80" s="12">
        <f>Jednotkové_ceny!E1366</f>
        <v>1050</v>
      </c>
      <c r="F80" s="12">
        <f>Jednotkové_ceny!F1366</f>
        <v>0</v>
      </c>
      <c r="G80" s="12">
        <f>Jednotkové_ceny!G1366</f>
        <v>0</v>
      </c>
      <c r="H80" s="36">
        <f t="shared" si="1"/>
        <v>0</v>
      </c>
    </row>
    <row r="81" spans="1:8" ht="26.4" x14ac:dyDescent="0.25">
      <c r="A81" s="62" t="str">
        <f>Jednotkové_ceny!A1367</f>
        <v>113107035</v>
      </c>
      <c r="B81" s="35" t="str">
        <f>Jednotkové_ceny!B1367</f>
        <v>Odstranění podkladu z betonu vyztuženého sítěmi tl do 100 mm při překopech ručně</v>
      </c>
      <c r="C81" s="35" t="str">
        <f>Jednotkové_ceny!C1367</f>
        <v>m2</v>
      </c>
      <c r="D81" s="12">
        <f>Jednotkové_ceny!D1367</f>
        <v>21.39</v>
      </c>
      <c r="E81" s="12">
        <f>Jednotkové_ceny!E1367</f>
        <v>1180</v>
      </c>
      <c r="F81" s="12">
        <f>Jednotkové_ceny!F1367</f>
        <v>0</v>
      </c>
      <c r="G81" s="12">
        <f>Jednotkové_ceny!G1367</f>
        <v>0</v>
      </c>
      <c r="H81" s="36">
        <f t="shared" si="1"/>
        <v>0</v>
      </c>
    </row>
    <row r="82" spans="1:8" ht="26.4" x14ac:dyDescent="0.25">
      <c r="A82" s="62" t="str">
        <f>Jednotkové_ceny!A1368</f>
        <v>113107036</v>
      </c>
      <c r="B82" s="35" t="str">
        <f>Jednotkové_ceny!B1368</f>
        <v>Odstranění podkladu z betonu vyztuženého sítěmi tl přes 100 do 150 mm při překopech ručně</v>
      </c>
      <c r="C82" s="35" t="str">
        <f>Jednotkové_ceny!C1368</f>
        <v>m2</v>
      </c>
      <c r="D82" s="12">
        <f>Jednotkové_ceny!D1368</f>
        <v>21.39</v>
      </c>
      <c r="E82" s="12">
        <f>Jednotkové_ceny!E1368</f>
        <v>1410</v>
      </c>
      <c r="F82" s="12">
        <f>Jednotkové_ceny!F1368</f>
        <v>0</v>
      </c>
      <c r="G82" s="12">
        <f>Jednotkové_ceny!G1368</f>
        <v>0</v>
      </c>
      <c r="H82" s="36">
        <f t="shared" si="1"/>
        <v>0</v>
      </c>
    </row>
    <row r="83" spans="1:8" ht="26.4" x14ac:dyDescent="0.25">
      <c r="A83" s="62" t="str">
        <f>Jednotkové_ceny!A1369</f>
        <v>113107037</v>
      </c>
      <c r="B83" s="35" t="str">
        <f>Jednotkové_ceny!B1369</f>
        <v>Odstranění podkladu z betonu vyztuženého sítěmi tl přes 200 do 300 mm při překopech ručně</v>
      </c>
      <c r="C83" s="35" t="str">
        <f>Jednotkové_ceny!C1369</f>
        <v>m2</v>
      </c>
      <c r="D83" s="12">
        <f>Jednotkové_ceny!D1369</f>
        <v>21.39</v>
      </c>
      <c r="E83" s="12">
        <f>Jednotkové_ceny!E1369</f>
        <v>2190</v>
      </c>
      <c r="F83" s="12">
        <f>Jednotkové_ceny!F1369</f>
        <v>0</v>
      </c>
      <c r="G83" s="12">
        <f>Jednotkové_ceny!G1369</f>
        <v>0</v>
      </c>
      <c r="H83" s="36">
        <f t="shared" si="1"/>
        <v>0</v>
      </c>
    </row>
    <row r="84" spans="1:8" ht="26.4" x14ac:dyDescent="0.25">
      <c r="A84" s="62" t="str">
        <f>Jednotkové_ceny!A1370</f>
        <v>113107038</v>
      </c>
      <c r="B84" s="35" t="str">
        <f>Jednotkové_ceny!B1370</f>
        <v>Odstranění podkladu z betonu vyztuženého sítěmi tl přes 300 do 400 mm při překopech ručně</v>
      </c>
      <c r="C84" s="35" t="str">
        <f>Jednotkové_ceny!C1370</f>
        <v>m2</v>
      </c>
      <c r="D84" s="12">
        <f>Jednotkové_ceny!D1370</f>
        <v>21.39</v>
      </c>
      <c r="E84" s="12">
        <f>Jednotkové_ceny!E1370</f>
        <v>2630</v>
      </c>
      <c r="F84" s="12">
        <f>Jednotkové_ceny!F1370</f>
        <v>0</v>
      </c>
      <c r="G84" s="12">
        <f>Jednotkové_ceny!G1370</f>
        <v>0</v>
      </c>
      <c r="H84" s="36">
        <f t="shared" si="1"/>
        <v>0</v>
      </c>
    </row>
    <row r="85" spans="1:8" ht="26.4" x14ac:dyDescent="0.25">
      <c r="A85" s="62" t="str">
        <f>Jednotkové_ceny!A1371</f>
        <v>113107039</v>
      </c>
      <c r="B85" s="35" t="str">
        <f>Jednotkové_ceny!B1371</f>
        <v>Odstranění podkladu z betonu vyztuženého sítěmi tl přes 400 do 500 mm při překopech ručně</v>
      </c>
      <c r="C85" s="35" t="str">
        <f>Jednotkové_ceny!C1371</f>
        <v>m2</v>
      </c>
      <c r="D85" s="12">
        <f>Jednotkové_ceny!D1371</f>
        <v>21.39</v>
      </c>
      <c r="E85" s="12">
        <f>Jednotkové_ceny!E1371</f>
        <v>3420</v>
      </c>
      <c r="F85" s="12">
        <f>Jednotkové_ceny!F1371</f>
        <v>0</v>
      </c>
      <c r="G85" s="12">
        <f>Jednotkové_ceny!G1371</f>
        <v>0</v>
      </c>
      <c r="H85" s="36">
        <f t="shared" si="1"/>
        <v>0</v>
      </c>
    </row>
    <row r="86" spans="1:8" ht="26.4" x14ac:dyDescent="0.25">
      <c r="A86" s="62" t="str">
        <f>Jednotkové_ceny!A1372</f>
        <v>113107041</v>
      </c>
      <c r="B86" s="35" t="str">
        <f>Jednotkové_ceny!B1372</f>
        <v>Odstranění podkladu živičných tl do 50 mm při překopech ručně</v>
      </c>
      <c r="C86" s="35" t="str">
        <f>Jednotkové_ceny!C1372</f>
        <v>m2</v>
      </c>
      <c r="D86" s="12">
        <f>Jednotkové_ceny!D1372</f>
        <v>46.24</v>
      </c>
      <c r="E86" s="12">
        <f>Jednotkové_ceny!E1372</f>
        <v>183</v>
      </c>
      <c r="F86" s="12">
        <f>Jednotkové_ceny!F1372</f>
        <v>0</v>
      </c>
      <c r="G86" s="12">
        <f>Jednotkové_ceny!G1372</f>
        <v>0</v>
      </c>
      <c r="H86" s="36">
        <f t="shared" si="1"/>
        <v>0</v>
      </c>
    </row>
    <row r="87" spans="1:8" ht="26.4" x14ac:dyDescent="0.25">
      <c r="A87" s="62" t="str">
        <f>Jednotkové_ceny!A1373</f>
        <v>113107042</v>
      </c>
      <c r="B87" s="35" t="str">
        <f>Jednotkové_ceny!B1373</f>
        <v>Odstranění podkladu živičných tl přes 50 do 100 mm při překopech ručně</v>
      </c>
      <c r="C87" s="35" t="str">
        <f>Jednotkové_ceny!C1373</f>
        <v>m2</v>
      </c>
      <c r="D87" s="12">
        <f>Jednotkové_ceny!D1373</f>
        <v>46.24</v>
      </c>
      <c r="E87" s="12">
        <f>Jednotkové_ceny!E1373</f>
        <v>344</v>
      </c>
      <c r="F87" s="12">
        <f>Jednotkové_ceny!F1373</f>
        <v>0</v>
      </c>
      <c r="G87" s="12">
        <f>Jednotkové_ceny!G1373</f>
        <v>0</v>
      </c>
      <c r="H87" s="36">
        <f t="shared" si="1"/>
        <v>0</v>
      </c>
    </row>
    <row r="88" spans="1:8" ht="26.4" x14ac:dyDescent="0.25">
      <c r="A88" s="62" t="str">
        <f>Jednotkové_ceny!A1374</f>
        <v>113107043</v>
      </c>
      <c r="B88" s="35" t="str">
        <f>Jednotkové_ceny!B1374</f>
        <v>Odstranění podkladu živičných tl přes 100 do 150 mm při překopech ručně</v>
      </c>
      <c r="C88" s="35" t="str">
        <f>Jednotkové_ceny!C1374</f>
        <v>m2</v>
      </c>
      <c r="D88" s="12">
        <f>Jednotkové_ceny!D1374</f>
        <v>46.24</v>
      </c>
      <c r="E88" s="12">
        <f>Jednotkové_ceny!E1374</f>
        <v>583</v>
      </c>
      <c r="F88" s="12">
        <f>Jednotkové_ceny!F1374</f>
        <v>0</v>
      </c>
      <c r="G88" s="12">
        <f>Jednotkové_ceny!G1374</f>
        <v>0</v>
      </c>
      <c r="H88" s="36">
        <f t="shared" si="1"/>
        <v>0</v>
      </c>
    </row>
    <row r="89" spans="1:8" ht="26.4" x14ac:dyDescent="0.25">
      <c r="A89" s="62" t="str">
        <f>Jednotkové_ceny!A1375</f>
        <v>113107044</v>
      </c>
      <c r="B89" s="35" t="str">
        <f>Jednotkové_ceny!B1375</f>
        <v>Odstranění podkladu živičných tl přes 100 do 200 mm při překopech ručně</v>
      </c>
      <c r="C89" s="35" t="str">
        <f>Jednotkové_ceny!C1375</f>
        <v>m2</v>
      </c>
      <c r="D89" s="12">
        <f>Jednotkové_ceny!D1375</f>
        <v>46.24</v>
      </c>
      <c r="E89" s="12">
        <f>Jednotkové_ceny!E1375</f>
        <v>817</v>
      </c>
      <c r="F89" s="12">
        <f>Jednotkové_ceny!F1375</f>
        <v>0</v>
      </c>
      <c r="G89" s="12">
        <f>Jednotkové_ceny!G1375</f>
        <v>0</v>
      </c>
      <c r="H89" s="36">
        <f t="shared" si="1"/>
        <v>0</v>
      </c>
    </row>
    <row r="90" spans="1:8" ht="26.4" x14ac:dyDescent="0.25">
      <c r="A90" s="62" t="str">
        <f>Jednotkové_ceny!A1376</f>
        <v>113107045</v>
      </c>
      <c r="B90" s="35" t="str">
        <f>Jednotkové_ceny!B1376</f>
        <v>Odstranění podkladu živičných tl přes 200 do 250 mm při překopech ručně</v>
      </c>
      <c r="C90" s="35" t="str">
        <f>Jednotkové_ceny!C1376</f>
        <v>m2</v>
      </c>
      <c r="D90" s="12">
        <f>Jednotkové_ceny!D1376</f>
        <v>46.24</v>
      </c>
      <c r="E90" s="12">
        <f>Jednotkové_ceny!E1376</f>
        <v>1030</v>
      </c>
      <c r="F90" s="12">
        <f>Jednotkové_ceny!F1376</f>
        <v>0</v>
      </c>
      <c r="G90" s="12">
        <f>Jednotkové_ceny!G1376</f>
        <v>0</v>
      </c>
      <c r="H90" s="36">
        <f t="shared" si="1"/>
        <v>0</v>
      </c>
    </row>
    <row r="91" spans="1:8" ht="26.4" x14ac:dyDescent="0.25">
      <c r="A91" s="62" t="str">
        <f>Jednotkové_ceny!A1377</f>
        <v>113107046</v>
      </c>
      <c r="B91" s="35" t="str">
        <f>Jednotkové_ceny!B1377</f>
        <v>Odstranění podkladu živičných tl přes 250 do 300 mm při překopech ručně</v>
      </c>
      <c r="C91" s="35" t="str">
        <f>Jednotkové_ceny!C1377</f>
        <v>m2</v>
      </c>
      <c r="D91" s="12">
        <f>Jednotkové_ceny!D1377</f>
        <v>46.24</v>
      </c>
      <c r="E91" s="12">
        <f>Jednotkové_ceny!E1377</f>
        <v>1260</v>
      </c>
      <c r="F91" s="12">
        <f>Jednotkové_ceny!F1377</f>
        <v>0</v>
      </c>
      <c r="G91" s="12">
        <f>Jednotkové_ceny!G1377</f>
        <v>0</v>
      </c>
      <c r="H91" s="36">
        <f t="shared" si="1"/>
        <v>0</v>
      </c>
    </row>
    <row r="92" spans="1:8" ht="26.4" x14ac:dyDescent="0.25">
      <c r="A92" s="62" t="str">
        <f>Jednotkové_ceny!A1378</f>
        <v>113107441</v>
      </c>
      <c r="B92" s="35" t="str">
        <f>Jednotkové_ceny!B1378</f>
        <v>Odstranění podkladu živičných tl do 50 mm při překopech strojně pl do 15 m2</v>
      </c>
      <c r="C92" s="35" t="str">
        <f>Jednotkové_ceny!C1378</f>
        <v>m2</v>
      </c>
      <c r="D92" s="12">
        <f>Jednotkové_ceny!D1378</f>
        <v>46.24</v>
      </c>
      <c r="E92" s="12">
        <f>Jednotkové_ceny!E1378</f>
        <v>91.1</v>
      </c>
      <c r="F92" s="12">
        <f>Jednotkové_ceny!F1378</f>
        <v>0</v>
      </c>
      <c r="G92" s="12">
        <f>Jednotkové_ceny!G1378</f>
        <v>0</v>
      </c>
      <c r="H92" s="36">
        <f t="shared" si="1"/>
        <v>0</v>
      </c>
    </row>
    <row r="93" spans="1:8" ht="26.4" x14ac:dyDescent="0.25">
      <c r="A93" s="62" t="str">
        <f>Jednotkové_ceny!A1379</f>
        <v>113107442</v>
      </c>
      <c r="B93" s="35" t="str">
        <f>Jednotkové_ceny!B1379</f>
        <v>Odstranění podkladu živičných tl přes 50 do 100 mm při překopech strojně pl do 15 m2</v>
      </c>
      <c r="C93" s="35" t="str">
        <f>Jednotkové_ceny!C1379</f>
        <v>m2</v>
      </c>
      <c r="D93" s="12">
        <f>Jednotkové_ceny!D1379</f>
        <v>46.24</v>
      </c>
      <c r="E93" s="12">
        <f>Jednotkové_ceny!E1379</f>
        <v>131</v>
      </c>
      <c r="F93" s="12">
        <f>Jednotkové_ceny!F1379</f>
        <v>0</v>
      </c>
      <c r="G93" s="12">
        <f>Jednotkové_ceny!G1379</f>
        <v>0</v>
      </c>
      <c r="H93" s="36">
        <f t="shared" si="1"/>
        <v>0</v>
      </c>
    </row>
    <row r="94" spans="1:8" ht="26.4" x14ac:dyDescent="0.25">
      <c r="A94" s="62" t="str">
        <f>Jednotkové_ceny!A1380</f>
        <v>113107443</v>
      </c>
      <c r="B94" s="35" t="str">
        <f>Jednotkové_ceny!B1380</f>
        <v>Odstranění podkladu živičných tl přes 100 do 150 mm při překopech strojně pl do 15 m2</v>
      </c>
      <c r="C94" s="35" t="str">
        <f>Jednotkové_ceny!C1380</f>
        <v>m2</v>
      </c>
      <c r="D94" s="12">
        <f>Jednotkové_ceny!D1380</f>
        <v>46.24</v>
      </c>
      <c r="E94" s="12">
        <f>Jednotkové_ceny!E1380</f>
        <v>220</v>
      </c>
      <c r="F94" s="12">
        <f>Jednotkové_ceny!F1380</f>
        <v>0</v>
      </c>
      <c r="G94" s="12">
        <f>Jednotkové_ceny!G1380</f>
        <v>0</v>
      </c>
      <c r="H94" s="36">
        <f t="shared" si="1"/>
        <v>0</v>
      </c>
    </row>
    <row r="95" spans="1:8" ht="26.4" x14ac:dyDescent="0.25">
      <c r="A95" s="62" t="str">
        <f>Jednotkové_ceny!A1381</f>
        <v>113107444</v>
      </c>
      <c r="B95" s="35" t="str">
        <f>Jednotkové_ceny!B1381</f>
        <v>Odstranění podkladu živičných tl přes 150 do 200 mm při překopech strojně pl do 15 m2</v>
      </c>
      <c r="C95" s="35" t="str">
        <f>Jednotkové_ceny!C1381</f>
        <v>m2</v>
      </c>
      <c r="D95" s="12">
        <f>Jednotkové_ceny!D1381</f>
        <v>46.24</v>
      </c>
      <c r="E95" s="12">
        <f>Jednotkové_ceny!E1381</f>
        <v>304</v>
      </c>
      <c r="F95" s="12">
        <f>Jednotkové_ceny!F1381</f>
        <v>0</v>
      </c>
      <c r="G95" s="12">
        <f>Jednotkové_ceny!G1381</f>
        <v>0</v>
      </c>
      <c r="H95" s="36">
        <f t="shared" si="1"/>
        <v>0</v>
      </c>
    </row>
    <row r="96" spans="1:8" ht="26.4" x14ac:dyDescent="0.25">
      <c r="A96" s="62" t="str">
        <f>Jednotkové_ceny!A1382</f>
        <v>113107445</v>
      </c>
      <c r="B96" s="35" t="str">
        <f>Jednotkové_ceny!B1382</f>
        <v>Odstranění podkladu živičných tl přes 200 do 250 mm při překopech strojně pl do 15 m2</v>
      </c>
      <c r="C96" s="35" t="str">
        <f>Jednotkové_ceny!C1382</f>
        <v>m2</v>
      </c>
      <c r="D96" s="12">
        <f>Jednotkové_ceny!D1382</f>
        <v>46.24</v>
      </c>
      <c r="E96" s="12">
        <f>Jednotkové_ceny!E1382</f>
        <v>393</v>
      </c>
      <c r="F96" s="12">
        <f>Jednotkové_ceny!F1382</f>
        <v>0</v>
      </c>
      <c r="G96" s="12">
        <f>Jednotkové_ceny!G1382</f>
        <v>0</v>
      </c>
      <c r="H96" s="36">
        <f t="shared" si="1"/>
        <v>0</v>
      </c>
    </row>
    <row r="97" spans="1:8" ht="26.4" x14ac:dyDescent="0.25">
      <c r="A97" s="62" t="str">
        <f>Jednotkové_ceny!A1383</f>
        <v>113107446</v>
      </c>
      <c r="B97" s="35" t="str">
        <f>Jednotkové_ceny!B1383</f>
        <v>Odstranění podkladu živičných tl přes 250 do 300 mm při překopech strojně pl do 15 m2</v>
      </c>
      <c r="C97" s="35" t="str">
        <f>Jednotkové_ceny!C1383</f>
        <v>m2</v>
      </c>
      <c r="D97" s="12">
        <f>Jednotkové_ceny!D1383</f>
        <v>46.24</v>
      </c>
      <c r="E97" s="12">
        <f>Jednotkové_ceny!E1383</f>
        <v>465</v>
      </c>
      <c r="F97" s="12">
        <f>Jednotkové_ceny!F1383</f>
        <v>0</v>
      </c>
      <c r="G97" s="12">
        <f>Jednotkové_ceny!G1383</f>
        <v>0</v>
      </c>
      <c r="H97" s="36">
        <f t="shared" si="1"/>
        <v>0</v>
      </c>
    </row>
    <row r="98" spans="1:8" ht="26.4" x14ac:dyDescent="0.25">
      <c r="A98" s="62" t="str">
        <f>Jednotkové_ceny!A1384</f>
        <v>113107511</v>
      </c>
      <c r="B98" s="35" t="str">
        <f>Jednotkové_ceny!B1384</f>
        <v>Odstranění podkladu z kameniva těženého tl do 100 mm při překopech strojně pl přes 15 m2</v>
      </c>
      <c r="C98" s="35" t="str">
        <f>Jednotkové_ceny!C1384</f>
        <v>m2</v>
      </c>
      <c r="D98" s="12">
        <f>Jednotkové_ceny!D1384</f>
        <v>46.24</v>
      </c>
      <c r="E98" s="12">
        <f>Jednotkové_ceny!E1384</f>
        <v>36.6</v>
      </c>
      <c r="F98" s="12">
        <f>Jednotkové_ceny!F1384</f>
        <v>0</v>
      </c>
      <c r="G98" s="12">
        <f>Jednotkové_ceny!G1384</f>
        <v>0</v>
      </c>
      <c r="H98" s="36">
        <f t="shared" si="1"/>
        <v>0</v>
      </c>
    </row>
    <row r="99" spans="1:8" ht="26.4" x14ac:dyDescent="0.25">
      <c r="A99" s="62" t="str">
        <f>Jednotkové_ceny!A1385</f>
        <v>113107512</v>
      </c>
      <c r="B99" s="35" t="str">
        <f>Jednotkové_ceny!B1385</f>
        <v>Odstranění podkladu z kameniva těženého tl přes 100 do 200 mm při překopech strojně pl přes 15 m2</v>
      </c>
      <c r="C99" s="35" t="str">
        <f>Jednotkové_ceny!C1385</f>
        <v>m2</v>
      </c>
      <c r="D99" s="12">
        <f>Jednotkové_ceny!D1385</f>
        <v>46.24</v>
      </c>
      <c r="E99" s="12">
        <f>Jednotkové_ceny!E1385</f>
        <v>55.6</v>
      </c>
      <c r="F99" s="12">
        <f>Jednotkové_ceny!F1385</f>
        <v>0</v>
      </c>
      <c r="G99" s="12">
        <f>Jednotkové_ceny!G1385</f>
        <v>0</v>
      </c>
      <c r="H99" s="36">
        <f t="shared" si="1"/>
        <v>0</v>
      </c>
    </row>
    <row r="100" spans="1:8" ht="26.4" x14ac:dyDescent="0.25">
      <c r="A100" s="62" t="str">
        <f>Jednotkové_ceny!A1386</f>
        <v>113107513</v>
      </c>
      <c r="B100" s="35" t="str">
        <f>Jednotkové_ceny!B1386</f>
        <v>Odstranění podkladu z kameniva těženého tl přes 200 do 300 mm při překopech strojně pl přes 15 m2</v>
      </c>
      <c r="C100" s="35" t="str">
        <f>Jednotkové_ceny!C1386</f>
        <v>m2</v>
      </c>
      <c r="D100" s="12">
        <f>Jednotkové_ceny!D1386</f>
        <v>46.24</v>
      </c>
      <c r="E100" s="12">
        <f>Jednotkové_ceny!E1386</f>
        <v>91.1</v>
      </c>
      <c r="F100" s="12">
        <f>Jednotkové_ceny!F1386</f>
        <v>0</v>
      </c>
      <c r="G100" s="12">
        <f>Jednotkové_ceny!G1386</f>
        <v>0</v>
      </c>
      <c r="H100" s="36">
        <f t="shared" si="1"/>
        <v>0</v>
      </c>
    </row>
    <row r="101" spans="1:8" ht="26.4" x14ac:dyDescent="0.25">
      <c r="A101" s="62" t="str">
        <f>Jednotkové_ceny!A1387</f>
        <v>113107521</v>
      </c>
      <c r="B101" s="35" t="str">
        <f>Jednotkové_ceny!B1387</f>
        <v>Odstranění podkladu z kameniva drceného tl do 100 mm při překopech strojně pl přes 15 m2</v>
      </c>
      <c r="C101" s="35" t="str">
        <f>Jednotkové_ceny!C1387</f>
        <v>m2</v>
      </c>
      <c r="D101" s="12">
        <f>Jednotkové_ceny!D1387</f>
        <v>46.24</v>
      </c>
      <c r="E101" s="12">
        <f>Jednotkové_ceny!E1387</f>
        <v>63.7</v>
      </c>
      <c r="F101" s="12">
        <f>Jednotkové_ceny!F1387</f>
        <v>0</v>
      </c>
      <c r="G101" s="12">
        <f>Jednotkové_ceny!G1387</f>
        <v>0</v>
      </c>
      <c r="H101" s="36">
        <f t="shared" si="1"/>
        <v>0</v>
      </c>
    </row>
    <row r="102" spans="1:8" ht="26.4" x14ac:dyDescent="0.25">
      <c r="A102" s="62" t="str">
        <f>Jednotkové_ceny!A1388</f>
        <v>113107522</v>
      </c>
      <c r="B102" s="35" t="str">
        <f>Jednotkové_ceny!B1388</f>
        <v>Odstranění podkladu z kameniva drceného tl přes 100 do 200 mm při překopech strojně pl přes 15 m2</v>
      </c>
      <c r="C102" s="35" t="str">
        <f>Jednotkové_ceny!C1388</f>
        <v>m2</v>
      </c>
      <c r="D102" s="12">
        <f>Jednotkové_ceny!D1388</f>
        <v>46.24</v>
      </c>
      <c r="E102" s="12">
        <f>Jednotkové_ceny!E1388</f>
        <v>93.4</v>
      </c>
      <c r="F102" s="12">
        <f>Jednotkové_ceny!F1388</f>
        <v>0</v>
      </c>
      <c r="G102" s="12">
        <f>Jednotkové_ceny!G1388</f>
        <v>0</v>
      </c>
      <c r="H102" s="36">
        <f t="shared" si="1"/>
        <v>0</v>
      </c>
    </row>
    <row r="103" spans="1:8" ht="26.4" x14ac:dyDescent="0.25">
      <c r="A103" s="62" t="str">
        <f>Jednotkové_ceny!A1389</f>
        <v>113107523</v>
      </c>
      <c r="B103" s="35" t="str">
        <f>Jednotkové_ceny!B1389</f>
        <v>Odstranění podkladu z kameniva drceného tl přes 200 do 300 mm při překopech strojně pl přes 15 m2</v>
      </c>
      <c r="C103" s="35" t="str">
        <f>Jednotkové_ceny!C1389</f>
        <v>m2</v>
      </c>
      <c r="D103" s="12">
        <f>Jednotkové_ceny!D1389</f>
        <v>46.24</v>
      </c>
      <c r="E103" s="12">
        <f>Jednotkové_ceny!E1389</f>
        <v>136</v>
      </c>
      <c r="F103" s="12">
        <f>Jednotkové_ceny!F1389</f>
        <v>0</v>
      </c>
      <c r="G103" s="12">
        <f>Jednotkové_ceny!G1389</f>
        <v>0</v>
      </c>
      <c r="H103" s="36">
        <f t="shared" si="1"/>
        <v>0</v>
      </c>
    </row>
    <row r="104" spans="1:8" ht="26.4" x14ac:dyDescent="0.25">
      <c r="A104" s="62" t="str">
        <f>Jednotkové_ceny!A1390</f>
        <v>113107524</v>
      </c>
      <c r="B104" s="35" t="str">
        <f>Jednotkové_ceny!B1390</f>
        <v>Odstranění podkladu z kameniva drceného tl přes 300 do 400 mm při překopech strojně pl přes 15 m2</v>
      </c>
      <c r="C104" s="35" t="str">
        <f>Jednotkové_ceny!C1390</f>
        <v>m2</v>
      </c>
      <c r="D104" s="12">
        <f>Jednotkové_ceny!D1390</f>
        <v>46.24</v>
      </c>
      <c r="E104" s="12">
        <f>Jednotkové_ceny!E1390</f>
        <v>189</v>
      </c>
      <c r="F104" s="12">
        <f>Jednotkové_ceny!F1390</f>
        <v>0</v>
      </c>
      <c r="G104" s="12">
        <f>Jednotkové_ceny!G1390</f>
        <v>0</v>
      </c>
      <c r="H104" s="36">
        <f t="shared" si="1"/>
        <v>0</v>
      </c>
    </row>
    <row r="105" spans="1:8" ht="26.4" x14ac:dyDescent="0.25">
      <c r="A105" s="62" t="str">
        <f>Jednotkové_ceny!A1391</f>
        <v>113107525</v>
      </c>
      <c r="B105" s="35" t="str">
        <f>Jednotkové_ceny!B1391</f>
        <v>Odstranění podkladu z kameniva drceného tl přes 400 do 500 mm při překopech strojně pl přes 15 m2</v>
      </c>
      <c r="C105" s="35" t="str">
        <f>Jednotkové_ceny!C1391</f>
        <v>m2</v>
      </c>
      <c r="D105" s="12">
        <f>Jednotkové_ceny!D1391</f>
        <v>46.24</v>
      </c>
      <c r="E105" s="12">
        <f>Jednotkové_ceny!E1391</f>
        <v>237</v>
      </c>
      <c r="F105" s="12">
        <f>Jednotkové_ceny!F1391</f>
        <v>0</v>
      </c>
      <c r="G105" s="12">
        <f>Jednotkové_ceny!G1391</f>
        <v>0</v>
      </c>
      <c r="H105" s="36">
        <f t="shared" si="1"/>
        <v>0</v>
      </c>
    </row>
    <row r="106" spans="1:8" ht="26.4" x14ac:dyDescent="0.25">
      <c r="A106" s="62" t="str">
        <f>Jednotkové_ceny!A1392</f>
        <v>113107530</v>
      </c>
      <c r="B106" s="35" t="str">
        <f>Jednotkové_ceny!B1392</f>
        <v>Odstranění podkladu z betonu prostého tl do 100 mm při překopech strojně pl přes 15 m2</v>
      </c>
      <c r="C106" s="35" t="str">
        <f>Jednotkové_ceny!C1392</f>
        <v>m2</v>
      </c>
      <c r="D106" s="12">
        <f>Jednotkové_ceny!D1392</f>
        <v>46.24</v>
      </c>
      <c r="E106" s="12">
        <f>Jednotkové_ceny!E1392</f>
        <v>258</v>
      </c>
      <c r="F106" s="12">
        <f>Jednotkové_ceny!F1392</f>
        <v>0</v>
      </c>
      <c r="G106" s="12">
        <f>Jednotkové_ceny!G1392</f>
        <v>0</v>
      </c>
      <c r="H106" s="36">
        <f t="shared" si="1"/>
        <v>0</v>
      </c>
    </row>
    <row r="107" spans="1:8" ht="26.4" x14ac:dyDescent="0.25">
      <c r="A107" s="62" t="str">
        <f>Jednotkové_ceny!A1393</f>
        <v>113107531</v>
      </c>
      <c r="B107" s="35" t="str">
        <f>Jednotkové_ceny!B1393</f>
        <v>Odstranění podkladu z betonu prostého tl přes 100 do 150 mm při překopech strojně pl přes 15 m2</v>
      </c>
      <c r="C107" s="35" t="str">
        <f>Jednotkové_ceny!C1393</f>
        <v>m2</v>
      </c>
      <c r="D107" s="12">
        <f>Jednotkové_ceny!D1393</f>
        <v>46.24</v>
      </c>
      <c r="E107" s="12">
        <f>Jednotkové_ceny!E1393</f>
        <v>315</v>
      </c>
      <c r="F107" s="12">
        <f>Jednotkové_ceny!F1393</f>
        <v>0</v>
      </c>
      <c r="G107" s="12">
        <f>Jednotkové_ceny!G1393</f>
        <v>0</v>
      </c>
      <c r="H107" s="36">
        <f t="shared" si="1"/>
        <v>0</v>
      </c>
    </row>
    <row r="108" spans="1:8" ht="26.4" x14ac:dyDescent="0.25">
      <c r="A108" s="62" t="str">
        <f>Jednotkové_ceny!A1394</f>
        <v>113107532</v>
      </c>
      <c r="B108" s="35" t="str">
        <f>Jednotkové_ceny!B1394</f>
        <v>Odstranění podkladu z betonu prostého tl přes 150 do 300 mm při překopech strojně pl přes 15 m2</v>
      </c>
      <c r="C108" s="35" t="str">
        <f>Jednotkové_ceny!C1394</f>
        <v>m2</v>
      </c>
      <c r="D108" s="12">
        <f>Jednotkové_ceny!D1394</f>
        <v>46.24</v>
      </c>
      <c r="E108" s="12">
        <f>Jednotkové_ceny!E1394</f>
        <v>561</v>
      </c>
      <c r="F108" s="12">
        <f>Jednotkové_ceny!F1394</f>
        <v>0</v>
      </c>
      <c r="G108" s="12">
        <f>Jednotkové_ceny!G1394</f>
        <v>0</v>
      </c>
      <c r="H108" s="36">
        <f t="shared" si="1"/>
        <v>0</v>
      </c>
    </row>
    <row r="109" spans="1:8" ht="26.4" x14ac:dyDescent="0.25">
      <c r="A109" s="62" t="str">
        <f>Jednotkové_ceny!A1395</f>
        <v>113107533</v>
      </c>
      <c r="B109" s="35" t="str">
        <f>Jednotkové_ceny!B1395</f>
        <v>Odstranění podkladu z betonu prostého tl přes 300 do 400 mm při překopech strojně pl přes 15 m2</v>
      </c>
      <c r="C109" s="35" t="str">
        <f>Jednotkové_ceny!C1395</f>
        <v>m2</v>
      </c>
      <c r="D109" s="12">
        <f>Jednotkové_ceny!D1395</f>
        <v>46.24</v>
      </c>
      <c r="E109" s="12">
        <f>Jednotkové_ceny!E1395</f>
        <v>679</v>
      </c>
      <c r="F109" s="12">
        <f>Jednotkové_ceny!F1395</f>
        <v>0</v>
      </c>
      <c r="G109" s="12">
        <f>Jednotkové_ceny!G1395</f>
        <v>0</v>
      </c>
      <c r="H109" s="36">
        <f t="shared" si="1"/>
        <v>0</v>
      </c>
    </row>
    <row r="110" spans="1:8" ht="26.4" x14ac:dyDescent="0.25">
      <c r="A110" s="62" t="str">
        <f>Jednotkové_ceny!A1396</f>
        <v>113107534</v>
      </c>
      <c r="B110" s="35" t="str">
        <f>Jednotkové_ceny!B1396</f>
        <v>Odstranění podkladu z betonu prostého tl přes 400 do 500 mm při překopech strojně pl přes 15 m2</v>
      </c>
      <c r="C110" s="35" t="str">
        <f>Jednotkové_ceny!C1396</f>
        <v>m2</v>
      </c>
      <c r="D110" s="12">
        <f>Jednotkové_ceny!D1396</f>
        <v>46.24</v>
      </c>
      <c r="E110" s="12">
        <f>Jednotkové_ceny!E1396</f>
        <v>880</v>
      </c>
      <c r="F110" s="12">
        <f>Jednotkové_ceny!F1396</f>
        <v>0</v>
      </c>
      <c r="G110" s="12">
        <f>Jednotkové_ceny!G1396</f>
        <v>0</v>
      </c>
      <c r="H110" s="36">
        <f t="shared" si="1"/>
        <v>0</v>
      </c>
    </row>
    <row r="111" spans="1:8" ht="26.4" x14ac:dyDescent="0.25">
      <c r="A111" s="62" t="str">
        <f>Jednotkové_ceny!A1397</f>
        <v>113107541</v>
      </c>
      <c r="B111" s="35" t="str">
        <f>Jednotkové_ceny!B1397</f>
        <v>Odstranění podkladu živičných tl 50 mm při překopech strojně pl přes 15 m2</v>
      </c>
      <c r="C111" s="35" t="str">
        <f>Jednotkové_ceny!C1397</f>
        <v>m2</v>
      </c>
      <c r="D111" s="12">
        <f>Jednotkové_ceny!D1397</f>
        <v>46.24</v>
      </c>
      <c r="E111" s="12">
        <f>Jednotkové_ceny!E1397</f>
        <v>75.900000000000006</v>
      </c>
      <c r="F111" s="12">
        <f>Jednotkové_ceny!F1397</f>
        <v>0</v>
      </c>
      <c r="G111" s="12">
        <f>Jednotkové_ceny!G1397</f>
        <v>0</v>
      </c>
      <c r="H111" s="36">
        <f t="shared" si="1"/>
        <v>0</v>
      </c>
    </row>
    <row r="112" spans="1:8" ht="26.4" x14ac:dyDescent="0.25">
      <c r="A112" s="62" t="str">
        <f>Jednotkové_ceny!A1398</f>
        <v>113107542</v>
      </c>
      <c r="B112" s="35" t="str">
        <f>Jednotkové_ceny!B1398</f>
        <v>Odstranění podkladu živičných tl přes 50 do 100 mm při překopech strojně pl přes 15 m2</v>
      </c>
      <c r="C112" s="35" t="str">
        <f>Jednotkové_ceny!C1398</f>
        <v>m2</v>
      </c>
      <c r="D112" s="12">
        <f>Jednotkové_ceny!D1398</f>
        <v>46.24</v>
      </c>
      <c r="E112" s="12">
        <f>Jednotkové_ceny!E1398</f>
        <v>108</v>
      </c>
      <c r="F112" s="12">
        <f>Jednotkové_ceny!F1398</f>
        <v>0</v>
      </c>
      <c r="G112" s="12">
        <f>Jednotkové_ceny!G1398</f>
        <v>0</v>
      </c>
      <c r="H112" s="36">
        <f t="shared" si="1"/>
        <v>0</v>
      </c>
    </row>
    <row r="113" spans="1:8" ht="26.4" x14ac:dyDescent="0.25">
      <c r="A113" s="62" t="str">
        <f>Jednotkové_ceny!A1399</f>
        <v>113107543</v>
      </c>
      <c r="B113" s="35" t="str">
        <f>Jednotkové_ceny!B1399</f>
        <v>Odstranění podkladu živičných tl přes 100 do 150 mm při překopech strojně pl přes 15 m2</v>
      </c>
      <c r="C113" s="35" t="str">
        <f>Jednotkové_ceny!C1399</f>
        <v>m2</v>
      </c>
      <c r="D113" s="12">
        <f>Jednotkové_ceny!D1399</f>
        <v>46.24</v>
      </c>
      <c r="E113" s="12">
        <f>Jednotkové_ceny!E1399</f>
        <v>180</v>
      </c>
      <c r="F113" s="12">
        <f>Jednotkové_ceny!F1399</f>
        <v>0</v>
      </c>
      <c r="G113" s="12">
        <f>Jednotkové_ceny!G1399</f>
        <v>0</v>
      </c>
      <c r="H113" s="36">
        <f t="shared" si="1"/>
        <v>0</v>
      </c>
    </row>
    <row r="114" spans="1:8" ht="26.4" x14ac:dyDescent="0.25">
      <c r="A114" s="62" t="str">
        <f>Jednotkové_ceny!A1400</f>
        <v>113107544</v>
      </c>
      <c r="B114" s="35" t="str">
        <f>Jednotkové_ceny!B1400</f>
        <v>Odstranění podkladu živičných tl přes 150 do 200 mm při překopech strojně pl přes 15 m2</v>
      </c>
      <c r="C114" s="35" t="str">
        <f>Jednotkové_ceny!C1400</f>
        <v>m2</v>
      </c>
      <c r="D114" s="12">
        <f>Jednotkové_ceny!D1400</f>
        <v>46.24</v>
      </c>
      <c r="E114" s="12">
        <f>Jednotkové_ceny!E1400</f>
        <v>256</v>
      </c>
      <c r="F114" s="12">
        <f>Jednotkové_ceny!F1400</f>
        <v>0</v>
      </c>
      <c r="G114" s="12">
        <f>Jednotkové_ceny!G1400</f>
        <v>0</v>
      </c>
      <c r="H114" s="36">
        <f t="shared" si="1"/>
        <v>0</v>
      </c>
    </row>
    <row r="115" spans="1:8" ht="26.4" x14ac:dyDescent="0.25">
      <c r="A115" s="62" t="str">
        <f>Jednotkové_ceny!A1401</f>
        <v>113107545</v>
      </c>
      <c r="B115" s="35" t="str">
        <f>Jednotkové_ceny!B1401</f>
        <v>Odstranění podkladu živičných tl přes 200 do 250 mm při překopech strojně pl přes 15 m2</v>
      </c>
      <c r="C115" s="35" t="str">
        <f>Jednotkové_ceny!C1401</f>
        <v>m2</v>
      </c>
      <c r="D115" s="12">
        <f>Jednotkové_ceny!D1401</f>
        <v>46.24</v>
      </c>
      <c r="E115" s="12">
        <f>Jednotkové_ceny!E1401</f>
        <v>324</v>
      </c>
      <c r="F115" s="12">
        <f>Jednotkové_ceny!F1401</f>
        <v>0</v>
      </c>
      <c r="G115" s="12">
        <f>Jednotkové_ceny!G1401</f>
        <v>0</v>
      </c>
      <c r="H115" s="36">
        <f t="shared" si="1"/>
        <v>0</v>
      </c>
    </row>
    <row r="116" spans="1:8" ht="26.4" x14ac:dyDescent="0.25">
      <c r="A116" s="62" t="str">
        <f>Jednotkové_ceny!A1402</f>
        <v>113107546</v>
      </c>
      <c r="B116" s="35" t="str">
        <f>Jednotkové_ceny!B1402</f>
        <v>Odstranění podkladu živičných tl přes 250 do 300 mm při překopech strojně pl přes 15 m2</v>
      </c>
      <c r="C116" s="35" t="str">
        <f>Jednotkové_ceny!C1402</f>
        <v>m2</v>
      </c>
      <c r="D116" s="12">
        <f>Jednotkové_ceny!D1402</f>
        <v>46.24</v>
      </c>
      <c r="E116" s="12">
        <f>Jednotkové_ceny!E1402</f>
        <v>391</v>
      </c>
      <c r="F116" s="12">
        <f>Jednotkové_ceny!F1402</f>
        <v>0</v>
      </c>
      <c r="G116" s="12">
        <f>Jednotkové_ceny!G1402</f>
        <v>0</v>
      </c>
      <c r="H116" s="36">
        <f t="shared" si="1"/>
        <v>0</v>
      </c>
    </row>
    <row r="117" spans="1:8" ht="26.4" x14ac:dyDescent="0.25">
      <c r="A117" s="62" t="str">
        <f>Jednotkové_ceny!A1403</f>
        <v>113107111</v>
      </c>
      <c r="B117" s="35" t="str">
        <f>Jednotkové_ceny!B1403</f>
        <v>Odstranění podkladu z kameniva těženého tl do 100 mm ručně</v>
      </c>
      <c r="C117" s="35" t="str">
        <f>Jednotkové_ceny!C1403</f>
        <v>m2</v>
      </c>
      <c r="D117" s="12">
        <f>Jednotkové_ceny!D1403</f>
        <v>46.24</v>
      </c>
      <c r="E117" s="12">
        <f>Jednotkové_ceny!E1403</f>
        <v>133</v>
      </c>
      <c r="F117" s="12">
        <f>Jednotkové_ceny!F1403</f>
        <v>0</v>
      </c>
      <c r="G117" s="12">
        <f>Jednotkové_ceny!G1403</f>
        <v>0</v>
      </c>
      <c r="H117" s="36">
        <f t="shared" si="1"/>
        <v>0</v>
      </c>
    </row>
    <row r="118" spans="1:8" ht="26.4" x14ac:dyDescent="0.25">
      <c r="A118" s="62" t="str">
        <f>Jednotkové_ceny!A1404</f>
        <v>113107112</v>
      </c>
      <c r="B118" s="35" t="str">
        <f>Jednotkové_ceny!B1404</f>
        <v>Odstranění podkladu z kameniva těženého tl přes 100 do 200 mm ručně</v>
      </c>
      <c r="C118" s="35" t="str">
        <f>Jednotkové_ceny!C1404</f>
        <v>m2</v>
      </c>
      <c r="D118" s="12">
        <f>Jednotkové_ceny!D1404</f>
        <v>46.24</v>
      </c>
      <c r="E118" s="12">
        <f>Jednotkové_ceny!E1404</f>
        <v>193</v>
      </c>
      <c r="F118" s="12">
        <f>Jednotkové_ceny!F1404</f>
        <v>0</v>
      </c>
      <c r="G118" s="12">
        <f>Jednotkové_ceny!G1404</f>
        <v>0</v>
      </c>
      <c r="H118" s="36">
        <f t="shared" si="1"/>
        <v>0</v>
      </c>
    </row>
    <row r="119" spans="1:8" ht="26.4" x14ac:dyDescent="0.25">
      <c r="A119" s="62" t="str">
        <f>Jednotkové_ceny!A1405</f>
        <v>113107113</v>
      </c>
      <c r="B119" s="35" t="str">
        <f>Jednotkové_ceny!B1405</f>
        <v>Odstranění podkladu z kameniva těženého tl přes 200 do 300 mm ručně</v>
      </c>
      <c r="C119" s="35" t="str">
        <f>Jednotkové_ceny!C1405</f>
        <v>m2</v>
      </c>
      <c r="D119" s="12">
        <f>Jednotkové_ceny!D1405</f>
        <v>46.24</v>
      </c>
      <c r="E119" s="12">
        <f>Jednotkové_ceny!E1405</f>
        <v>310</v>
      </c>
      <c r="F119" s="12">
        <f>Jednotkové_ceny!F1405</f>
        <v>0</v>
      </c>
      <c r="G119" s="12">
        <f>Jednotkové_ceny!G1405</f>
        <v>0</v>
      </c>
      <c r="H119" s="36">
        <f t="shared" si="1"/>
        <v>0</v>
      </c>
    </row>
    <row r="120" spans="1:8" ht="26.4" x14ac:dyDescent="0.25">
      <c r="A120" s="62" t="str">
        <f>Jednotkové_ceny!A1406</f>
        <v>113107121</v>
      </c>
      <c r="B120" s="35" t="str">
        <f>Jednotkové_ceny!B1406</f>
        <v>Odstranění podkladu z kameniva drceného tl do 100 mm ručně</v>
      </c>
      <c r="C120" s="35" t="str">
        <f>Jednotkové_ceny!C1406</f>
        <v>m2</v>
      </c>
      <c r="D120" s="12">
        <f>Jednotkové_ceny!D1406</f>
        <v>46.24</v>
      </c>
      <c r="E120" s="12">
        <f>Jednotkové_ceny!E1406</f>
        <v>249</v>
      </c>
      <c r="F120" s="12">
        <f>Jednotkové_ceny!F1406</f>
        <v>0</v>
      </c>
      <c r="G120" s="12">
        <f>Jednotkové_ceny!G1406</f>
        <v>0</v>
      </c>
      <c r="H120" s="36">
        <f t="shared" si="1"/>
        <v>0</v>
      </c>
    </row>
    <row r="121" spans="1:8" ht="26.4" x14ac:dyDescent="0.25">
      <c r="A121" s="62" t="str">
        <f>Jednotkové_ceny!A1407</f>
        <v>113107122</v>
      </c>
      <c r="B121" s="35" t="str">
        <f>Jednotkové_ceny!B1407</f>
        <v>Odstranění podkladu z kameniva drceného tl přes 100 do 200 mm ručně</v>
      </c>
      <c r="C121" s="35" t="str">
        <f>Jednotkové_ceny!C1407</f>
        <v>m2</v>
      </c>
      <c r="D121" s="12">
        <f>Jednotkové_ceny!D1407</f>
        <v>46.24</v>
      </c>
      <c r="E121" s="12">
        <f>Jednotkové_ceny!E1407</f>
        <v>374</v>
      </c>
      <c r="F121" s="12">
        <f>Jednotkové_ceny!F1407</f>
        <v>0</v>
      </c>
      <c r="G121" s="12">
        <f>Jednotkové_ceny!G1407</f>
        <v>0</v>
      </c>
      <c r="H121" s="36">
        <f t="shared" si="1"/>
        <v>0</v>
      </c>
    </row>
    <row r="122" spans="1:8" ht="26.4" x14ac:dyDescent="0.25">
      <c r="A122" s="62" t="str">
        <f>Jednotkové_ceny!A1408</f>
        <v>113107123</v>
      </c>
      <c r="B122" s="35" t="str">
        <f>Jednotkové_ceny!B1408</f>
        <v>Odstranění podkladu z kameniva drceného tl přes 200 do 300 mm ručně</v>
      </c>
      <c r="C122" s="35" t="str">
        <f>Jednotkové_ceny!C1408</f>
        <v>m2</v>
      </c>
      <c r="D122" s="12">
        <f>Jednotkové_ceny!D1408</f>
        <v>46.24</v>
      </c>
      <c r="E122" s="12">
        <f>Jednotkové_ceny!E1408</f>
        <v>623</v>
      </c>
      <c r="F122" s="12">
        <f>Jednotkové_ceny!F1408</f>
        <v>0</v>
      </c>
      <c r="G122" s="12">
        <f>Jednotkové_ceny!G1408</f>
        <v>0</v>
      </c>
      <c r="H122" s="36">
        <f t="shared" si="1"/>
        <v>0</v>
      </c>
    </row>
    <row r="123" spans="1:8" ht="26.4" x14ac:dyDescent="0.25">
      <c r="A123" s="62" t="str">
        <f>Jednotkové_ceny!A1409</f>
        <v>113107124</v>
      </c>
      <c r="B123" s="35" t="str">
        <f>Jednotkové_ceny!B1409</f>
        <v>Odstranění podkladu z kameniva drceného tl přes 300 do 400 mm ručně</v>
      </c>
      <c r="C123" s="35" t="str">
        <f>Jednotkové_ceny!C1409</f>
        <v>m2</v>
      </c>
      <c r="D123" s="12">
        <f>Jednotkové_ceny!D1409</f>
        <v>46.24</v>
      </c>
      <c r="E123" s="12">
        <f>Jednotkové_ceny!E1409</f>
        <v>739</v>
      </c>
      <c r="F123" s="12">
        <f>Jednotkové_ceny!F1409</f>
        <v>0</v>
      </c>
      <c r="G123" s="12">
        <f>Jednotkové_ceny!G1409</f>
        <v>0</v>
      </c>
      <c r="H123" s="36">
        <f t="shared" si="1"/>
        <v>0</v>
      </c>
    </row>
    <row r="124" spans="1:8" ht="26.4" x14ac:dyDescent="0.25">
      <c r="A124" s="62" t="str">
        <f>Jednotkové_ceny!A1410</f>
        <v>113107125</v>
      </c>
      <c r="B124" s="35" t="str">
        <f>Jednotkové_ceny!B1410</f>
        <v>Odstranění podkladu z kameniva drceného tl přes 400 do 500 mm ručně</v>
      </c>
      <c r="C124" s="35" t="str">
        <f>Jednotkové_ceny!C1410</f>
        <v>m2</v>
      </c>
      <c r="D124" s="12">
        <f>Jednotkové_ceny!D1410</f>
        <v>46.24</v>
      </c>
      <c r="E124" s="12">
        <f>Jednotkové_ceny!E1410</f>
        <v>950</v>
      </c>
      <c r="F124" s="12">
        <f>Jednotkové_ceny!F1410</f>
        <v>0</v>
      </c>
      <c r="G124" s="12">
        <f>Jednotkové_ceny!G1410</f>
        <v>0</v>
      </c>
      <c r="H124" s="36">
        <f t="shared" si="1"/>
        <v>0</v>
      </c>
    </row>
    <row r="125" spans="1:8" ht="26.4" x14ac:dyDescent="0.25">
      <c r="A125" s="62" t="str">
        <f>Jednotkové_ceny!A1411</f>
        <v>113107126</v>
      </c>
      <c r="B125" s="35" t="str">
        <f>Jednotkové_ceny!B1411</f>
        <v>Odstranění podkladu z kameniva drceného se štětem tl 450 mm ručně</v>
      </c>
      <c r="C125" s="35" t="str">
        <f>Jednotkové_ceny!C1411</f>
        <v>m2</v>
      </c>
      <c r="D125" s="12">
        <f>Jednotkové_ceny!D1411</f>
        <v>46.24</v>
      </c>
      <c r="E125" s="12">
        <f>Jednotkové_ceny!E1411</f>
        <v>739</v>
      </c>
      <c r="F125" s="12">
        <f>Jednotkové_ceny!F1411</f>
        <v>0</v>
      </c>
      <c r="G125" s="12">
        <f>Jednotkové_ceny!G1411</f>
        <v>0</v>
      </c>
      <c r="H125" s="36">
        <f t="shared" si="1"/>
        <v>0</v>
      </c>
    </row>
    <row r="126" spans="1:8" x14ac:dyDescent="0.25">
      <c r="A126" s="62" t="str">
        <f>Jednotkové_ceny!A1412</f>
        <v>113107130</v>
      </c>
      <c r="B126" s="35" t="str">
        <f>Jednotkové_ceny!B1412</f>
        <v>Odstranění podkladu z betonu prostého tl do 100 mm ručně</v>
      </c>
      <c r="C126" s="35" t="str">
        <f>Jednotkové_ceny!C1412</f>
        <v>m2</v>
      </c>
      <c r="D126" s="12">
        <f>Jednotkové_ceny!D1412</f>
        <v>46.24</v>
      </c>
      <c r="E126" s="12">
        <f>Jednotkové_ceny!E1412</f>
        <v>661</v>
      </c>
      <c r="F126" s="12">
        <f>Jednotkové_ceny!F1412</f>
        <v>0</v>
      </c>
      <c r="G126" s="12">
        <f>Jednotkové_ceny!G1412</f>
        <v>0</v>
      </c>
      <c r="H126" s="36">
        <f t="shared" si="1"/>
        <v>0</v>
      </c>
    </row>
    <row r="127" spans="1:8" ht="26.4" x14ac:dyDescent="0.25">
      <c r="A127" s="62" t="str">
        <f>Jednotkové_ceny!A1413</f>
        <v>113107131</v>
      </c>
      <c r="B127" s="35" t="str">
        <f>Jednotkové_ceny!B1413</f>
        <v>Odstranění podkladu z betonu prostého tl přes 100 do 150 mm ručně</v>
      </c>
      <c r="C127" s="35" t="str">
        <f>Jednotkové_ceny!C1413</f>
        <v>m2</v>
      </c>
      <c r="D127" s="12">
        <f>Jednotkové_ceny!D1413</f>
        <v>46.24</v>
      </c>
      <c r="E127" s="12">
        <f>Jednotkové_ceny!E1413</f>
        <v>727</v>
      </c>
      <c r="F127" s="12">
        <f>Jednotkové_ceny!F1413</f>
        <v>0</v>
      </c>
      <c r="G127" s="12">
        <f>Jednotkové_ceny!G1413</f>
        <v>0</v>
      </c>
      <c r="H127" s="36">
        <f t="shared" si="1"/>
        <v>0</v>
      </c>
    </row>
    <row r="128" spans="1:8" ht="26.4" x14ac:dyDescent="0.25">
      <c r="A128" s="62" t="str">
        <f>Jednotkové_ceny!A1414</f>
        <v>113107132</v>
      </c>
      <c r="B128" s="35" t="str">
        <f>Jednotkové_ceny!B1414</f>
        <v>Odstranění podkladu z betonu prostého tl přes 150 do 300 mm ručně</v>
      </c>
      <c r="C128" s="35" t="str">
        <f>Jednotkové_ceny!C1414</f>
        <v>m2</v>
      </c>
      <c r="D128" s="12">
        <f>Jednotkové_ceny!D1414</f>
        <v>46.24</v>
      </c>
      <c r="E128" s="12">
        <f>Jednotkové_ceny!E1414</f>
        <v>1230</v>
      </c>
      <c r="F128" s="12">
        <f>Jednotkové_ceny!F1414</f>
        <v>0</v>
      </c>
      <c r="G128" s="12">
        <f>Jednotkové_ceny!G1414</f>
        <v>0</v>
      </c>
      <c r="H128" s="36">
        <f t="shared" si="1"/>
        <v>0</v>
      </c>
    </row>
    <row r="129" spans="1:8" ht="26.4" x14ac:dyDescent="0.25">
      <c r="A129" s="62" t="str">
        <f>Jednotkové_ceny!A1415</f>
        <v>113107133</v>
      </c>
      <c r="B129" s="35" t="str">
        <f>Jednotkové_ceny!B1415</f>
        <v>Odstranění podkladu z betonu prostého tl přes 300 do 400 mm ručně</v>
      </c>
      <c r="C129" s="35" t="str">
        <f>Jednotkové_ceny!C1415</f>
        <v>m2</v>
      </c>
      <c r="D129" s="12">
        <f>Jednotkové_ceny!D1415</f>
        <v>46.24</v>
      </c>
      <c r="E129" s="12">
        <f>Jednotkové_ceny!E1415</f>
        <v>1470</v>
      </c>
      <c r="F129" s="12">
        <f>Jednotkové_ceny!F1415</f>
        <v>0</v>
      </c>
      <c r="G129" s="12">
        <f>Jednotkové_ceny!G1415</f>
        <v>0</v>
      </c>
      <c r="H129" s="36">
        <f t="shared" si="1"/>
        <v>0</v>
      </c>
    </row>
    <row r="130" spans="1:8" ht="26.4" x14ac:dyDescent="0.25">
      <c r="A130" s="62" t="str">
        <f>Jednotkové_ceny!A1416</f>
        <v>113107134</v>
      </c>
      <c r="B130" s="35" t="str">
        <f>Jednotkové_ceny!B1416</f>
        <v>Odstranění podkladu z betonu prostého tl přes 400 do 500 mm ručně</v>
      </c>
      <c r="C130" s="35" t="str">
        <f>Jednotkové_ceny!C1416</f>
        <v>m2</v>
      </c>
      <c r="D130" s="12">
        <f>Jednotkové_ceny!D1416</f>
        <v>46.24</v>
      </c>
      <c r="E130" s="12">
        <f>Jednotkové_ceny!E1416</f>
        <v>1910</v>
      </c>
      <c r="F130" s="12">
        <f>Jednotkové_ceny!F1416</f>
        <v>0</v>
      </c>
      <c r="G130" s="12">
        <f>Jednotkové_ceny!G1416</f>
        <v>0</v>
      </c>
      <c r="H130" s="36">
        <f t="shared" si="1"/>
        <v>0</v>
      </c>
    </row>
    <row r="131" spans="1:8" ht="26.4" x14ac:dyDescent="0.25">
      <c r="A131" s="62" t="str">
        <f>Jednotkové_ceny!A1417</f>
        <v>113107135</v>
      </c>
      <c r="B131" s="35" t="str">
        <f>Jednotkové_ceny!B1417</f>
        <v>Odstranění podkladu z betonu vyztuženého sítěmi tl do 100 mm ručně</v>
      </c>
      <c r="C131" s="35" t="str">
        <f>Jednotkové_ceny!C1417</f>
        <v>m2</v>
      </c>
      <c r="D131" s="12">
        <f>Jednotkové_ceny!D1417</f>
        <v>46.24</v>
      </c>
      <c r="E131" s="12">
        <f>Jednotkové_ceny!E1417</f>
        <v>760</v>
      </c>
      <c r="F131" s="12">
        <f>Jednotkové_ceny!F1417</f>
        <v>0</v>
      </c>
      <c r="G131" s="12">
        <f>Jednotkové_ceny!G1417</f>
        <v>0</v>
      </c>
      <c r="H131" s="36">
        <f t="shared" si="1"/>
        <v>0</v>
      </c>
    </row>
    <row r="132" spans="1:8" ht="26.4" x14ac:dyDescent="0.25">
      <c r="A132" s="62" t="str">
        <f>Jednotkové_ceny!A1418</f>
        <v>113107136</v>
      </c>
      <c r="B132" s="35" t="str">
        <f>Jednotkové_ceny!B1418</f>
        <v>Odstranění podkladu z betonu vyztuženého sítěmi tl přes 100 do 150 mm ručně</v>
      </c>
      <c r="C132" s="35" t="str">
        <f>Jednotkové_ceny!C1418</f>
        <v>m2</v>
      </c>
      <c r="D132" s="12">
        <f>Jednotkové_ceny!D1418</f>
        <v>46.24</v>
      </c>
      <c r="E132" s="12">
        <f>Jednotkové_ceny!E1418</f>
        <v>900</v>
      </c>
      <c r="F132" s="12">
        <f>Jednotkové_ceny!F1418</f>
        <v>0</v>
      </c>
      <c r="G132" s="12">
        <f>Jednotkové_ceny!G1418</f>
        <v>0</v>
      </c>
      <c r="H132" s="36">
        <f t="shared" si="1"/>
        <v>0</v>
      </c>
    </row>
    <row r="133" spans="1:8" ht="26.4" x14ac:dyDescent="0.25">
      <c r="A133" s="62" t="str">
        <f>Jednotkové_ceny!A1419</f>
        <v>113107137</v>
      </c>
      <c r="B133" s="35" t="str">
        <f>Jednotkové_ceny!B1419</f>
        <v>Odstranění podkladu z betonu vyztuženého sítěmi tl přes 150 do 300 mm ručně</v>
      </c>
      <c r="C133" s="35" t="str">
        <f>Jednotkové_ceny!C1419</f>
        <v>m2</v>
      </c>
      <c r="D133" s="12">
        <f>Jednotkové_ceny!D1419</f>
        <v>46.24</v>
      </c>
      <c r="E133" s="12">
        <f>Jednotkové_ceny!E1419</f>
        <v>1410</v>
      </c>
      <c r="F133" s="12">
        <f>Jednotkové_ceny!F1419</f>
        <v>0</v>
      </c>
      <c r="G133" s="12">
        <f>Jednotkové_ceny!G1419</f>
        <v>0</v>
      </c>
      <c r="H133" s="36">
        <f t="shared" si="1"/>
        <v>0</v>
      </c>
    </row>
    <row r="134" spans="1:8" ht="26.4" x14ac:dyDescent="0.25">
      <c r="A134" s="62" t="str">
        <f>Jednotkové_ceny!A1420</f>
        <v>113107138</v>
      </c>
      <c r="B134" s="35" t="str">
        <f>Jednotkové_ceny!B1420</f>
        <v>Odstranění podkladu z betonu vyztuženého sítěmi tl přes 300 do 400 mm ručně</v>
      </c>
      <c r="C134" s="35" t="str">
        <f>Jednotkové_ceny!C1420</f>
        <v>m2</v>
      </c>
      <c r="D134" s="12">
        <f>Jednotkové_ceny!D1420</f>
        <v>46.24</v>
      </c>
      <c r="E134" s="12">
        <f>Jednotkové_ceny!E1420</f>
        <v>1690</v>
      </c>
      <c r="F134" s="12">
        <f>Jednotkové_ceny!F1420</f>
        <v>0</v>
      </c>
      <c r="G134" s="12">
        <f>Jednotkové_ceny!G1420</f>
        <v>0</v>
      </c>
      <c r="H134" s="36">
        <f t="shared" si="1"/>
        <v>0</v>
      </c>
    </row>
    <row r="135" spans="1:8" ht="26.4" x14ac:dyDescent="0.25">
      <c r="A135" s="62" t="str">
        <f>Jednotkové_ceny!A1421</f>
        <v>113107139</v>
      </c>
      <c r="B135" s="35" t="str">
        <f>Jednotkové_ceny!B1421</f>
        <v>Odstranění podkladu z betonu vyztuženého sítěmi tl přes 400 do 500 mm ručně</v>
      </c>
      <c r="C135" s="35" t="str">
        <f>Jednotkové_ceny!C1421</f>
        <v>m2</v>
      </c>
      <c r="D135" s="12">
        <f>Jednotkové_ceny!D1421</f>
        <v>46.24</v>
      </c>
      <c r="E135" s="12">
        <f>Jednotkové_ceny!E1421</f>
        <v>2200</v>
      </c>
      <c r="F135" s="12">
        <f>Jednotkové_ceny!F1421</f>
        <v>0</v>
      </c>
      <c r="G135" s="12">
        <f>Jednotkové_ceny!G1421</f>
        <v>0</v>
      </c>
      <c r="H135" s="36">
        <f t="shared" si="1"/>
        <v>0</v>
      </c>
    </row>
    <row r="136" spans="1:8" x14ac:dyDescent="0.25">
      <c r="A136" s="62" t="str">
        <f>Jednotkové_ceny!A1422</f>
        <v>113107141</v>
      </c>
      <c r="B136" s="35" t="str">
        <f>Jednotkové_ceny!B1422</f>
        <v>Odstranění podkladu živičného tl 50 mm ručně</v>
      </c>
      <c r="C136" s="35" t="str">
        <f>Jednotkové_ceny!C1422</f>
        <v>m2</v>
      </c>
      <c r="D136" s="12">
        <f>Jednotkové_ceny!D1422</f>
        <v>46.24</v>
      </c>
      <c r="E136" s="12">
        <f>Jednotkové_ceny!E1422</f>
        <v>118</v>
      </c>
      <c r="F136" s="12">
        <f>Jednotkové_ceny!F1422</f>
        <v>0</v>
      </c>
      <c r="G136" s="12">
        <f>Jednotkové_ceny!G1422</f>
        <v>0</v>
      </c>
      <c r="H136" s="36">
        <f t="shared" si="1"/>
        <v>0</v>
      </c>
    </row>
    <row r="137" spans="1:8" x14ac:dyDescent="0.25">
      <c r="A137" s="62" t="str">
        <f>Jednotkové_ceny!A1423</f>
        <v>113107142</v>
      </c>
      <c r="B137" s="35" t="str">
        <f>Jednotkové_ceny!B1423</f>
        <v>Odstranění podkladu živičného tl přes 50 do 100 mm ručně</v>
      </c>
      <c r="C137" s="35" t="str">
        <f>Jednotkové_ceny!C1423</f>
        <v>m2</v>
      </c>
      <c r="D137" s="12">
        <f>Jednotkové_ceny!D1423</f>
        <v>46.24</v>
      </c>
      <c r="E137" s="12">
        <f>Jednotkové_ceny!E1423</f>
        <v>222</v>
      </c>
      <c r="F137" s="12">
        <f>Jednotkové_ceny!F1423</f>
        <v>0</v>
      </c>
      <c r="G137" s="12">
        <f>Jednotkové_ceny!G1423</f>
        <v>0</v>
      </c>
      <c r="H137" s="36">
        <f t="shared" si="1"/>
        <v>0</v>
      </c>
    </row>
    <row r="138" spans="1:8" x14ac:dyDescent="0.25">
      <c r="A138" s="62" t="str">
        <f>Jednotkové_ceny!A1424</f>
        <v>113107143</v>
      </c>
      <c r="B138" s="35" t="str">
        <f>Jednotkové_ceny!B1424</f>
        <v>Odstranění podkladu živičného tl přes 100 do 150 mm ručně</v>
      </c>
      <c r="C138" s="35" t="str">
        <f>Jednotkové_ceny!C1424</f>
        <v>m2</v>
      </c>
      <c r="D138" s="12">
        <f>Jednotkové_ceny!D1424</f>
        <v>46.24</v>
      </c>
      <c r="E138" s="12">
        <f>Jednotkové_ceny!E1424</f>
        <v>370</v>
      </c>
      <c r="F138" s="12">
        <f>Jednotkové_ceny!F1424</f>
        <v>0</v>
      </c>
      <c r="G138" s="12">
        <f>Jednotkové_ceny!G1424</f>
        <v>0</v>
      </c>
      <c r="H138" s="36">
        <f t="shared" ref="H138:H201" si="2">ROUND(D138*G138,2)</f>
        <v>0</v>
      </c>
    </row>
    <row r="139" spans="1:8" x14ac:dyDescent="0.25">
      <c r="A139" s="62" t="str">
        <f>Jednotkové_ceny!A1425</f>
        <v>113107144</v>
      </c>
      <c r="B139" s="35" t="str">
        <f>Jednotkové_ceny!B1425</f>
        <v>Odstranění podkladu živičného tl přes 150 do 200 mm ručně</v>
      </c>
      <c r="C139" s="35" t="str">
        <f>Jednotkové_ceny!C1425</f>
        <v>m2</v>
      </c>
      <c r="D139" s="12">
        <f>Jednotkové_ceny!D1425</f>
        <v>46.24</v>
      </c>
      <c r="E139" s="12">
        <f>Jednotkové_ceny!E1425</f>
        <v>518</v>
      </c>
      <c r="F139" s="12">
        <f>Jednotkové_ceny!F1425</f>
        <v>0</v>
      </c>
      <c r="G139" s="12">
        <f>Jednotkové_ceny!G1425</f>
        <v>0</v>
      </c>
      <c r="H139" s="36">
        <f t="shared" si="2"/>
        <v>0</v>
      </c>
    </row>
    <row r="140" spans="1:8" x14ac:dyDescent="0.25">
      <c r="A140" s="62" t="str">
        <f>Jednotkové_ceny!A1426</f>
        <v>113107145</v>
      </c>
      <c r="B140" s="35" t="str">
        <f>Jednotkové_ceny!B1426</f>
        <v>Odstranění podkladu živičného tl přes 200 do 250 mm ručně</v>
      </c>
      <c r="C140" s="35" t="str">
        <f>Jednotkové_ceny!C1426</f>
        <v>m2</v>
      </c>
      <c r="D140" s="12">
        <f>Jednotkové_ceny!D1426</f>
        <v>46.24</v>
      </c>
      <c r="E140" s="12">
        <f>Jednotkové_ceny!E1426</f>
        <v>666</v>
      </c>
      <c r="F140" s="12">
        <f>Jednotkové_ceny!F1426</f>
        <v>0</v>
      </c>
      <c r="G140" s="12">
        <f>Jednotkové_ceny!G1426</f>
        <v>0</v>
      </c>
      <c r="H140" s="36">
        <f t="shared" si="2"/>
        <v>0</v>
      </c>
    </row>
    <row r="141" spans="1:8" x14ac:dyDescent="0.25">
      <c r="A141" s="62" t="str">
        <f>Jednotkové_ceny!A1427</f>
        <v>113107146</v>
      </c>
      <c r="B141" s="35" t="str">
        <f>Jednotkové_ceny!B1427</f>
        <v>Odstranění podkladu živičného tl přes 250 do 300 mm ručně</v>
      </c>
      <c r="C141" s="35" t="str">
        <f>Jednotkové_ceny!C1427</f>
        <v>m2</v>
      </c>
      <c r="D141" s="12">
        <f>Jednotkové_ceny!D1427</f>
        <v>46.24</v>
      </c>
      <c r="E141" s="12">
        <f>Jednotkové_ceny!E1427</f>
        <v>814</v>
      </c>
      <c r="F141" s="12">
        <f>Jednotkové_ceny!F1427</f>
        <v>0</v>
      </c>
      <c r="G141" s="12">
        <f>Jednotkové_ceny!G1427</f>
        <v>0</v>
      </c>
      <c r="H141" s="36">
        <f t="shared" si="2"/>
        <v>0</v>
      </c>
    </row>
    <row r="142" spans="1:8" ht="26.4" x14ac:dyDescent="0.25">
      <c r="A142" s="62" t="str">
        <f>Jednotkové_ceny!A1428</f>
        <v>113107151</v>
      </c>
      <c r="B142" s="35" t="str">
        <f>Jednotkové_ceny!B1428</f>
        <v>Odstranění podkladu z kameniva těženého tl do 100 mm strojně pl přes 50 do 200 m2</v>
      </c>
      <c r="C142" s="35" t="str">
        <f>Jednotkové_ceny!C1428</f>
        <v>m2</v>
      </c>
      <c r="D142" s="12">
        <f>Jednotkové_ceny!D1428</f>
        <v>21.39</v>
      </c>
      <c r="E142" s="12">
        <f>Jednotkové_ceny!E1428</f>
        <v>25.3</v>
      </c>
      <c r="F142" s="12">
        <f>Jednotkové_ceny!F1428</f>
        <v>0</v>
      </c>
      <c r="G142" s="12">
        <f>Jednotkové_ceny!G1428</f>
        <v>0</v>
      </c>
      <c r="H142" s="36">
        <f t="shared" si="2"/>
        <v>0</v>
      </c>
    </row>
    <row r="143" spans="1:8" ht="26.4" x14ac:dyDescent="0.25">
      <c r="A143" s="62" t="str">
        <f>Jednotkové_ceny!A1429</f>
        <v>113107152</v>
      </c>
      <c r="B143" s="35" t="str">
        <f>Jednotkové_ceny!B1429</f>
        <v>Odstranění podkladu z kameniva těženého tl přes 100 do 200 mm strojně pl přes 50 do 200 m2</v>
      </c>
      <c r="C143" s="35" t="str">
        <f>Jednotkové_ceny!C1429</f>
        <v>m2</v>
      </c>
      <c r="D143" s="12">
        <f>Jednotkové_ceny!D1429</f>
        <v>21.39</v>
      </c>
      <c r="E143" s="12">
        <f>Jednotkové_ceny!E1429</f>
        <v>36.700000000000003</v>
      </c>
      <c r="F143" s="12">
        <f>Jednotkové_ceny!F1429</f>
        <v>0</v>
      </c>
      <c r="G143" s="12">
        <f>Jednotkové_ceny!G1429</f>
        <v>0</v>
      </c>
      <c r="H143" s="36">
        <f t="shared" si="2"/>
        <v>0</v>
      </c>
    </row>
    <row r="144" spans="1:8" ht="26.4" x14ac:dyDescent="0.25">
      <c r="A144" s="62" t="str">
        <f>Jednotkové_ceny!A1430</f>
        <v>113107153</v>
      </c>
      <c r="B144" s="35" t="str">
        <f>Jednotkové_ceny!B1430</f>
        <v>Odstranění podkladu z kameniva těženého tl přes 200 do 300 mm strojně pl přes 50 do 200 m2</v>
      </c>
      <c r="C144" s="35" t="str">
        <f>Jednotkové_ceny!C1430</f>
        <v>m2</v>
      </c>
      <c r="D144" s="12">
        <f>Jednotkové_ceny!D1430</f>
        <v>21.39</v>
      </c>
      <c r="E144" s="12">
        <f>Jednotkové_ceny!E1430</f>
        <v>59.2</v>
      </c>
      <c r="F144" s="12">
        <f>Jednotkové_ceny!F1430</f>
        <v>0</v>
      </c>
      <c r="G144" s="12">
        <f>Jednotkové_ceny!G1430</f>
        <v>0</v>
      </c>
      <c r="H144" s="36">
        <f t="shared" si="2"/>
        <v>0</v>
      </c>
    </row>
    <row r="145" spans="1:8" ht="26.4" x14ac:dyDescent="0.25">
      <c r="A145" s="62" t="str">
        <f>Jednotkové_ceny!A1431</f>
        <v>113107161</v>
      </c>
      <c r="B145" s="35" t="str">
        <f>Jednotkové_ceny!B1431</f>
        <v>Odstranění podkladu z kameniva drceného tl do 100 mm strojně pl přes 50 do 200 m2</v>
      </c>
      <c r="C145" s="35" t="str">
        <f>Jednotkové_ceny!C1431</f>
        <v>m2</v>
      </c>
      <c r="D145" s="12">
        <f>Jednotkové_ceny!D1431</f>
        <v>21.39</v>
      </c>
      <c r="E145" s="12">
        <f>Jednotkové_ceny!E1431</f>
        <v>41.3</v>
      </c>
      <c r="F145" s="12">
        <f>Jednotkové_ceny!F1431</f>
        <v>0</v>
      </c>
      <c r="G145" s="12">
        <f>Jednotkové_ceny!G1431</f>
        <v>0</v>
      </c>
      <c r="H145" s="36">
        <f t="shared" si="2"/>
        <v>0</v>
      </c>
    </row>
    <row r="146" spans="1:8" ht="26.4" x14ac:dyDescent="0.25">
      <c r="A146" s="62" t="str">
        <f>Jednotkové_ceny!A1432</f>
        <v>113107162</v>
      </c>
      <c r="B146" s="35" t="str">
        <f>Jednotkové_ceny!B1432</f>
        <v>Odstranění podkladu z kameniva drceného tl přes 100 do 200 mm strojně pl přes 50 do 200 m2</v>
      </c>
      <c r="C146" s="35" t="str">
        <f>Jednotkové_ceny!C1432</f>
        <v>m2</v>
      </c>
      <c r="D146" s="12">
        <f>Jednotkové_ceny!D1432</f>
        <v>21.39</v>
      </c>
      <c r="E146" s="12">
        <f>Jednotkové_ceny!E1432</f>
        <v>60.1</v>
      </c>
      <c r="F146" s="12">
        <f>Jednotkové_ceny!F1432</f>
        <v>0</v>
      </c>
      <c r="G146" s="12">
        <f>Jednotkové_ceny!G1432</f>
        <v>0</v>
      </c>
      <c r="H146" s="36">
        <f t="shared" si="2"/>
        <v>0</v>
      </c>
    </row>
    <row r="147" spans="1:8" ht="26.4" x14ac:dyDescent="0.25">
      <c r="A147" s="62" t="str">
        <f>Jednotkové_ceny!A1433</f>
        <v>113107163</v>
      </c>
      <c r="B147" s="35" t="str">
        <f>Jednotkové_ceny!B1433</f>
        <v>Odstranění podkladu z kameniva drceného tl přes 200 do 300 mm strojně pl přes 50 do 200 m2</v>
      </c>
      <c r="C147" s="35" t="str">
        <f>Jednotkové_ceny!C1433</f>
        <v>m2</v>
      </c>
      <c r="D147" s="12">
        <f>Jednotkové_ceny!D1433</f>
        <v>21.39</v>
      </c>
      <c r="E147" s="12">
        <f>Jednotkové_ceny!E1433</f>
        <v>89.2</v>
      </c>
      <c r="F147" s="12">
        <f>Jednotkové_ceny!F1433</f>
        <v>0</v>
      </c>
      <c r="G147" s="12">
        <f>Jednotkové_ceny!G1433</f>
        <v>0</v>
      </c>
      <c r="H147" s="36">
        <f t="shared" si="2"/>
        <v>0</v>
      </c>
    </row>
    <row r="148" spans="1:8" ht="26.4" x14ac:dyDescent="0.25">
      <c r="A148" s="62" t="str">
        <f>Jednotkové_ceny!A1434</f>
        <v>113107164</v>
      </c>
      <c r="B148" s="35" t="str">
        <f>Jednotkové_ceny!B1434</f>
        <v>Odstranění podkladu z kameniva drceného tl přes 300 do 400 mm strojně pl přes 50 do 200 m2</v>
      </c>
      <c r="C148" s="35" t="str">
        <f>Jednotkové_ceny!C1434</f>
        <v>m2</v>
      </c>
      <c r="D148" s="12">
        <f>Jednotkové_ceny!D1434</f>
        <v>21.39</v>
      </c>
      <c r="E148" s="12">
        <f>Jednotkové_ceny!E1434</f>
        <v>122</v>
      </c>
      <c r="F148" s="12">
        <f>Jednotkové_ceny!F1434</f>
        <v>0</v>
      </c>
      <c r="G148" s="12">
        <f>Jednotkové_ceny!G1434</f>
        <v>0</v>
      </c>
      <c r="H148" s="36">
        <f t="shared" si="2"/>
        <v>0</v>
      </c>
    </row>
    <row r="149" spans="1:8" ht="26.4" x14ac:dyDescent="0.25">
      <c r="A149" s="62" t="str">
        <f>Jednotkové_ceny!A1435</f>
        <v>113107165</v>
      </c>
      <c r="B149" s="35" t="str">
        <f>Jednotkové_ceny!B1435</f>
        <v>Odstranění podkladu z kameniva drceného tl přes 400 do 500 mm strojně pl přes 50 do 200 m2</v>
      </c>
      <c r="C149" s="35" t="str">
        <f>Jednotkové_ceny!C1435</f>
        <v>m2</v>
      </c>
      <c r="D149" s="12">
        <f>Jednotkové_ceny!D1435</f>
        <v>21.39</v>
      </c>
      <c r="E149" s="12">
        <f>Jednotkové_ceny!E1435</f>
        <v>154</v>
      </c>
      <c r="F149" s="12">
        <f>Jednotkové_ceny!F1435</f>
        <v>0</v>
      </c>
      <c r="G149" s="12">
        <f>Jednotkové_ceny!G1435</f>
        <v>0</v>
      </c>
      <c r="H149" s="36">
        <f t="shared" si="2"/>
        <v>0</v>
      </c>
    </row>
    <row r="150" spans="1:8" ht="26.4" x14ac:dyDescent="0.25">
      <c r="A150" s="62" t="str">
        <f>Jednotkové_ceny!A1436</f>
        <v>113107166</v>
      </c>
      <c r="B150" s="35" t="str">
        <f>Jednotkové_ceny!B1436</f>
        <v>Odstranění podkladu z kameniva drceného se štětem tl přes 250 do 450 mm strojně pl přes 50 do 200 m2</v>
      </c>
      <c r="C150" s="35" t="str">
        <f>Jednotkové_ceny!C1436</f>
        <v>m2</v>
      </c>
      <c r="D150" s="12">
        <f>Jednotkové_ceny!D1436</f>
        <v>21.39</v>
      </c>
      <c r="E150" s="12">
        <f>Jednotkové_ceny!E1436</f>
        <v>122</v>
      </c>
      <c r="F150" s="12">
        <f>Jednotkové_ceny!F1436</f>
        <v>0</v>
      </c>
      <c r="G150" s="12">
        <f>Jednotkové_ceny!G1436</f>
        <v>0</v>
      </c>
      <c r="H150" s="36">
        <f t="shared" si="2"/>
        <v>0</v>
      </c>
    </row>
    <row r="151" spans="1:8" ht="26.4" x14ac:dyDescent="0.25">
      <c r="A151" s="62" t="str">
        <f>Jednotkové_ceny!A1437</f>
        <v>113107170</v>
      </c>
      <c r="B151" s="35" t="str">
        <f>Jednotkové_ceny!B1437</f>
        <v>Odstranění podkladu z betonu prostého tl do 100 mm strojně pl přes 50 do 200 m2</v>
      </c>
      <c r="C151" s="35" t="str">
        <f>Jednotkové_ceny!C1437</f>
        <v>m2</v>
      </c>
      <c r="D151" s="12">
        <f>Jednotkové_ceny!D1437</f>
        <v>46.24</v>
      </c>
      <c r="E151" s="12">
        <f>Jednotkové_ceny!E1437</f>
        <v>173</v>
      </c>
      <c r="F151" s="12">
        <f>Jednotkové_ceny!F1437</f>
        <v>0</v>
      </c>
      <c r="G151" s="12">
        <f>Jednotkové_ceny!G1437</f>
        <v>0</v>
      </c>
      <c r="H151" s="36">
        <f t="shared" si="2"/>
        <v>0</v>
      </c>
    </row>
    <row r="152" spans="1:8" ht="26.4" x14ac:dyDescent="0.25">
      <c r="A152" s="62" t="str">
        <f>Jednotkové_ceny!A1438</f>
        <v>113107171</v>
      </c>
      <c r="B152" s="35" t="str">
        <f>Jednotkové_ceny!B1438</f>
        <v>Odstranění podkladu z betonu prostého tl přes 100 do 150 mm strojně pl přes 50 do 200 m2</v>
      </c>
      <c r="C152" s="35" t="str">
        <f>Jednotkové_ceny!C1438</f>
        <v>m2</v>
      </c>
      <c r="D152" s="12">
        <f>Jednotkové_ceny!D1438</f>
        <v>46.24</v>
      </c>
      <c r="E152" s="12">
        <f>Jednotkové_ceny!E1438</f>
        <v>210</v>
      </c>
      <c r="F152" s="12">
        <f>Jednotkové_ceny!F1438</f>
        <v>0</v>
      </c>
      <c r="G152" s="12">
        <f>Jednotkové_ceny!G1438</f>
        <v>0</v>
      </c>
      <c r="H152" s="36">
        <f t="shared" si="2"/>
        <v>0</v>
      </c>
    </row>
    <row r="153" spans="1:8" ht="26.4" x14ac:dyDescent="0.25">
      <c r="A153" s="62" t="str">
        <f>Jednotkové_ceny!A1439</f>
        <v>113107172</v>
      </c>
      <c r="B153" s="35" t="str">
        <f>Jednotkové_ceny!B1439</f>
        <v>Odstranění podkladu z betonu prostého tl přes 150 do 300 mm strojně pl přes 50 do 200 m2</v>
      </c>
      <c r="C153" s="35" t="str">
        <f>Jednotkové_ceny!C1439</f>
        <v>m2</v>
      </c>
      <c r="D153" s="12">
        <f>Jednotkové_ceny!D1439</f>
        <v>46.24</v>
      </c>
      <c r="E153" s="12">
        <f>Jednotkové_ceny!E1439</f>
        <v>369</v>
      </c>
      <c r="F153" s="12">
        <f>Jednotkové_ceny!F1439</f>
        <v>0</v>
      </c>
      <c r="G153" s="12">
        <f>Jednotkové_ceny!G1439</f>
        <v>0</v>
      </c>
      <c r="H153" s="36">
        <f t="shared" si="2"/>
        <v>0</v>
      </c>
    </row>
    <row r="154" spans="1:8" ht="26.4" x14ac:dyDescent="0.25">
      <c r="A154" s="62" t="str">
        <f>Jednotkové_ceny!A1440</f>
        <v>113107173</v>
      </c>
      <c r="B154" s="35" t="str">
        <f>Jednotkové_ceny!B1440</f>
        <v>Odstranění podkladu z betonu prostého tl přes 300 do 400 mm strojně pl přes 50 do 200 m2</v>
      </c>
      <c r="C154" s="35" t="str">
        <f>Jednotkové_ceny!C1440</f>
        <v>m2</v>
      </c>
      <c r="D154" s="12">
        <f>Jednotkové_ceny!D1440</f>
        <v>46.24</v>
      </c>
      <c r="E154" s="12">
        <f>Jednotkové_ceny!E1440</f>
        <v>442</v>
      </c>
      <c r="F154" s="12">
        <f>Jednotkové_ceny!F1440</f>
        <v>0</v>
      </c>
      <c r="G154" s="12">
        <f>Jednotkové_ceny!G1440</f>
        <v>0</v>
      </c>
      <c r="H154" s="36">
        <f t="shared" si="2"/>
        <v>0</v>
      </c>
    </row>
    <row r="155" spans="1:8" ht="26.4" x14ac:dyDescent="0.25">
      <c r="A155" s="62" t="str">
        <f>Jednotkové_ceny!A1441</f>
        <v>113107174</v>
      </c>
      <c r="B155" s="35" t="str">
        <f>Jednotkové_ceny!B1441</f>
        <v>Odstranění podkladu z betonu prostého tl přes 400 do 500 mm strojně pl přes 50 do 200 m2</v>
      </c>
      <c r="C155" s="35" t="str">
        <f>Jednotkové_ceny!C1441</f>
        <v>m2</v>
      </c>
      <c r="D155" s="12">
        <f>Jednotkové_ceny!D1441</f>
        <v>46.24</v>
      </c>
      <c r="E155" s="12">
        <f>Jednotkové_ceny!E1441</f>
        <v>575</v>
      </c>
      <c r="F155" s="12">
        <f>Jednotkové_ceny!F1441</f>
        <v>0</v>
      </c>
      <c r="G155" s="12">
        <f>Jednotkové_ceny!G1441</f>
        <v>0</v>
      </c>
      <c r="H155" s="36">
        <f t="shared" si="2"/>
        <v>0</v>
      </c>
    </row>
    <row r="156" spans="1:8" ht="26.4" x14ac:dyDescent="0.25">
      <c r="A156" s="62" t="str">
        <f>Jednotkové_ceny!A1442</f>
        <v>113107175</v>
      </c>
      <c r="B156" s="35" t="str">
        <f>Jednotkové_ceny!B1442</f>
        <v>Odstranění podkladu z betonu vyztuženého sítěmi tl do 100 mm strojně pl přes 50 do 200 m2</v>
      </c>
      <c r="C156" s="35" t="str">
        <f>Jednotkové_ceny!C1442</f>
        <v>m2</v>
      </c>
      <c r="D156" s="12">
        <f>Jednotkové_ceny!D1442</f>
        <v>21.39</v>
      </c>
      <c r="E156" s="12">
        <f>Jednotkové_ceny!E1442</f>
        <v>202</v>
      </c>
      <c r="F156" s="12">
        <f>Jednotkové_ceny!F1442</f>
        <v>0</v>
      </c>
      <c r="G156" s="12">
        <f>Jednotkové_ceny!G1442</f>
        <v>0</v>
      </c>
      <c r="H156" s="36">
        <f t="shared" si="2"/>
        <v>0</v>
      </c>
    </row>
    <row r="157" spans="1:8" ht="26.4" x14ac:dyDescent="0.25">
      <c r="A157" s="62" t="str">
        <f>Jednotkové_ceny!A1443</f>
        <v>113107176</v>
      </c>
      <c r="B157" s="35" t="str">
        <f>Jednotkové_ceny!B1443</f>
        <v>Odstranění podkladu z betonu vyztuženého sítěmi tl přes 100 do 150 mm strojně pl přes 50 do 200 m2</v>
      </c>
      <c r="C157" s="35" t="str">
        <f>Jednotkové_ceny!C1443</f>
        <v>m2</v>
      </c>
      <c r="D157" s="12">
        <f>Jednotkové_ceny!D1443</f>
        <v>21.39</v>
      </c>
      <c r="E157" s="12">
        <f>Jednotkové_ceny!E1443</f>
        <v>240</v>
      </c>
      <c r="F157" s="12">
        <f>Jednotkové_ceny!F1443</f>
        <v>0</v>
      </c>
      <c r="G157" s="12">
        <f>Jednotkové_ceny!G1443</f>
        <v>0</v>
      </c>
      <c r="H157" s="36">
        <f t="shared" si="2"/>
        <v>0</v>
      </c>
    </row>
    <row r="158" spans="1:8" ht="26.4" x14ac:dyDescent="0.25">
      <c r="A158" s="62" t="str">
        <f>Jednotkové_ceny!A1444</f>
        <v>113107177</v>
      </c>
      <c r="B158" s="35" t="str">
        <f>Jednotkové_ceny!B1444</f>
        <v>Odstranění podkladu z betonu vyztuženého sítěmi tl přes 150 do 300 mm strojně pl přes 50 do 200 m2</v>
      </c>
      <c r="C158" s="35" t="str">
        <f>Jednotkové_ceny!C1444</f>
        <v>m2</v>
      </c>
      <c r="D158" s="12">
        <f>Jednotkové_ceny!D1444</f>
        <v>21.39</v>
      </c>
      <c r="E158" s="12">
        <f>Jednotkové_ceny!E1444</f>
        <v>416</v>
      </c>
      <c r="F158" s="12">
        <f>Jednotkové_ceny!F1444</f>
        <v>0</v>
      </c>
      <c r="G158" s="12">
        <f>Jednotkové_ceny!G1444</f>
        <v>0</v>
      </c>
      <c r="H158" s="36">
        <f t="shared" si="2"/>
        <v>0</v>
      </c>
    </row>
    <row r="159" spans="1:8" ht="26.4" x14ac:dyDescent="0.25">
      <c r="A159" s="62" t="str">
        <f>Jednotkové_ceny!A1445</f>
        <v>113107178</v>
      </c>
      <c r="B159" s="35" t="str">
        <f>Jednotkové_ceny!B1445</f>
        <v>Odstranění podkladu z betonu vyztuženého sítěmi tl přes 300 do 400 mm strojně pl přes 50 do 200 m2</v>
      </c>
      <c r="C159" s="35" t="str">
        <f>Jednotkové_ceny!C1445</f>
        <v>m2</v>
      </c>
      <c r="D159" s="12">
        <f>Jednotkové_ceny!D1445</f>
        <v>21.39</v>
      </c>
      <c r="E159" s="12">
        <f>Jednotkové_ceny!E1445</f>
        <v>500</v>
      </c>
      <c r="F159" s="12">
        <f>Jednotkové_ceny!F1445</f>
        <v>0</v>
      </c>
      <c r="G159" s="12">
        <f>Jednotkové_ceny!G1445</f>
        <v>0</v>
      </c>
      <c r="H159" s="36">
        <f t="shared" si="2"/>
        <v>0</v>
      </c>
    </row>
    <row r="160" spans="1:8" ht="26.4" x14ac:dyDescent="0.25">
      <c r="A160" s="62" t="str">
        <f>Jednotkové_ceny!A1446</f>
        <v>113107179</v>
      </c>
      <c r="B160" s="35" t="str">
        <f>Jednotkové_ceny!B1446</f>
        <v>Odstranění podkladu z betonu vyztuženého sítěmi tl přes 400 do 500 mm strojně pl přes 50 do 200 m2</v>
      </c>
      <c r="C160" s="35" t="str">
        <f>Jednotkové_ceny!C1446</f>
        <v>m2</v>
      </c>
      <c r="D160" s="12">
        <f>Jednotkové_ceny!D1446</f>
        <v>21.39</v>
      </c>
      <c r="E160" s="12">
        <f>Jednotkové_ceny!E1446</f>
        <v>650</v>
      </c>
      <c r="F160" s="12">
        <f>Jednotkové_ceny!F1446</f>
        <v>0</v>
      </c>
      <c r="G160" s="12">
        <f>Jednotkové_ceny!G1446</f>
        <v>0</v>
      </c>
      <c r="H160" s="36">
        <f t="shared" si="2"/>
        <v>0</v>
      </c>
    </row>
    <row r="161" spans="1:8" ht="26.4" x14ac:dyDescent="0.25">
      <c r="A161" s="62" t="str">
        <f>Jednotkové_ceny!A1447</f>
        <v>113107181</v>
      </c>
      <c r="B161" s="35" t="str">
        <f>Jednotkové_ceny!B1447</f>
        <v>Odstranění podkladu živičného tl do 50 mm strojně pl přes 50 do 200 m2</v>
      </c>
      <c r="C161" s="35" t="str">
        <f>Jednotkové_ceny!C1447</f>
        <v>m2</v>
      </c>
      <c r="D161" s="12">
        <f>Jednotkové_ceny!D1447</f>
        <v>46.24</v>
      </c>
      <c r="E161" s="12">
        <f>Jednotkové_ceny!E1447</f>
        <v>49.4</v>
      </c>
      <c r="F161" s="12">
        <f>Jednotkové_ceny!F1447</f>
        <v>0</v>
      </c>
      <c r="G161" s="12">
        <f>Jednotkové_ceny!G1447</f>
        <v>0</v>
      </c>
      <c r="H161" s="36">
        <f t="shared" si="2"/>
        <v>0</v>
      </c>
    </row>
    <row r="162" spans="1:8" ht="26.4" x14ac:dyDescent="0.25">
      <c r="A162" s="62" t="str">
        <f>Jednotkové_ceny!A1448</f>
        <v>113107182</v>
      </c>
      <c r="B162" s="35" t="str">
        <f>Jednotkové_ceny!B1448</f>
        <v>Odstranění podkladu živičného tl přes 50 do 100 mm strojně pl přes 50 do 200 m2</v>
      </c>
      <c r="C162" s="35" t="str">
        <f>Jednotkové_ceny!C1448</f>
        <v>m2</v>
      </c>
      <c r="D162" s="12">
        <f>Jednotkové_ceny!D1448</f>
        <v>46.24</v>
      </c>
      <c r="E162" s="12">
        <f>Jednotkové_ceny!E1448</f>
        <v>71</v>
      </c>
      <c r="F162" s="12">
        <f>Jednotkové_ceny!F1448</f>
        <v>0</v>
      </c>
      <c r="G162" s="12">
        <f>Jednotkové_ceny!G1448</f>
        <v>0</v>
      </c>
      <c r="H162" s="36">
        <f t="shared" si="2"/>
        <v>0</v>
      </c>
    </row>
    <row r="163" spans="1:8" ht="26.4" x14ac:dyDescent="0.25">
      <c r="A163" s="62" t="str">
        <f>Jednotkové_ceny!A1449</f>
        <v>113107183</v>
      </c>
      <c r="B163" s="35" t="str">
        <f>Jednotkové_ceny!B1449</f>
        <v>Odstranění podkladu živičného tl přes 100 do 150 mm strojně pl přes 50 do 200 m2</v>
      </c>
      <c r="C163" s="35" t="str">
        <f>Jednotkové_ceny!C1449</f>
        <v>m2</v>
      </c>
      <c r="D163" s="12">
        <f>Jednotkové_ceny!D1449</f>
        <v>46.24</v>
      </c>
      <c r="E163" s="12">
        <f>Jednotkové_ceny!E1449</f>
        <v>118</v>
      </c>
      <c r="F163" s="12">
        <f>Jednotkové_ceny!F1449</f>
        <v>0</v>
      </c>
      <c r="G163" s="12">
        <f>Jednotkové_ceny!G1449</f>
        <v>0</v>
      </c>
      <c r="H163" s="36">
        <f t="shared" si="2"/>
        <v>0</v>
      </c>
    </row>
    <row r="164" spans="1:8" ht="26.4" x14ac:dyDescent="0.25">
      <c r="A164" s="62" t="str">
        <f>Jednotkové_ceny!A1450</f>
        <v>113107184</v>
      </c>
      <c r="B164" s="35" t="str">
        <f>Jednotkové_ceny!B1450</f>
        <v>Odstranění podkladu živičného tl přes 150 do 200 mm strojně pl přes 50 do 200 m2</v>
      </c>
      <c r="C164" s="35" t="str">
        <f>Jednotkové_ceny!C1450</f>
        <v>m2</v>
      </c>
      <c r="D164" s="12">
        <f>Jednotkové_ceny!D1450</f>
        <v>46.24</v>
      </c>
      <c r="E164" s="12">
        <f>Jednotkové_ceny!E1450</f>
        <v>164</v>
      </c>
      <c r="F164" s="12">
        <f>Jednotkové_ceny!F1450</f>
        <v>0</v>
      </c>
      <c r="G164" s="12">
        <f>Jednotkové_ceny!G1450</f>
        <v>0</v>
      </c>
      <c r="H164" s="36">
        <f t="shared" si="2"/>
        <v>0</v>
      </c>
    </row>
    <row r="165" spans="1:8" ht="26.4" x14ac:dyDescent="0.25">
      <c r="A165" s="62" t="str">
        <f>Jednotkové_ceny!A1451</f>
        <v>113107185</v>
      </c>
      <c r="B165" s="35" t="str">
        <f>Jednotkové_ceny!B1451</f>
        <v>Odstranění podkladu živičného tl přes 200 do 250 mm strojně pl přes 50 do 200 m2</v>
      </c>
      <c r="C165" s="35" t="str">
        <f>Jednotkové_ceny!C1451</f>
        <v>m2</v>
      </c>
      <c r="D165" s="12">
        <f>Jednotkové_ceny!D1451</f>
        <v>46.24</v>
      </c>
      <c r="E165" s="12">
        <f>Jednotkové_ceny!E1451</f>
        <v>212</v>
      </c>
      <c r="F165" s="12">
        <f>Jednotkové_ceny!F1451</f>
        <v>0</v>
      </c>
      <c r="G165" s="12">
        <f>Jednotkové_ceny!G1451</f>
        <v>0</v>
      </c>
      <c r="H165" s="36">
        <f t="shared" si="2"/>
        <v>0</v>
      </c>
    </row>
    <row r="166" spans="1:8" ht="26.4" x14ac:dyDescent="0.25">
      <c r="A166" s="62" t="str">
        <f>Jednotkové_ceny!A1452</f>
        <v>113107186</v>
      </c>
      <c r="B166" s="35" t="str">
        <f>Jednotkové_ceny!B1452</f>
        <v>Odstranění podkladu živičného tl přes 250 do 300 mm strojně pl přes 50 do 200 m2</v>
      </c>
      <c r="C166" s="35" t="str">
        <f>Jednotkové_ceny!C1452</f>
        <v>m2</v>
      </c>
      <c r="D166" s="12">
        <f>Jednotkové_ceny!D1452</f>
        <v>46.24</v>
      </c>
      <c r="E166" s="12">
        <f>Jednotkové_ceny!E1452</f>
        <v>254</v>
      </c>
      <c r="F166" s="12">
        <f>Jednotkové_ceny!F1452</f>
        <v>0</v>
      </c>
      <c r="G166" s="12">
        <f>Jednotkové_ceny!G1452</f>
        <v>0</v>
      </c>
      <c r="H166" s="36">
        <f t="shared" si="2"/>
        <v>0</v>
      </c>
    </row>
    <row r="167" spans="1:8" ht="26.4" x14ac:dyDescent="0.25">
      <c r="A167" s="62" t="str">
        <f>Jednotkové_ceny!A1453</f>
        <v>113106511</v>
      </c>
      <c r="B167" s="35" t="str">
        <f>Jednotkové_ceny!B1453</f>
        <v>Rozebrání dlažeb vozovek z velkých kostek s ložem z kameniva strojně pl přes 200 m2</v>
      </c>
      <c r="C167" s="35" t="str">
        <f>Jednotkové_ceny!C1453</f>
        <v>m2</v>
      </c>
      <c r="D167" s="12">
        <f>Jednotkové_ceny!D1453</f>
        <v>136.68</v>
      </c>
      <c r="E167" s="12">
        <f>Jednotkové_ceny!E1453</f>
        <v>33.6</v>
      </c>
      <c r="F167" s="12">
        <f>Jednotkové_ceny!F1453</f>
        <v>0</v>
      </c>
      <c r="G167" s="12">
        <f>Jednotkové_ceny!G1453</f>
        <v>0</v>
      </c>
      <c r="H167" s="36">
        <f t="shared" si="2"/>
        <v>0</v>
      </c>
    </row>
    <row r="168" spans="1:8" ht="26.4" x14ac:dyDescent="0.25">
      <c r="A168" s="62" t="str">
        <f>Jednotkové_ceny!A1454</f>
        <v>113106512</v>
      </c>
      <c r="B168" s="35" t="str">
        <f>Jednotkové_ceny!B1454</f>
        <v>Rozebrání dlažeb vozovek z velkých kostek s ložem ze živice strojně pl přes 200 m2</v>
      </c>
      <c r="C168" s="35" t="str">
        <f>Jednotkové_ceny!C1454</f>
        <v>m2</v>
      </c>
      <c r="D168" s="12">
        <f>Jednotkové_ceny!D1454</f>
        <v>136.68</v>
      </c>
      <c r="E168" s="12">
        <f>Jednotkové_ceny!E1454</f>
        <v>36.5</v>
      </c>
      <c r="F168" s="12">
        <f>Jednotkové_ceny!F1454</f>
        <v>0</v>
      </c>
      <c r="G168" s="12">
        <f>Jednotkové_ceny!G1454</f>
        <v>0</v>
      </c>
      <c r="H168" s="36">
        <f t="shared" si="2"/>
        <v>0</v>
      </c>
    </row>
    <row r="169" spans="1:8" ht="26.4" x14ac:dyDescent="0.25">
      <c r="A169" s="62" t="str">
        <f>Jednotkové_ceny!A1455</f>
        <v>113106521</v>
      </c>
      <c r="B169" s="35" t="str">
        <f>Jednotkové_ceny!B1455</f>
        <v>Rozebrání dlažeb vozovek z drobných kostek s ložem z kameniva strojně pl přes 200 m2</v>
      </c>
      <c r="C169" s="35" t="str">
        <f>Jednotkové_ceny!C1455</f>
        <v>m2</v>
      </c>
      <c r="D169" s="12">
        <f>Jednotkové_ceny!D1455</f>
        <v>136.68</v>
      </c>
      <c r="E169" s="12">
        <f>Jednotkové_ceny!E1455</f>
        <v>24.9</v>
      </c>
      <c r="F169" s="12">
        <f>Jednotkové_ceny!F1455</f>
        <v>0</v>
      </c>
      <c r="G169" s="12">
        <f>Jednotkové_ceny!G1455</f>
        <v>0</v>
      </c>
      <c r="H169" s="36">
        <f t="shared" si="2"/>
        <v>0</v>
      </c>
    </row>
    <row r="170" spans="1:8" ht="26.4" x14ac:dyDescent="0.25">
      <c r="A170" s="62" t="str">
        <f>Jednotkové_ceny!A1456</f>
        <v>113106571</v>
      </c>
      <c r="B170" s="35" t="str">
        <f>Jednotkové_ceny!B1456</f>
        <v>Rozebrání dlažeb vozovek ze zámkové dlažby s ložem z kameniva strojně pl přes 200 m2</v>
      </c>
      <c r="C170" s="35" t="str">
        <f>Jednotkové_ceny!C1456</f>
        <v>m2</v>
      </c>
      <c r="D170" s="12">
        <f>Jednotkové_ceny!D1456</f>
        <v>136.68</v>
      </c>
      <c r="E170" s="12">
        <f>Jednotkové_ceny!E1456</f>
        <v>29.4</v>
      </c>
      <c r="F170" s="12">
        <f>Jednotkové_ceny!F1456</f>
        <v>0</v>
      </c>
      <c r="G170" s="12">
        <f>Jednotkové_ceny!G1456</f>
        <v>0</v>
      </c>
      <c r="H170" s="36">
        <f t="shared" si="2"/>
        <v>0</v>
      </c>
    </row>
    <row r="171" spans="1:8" ht="26.4" x14ac:dyDescent="0.25">
      <c r="A171" s="62" t="str">
        <f>Jednotkové_ceny!A1457</f>
        <v>113106581</v>
      </c>
      <c r="B171" s="35" t="str">
        <f>Jednotkové_ceny!B1457</f>
        <v>Rozebrání dlažeb vozovek z plastových nebo pryžových dlaždic lože z kameniva strojně pl přes 200 m2</v>
      </c>
      <c r="C171" s="35" t="str">
        <f>Jednotkové_ceny!C1457</f>
        <v>m2</v>
      </c>
      <c r="D171" s="12">
        <f>Jednotkové_ceny!D1457</f>
        <v>136.68</v>
      </c>
      <c r="E171" s="12">
        <f>Jednotkové_ceny!E1457</f>
        <v>20.3</v>
      </c>
      <c r="F171" s="12">
        <f>Jednotkové_ceny!F1457</f>
        <v>0</v>
      </c>
      <c r="G171" s="12">
        <f>Jednotkové_ceny!G1457</f>
        <v>0</v>
      </c>
      <c r="H171" s="36">
        <f t="shared" si="2"/>
        <v>0</v>
      </c>
    </row>
    <row r="172" spans="1:8" ht="26.4" x14ac:dyDescent="0.25">
      <c r="A172" s="62" t="str">
        <f>Jednotkové_ceny!A1458</f>
        <v>113107221</v>
      </c>
      <c r="B172" s="35" t="str">
        <f>Jednotkové_ceny!B1458</f>
        <v>Odstranění podkladu z kameniva drceného tl do 100 mm strojně pl přes 200 m2</v>
      </c>
      <c r="C172" s="35" t="str">
        <f>Jednotkové_ceny!C1458</f>
        <v>m2</v>
      </c>
      <c r="D172" s="12">
        <f>Jednotkové_ceny!D1458</f>
        <v>136.68</v>
      </c>
      <c r="E172" s="12">
        <f>Jednotkové_ceny!E1458</f>
        <v>29.5</v>
      </c>
      <c r="F172" s="12">
        <f>Jednotkové_ceny!F1458</f>
        <v>0</v>
      </c>
      <c r="G172" s="12">
        <f>Jednotkové_ceny!G1458</f>
        <v>0</v>
      </c>
      <c r="H172" s="36">
        <f t="shared" si="2"/>
        <v>0</v>
      </c>
    </row>
    <row r="173" spans="1:8" ht="26.4" x14ac:dyDescent="0.25">
      <c r="A173" s="62" t="str">
        <f>Jednotkové_ceny!A1459</f>
        <v>113107222</v>
      </c>
      <c r="B173" s="35" t="str">
        <f>Jednotkové_ceny!B1459</f>
        <v>Odstranění podkladu z kameniva drceného tl přes 100 do 200 mm strojně pl přes 200 m2</v>
      </c>
      <c r="C173" s="35" t="str">
        <f>Jednotkové_ceny!C1459</f>
        <v>m2</v>
      </c>
      <c r="D173" s="12">
        <f>Jednotkové_ceny!D1459</f>
        <v>136.68</v>
      </c>
      <c r="E173" s="12">
        <f>Jednotkové_ceny!E1459</f>
        <v>43.1</v>
      </c>
      <c r="F173" s="12">
        <f>Jednotkové_ceny!F1459</f>
        <v>0</v>
      </c>
      <c r="G173" s="12">
        <f>Jednotkové_ceny!G1459</f>
        <v>0</v>
      </c>
      <c r="H173" s="36">
        <f t="shared" si="2"/>
        <v>0</v>
      </c>
    </row>
    <row r="174" spans="1:8" ht="26.4" x14ac:dyDescent="0.25">
      <c r="A174" s="62" t="str">
        <f>Jednotkové_ceny!A1460</f>
        <v>113107223</v>
      </c>
      <c r="B174" s="35" t="str">
        <f>Jednotkové_ceny!B1460</f>
        <v>Odstranění podkladu z kameniva drceného tl přes 200 do 300 mm strojně pl přes 200 m2</v>
      </c>
      <c r="C174" s="35" t="str">
        <f>Jednotkové_ceny!C1460</f>
        <v>m2</v>
      </c>
      <c r="D174" s="12">
        <f>Jednotkové_ceny!D1460</f>
        <v>136.68</v>
      </c>
      <c r="E174" s="12">
        <f>Jednotkové_ceny!E1460</f>
        <v>64.8</v>
      </c>
      <c r="F174" s="12">
        <f>Jednotkové_ceny!F1460</f>
        <v>0</v>
      </c>
      <c r="G174" s="12">
        <f>Jednotkové_ceny!G1460</f>
        <v>0</v>
      </c>
      <c r="H174" s="36">
        <f t="shared" si="2"/>
        <v>0</v>
      </c>
    </row>
    <row r="175" spans="1:8" ht="26.4" x14ac:dyDescent="0.25">
      <c r="A175" s="62" t="str">
        <f>Jednotkové_ceny!A1461</f>
        <v>113107224</v>
      </c>
      <c r="B175" s="35" t="str">
        <f>Jednotkové_ceny!B1461</f>
        <v>Odstranění podkladu z kameniva drceného tl přes 300 do 400 mm strojně pl přes 200 m2</v>
      </c>
      <c r="C175" s="35" t="str">
        <f>Jednotkové_ceny!C1461</f>
        <v>m2</v>
      </c>
      <c r="D175" s="12">
        <f>Jednotkové_ceny!D1461</f>
        <v>136.68</v>
      </c>
      <c r="E175" s="12">
        <f>Jednotkové_ceny!E1461</f>
        <v>87</v>
      </c>
      <c r="F175" s="12">
        <f>Jednotkové_ceny!F1461</f>
        <v>0</v>
      </c>
      <c r="G175" s="12">
        <f>Jednotkové_ceny!G1461</f>
        <v>0</v>
      </c>
      <c r="H175" s="36">
        <f t="shared" si="2"/>
        <v>0</v>
      </c>
    </row>
    <row r="176" spans="1:8" ht="26.4" x14ac:dyDescent="0.25">
      <c r="A176" s="62" t="str">
        <f>Jednotkové_ceny!A1462</f>
        <v>113107225</v>
      </c>
      <c r="B176" s="35" t="str">
        <f>Jednotkové_ceny!B1462</f>
        <v>Odstranění podkladu z kameniva drceného tl přes 400 do 500 mm strojně pl přes 200 m2</v>
      </c>
      <c r="C176" s="35" t="str">
        <f>Jednotkové_ceny!C1462</f>
        <v>m2</v>
      </c>
      <c r="D176" s="12">
        <f>Jednotkové_ceny!D1462</f>
        <v>136.68</v>
      </c>
      <c r="E176" s="12">
        <f>Jednotkové_ceny!E1462</f>
        <v>111</v>
      </c>
      <c r="F176" s="12">
        <f>Jednotkové_ceny!F1462</f>
        <v>0</v>
      </c>
      <c r="G176" s="12">
        <f>Jednotkové_ceny!G1462</f>
        <v>0</v>
      </c>
      <c r="H176" s="36">
        <f t="shared" si="2"/>
        <v>0</v>
      </c>
    </row>
    <row r="177" spans="1:8" ht="26.4" x14ac:dyDescent="0.25">
      <c r="A177" s="62" t="str">
        <f>Jednotkové_ceny!A1463</f>
        <v>113107230</v>
      </c>
      <c r="B177" s="35" t="str">
        <f>Jednotkové_ceny!B1463</f>
        <v>Odstranění podkladu z betonu prostého tl do 100 mm strojně pl přes 200 m2</v>
      </c>
      <c r="C177" s="35" t="str">
        <f>Jednotkové_ceny!C1463</f>
        <v>m2</v>
      </c>
      <c r="D177" s="12">
        <f>Jednotkové_ceny!D1463</f>
        <v>136.68</v>
      </c>
      <c r="E177" s="12">
        <f>Jednotkové_ceny!E1463</f>
        <v>125</v>
      </c>
      <c r="F177" s="12">
        <f>Jednotkové_ceny!F1463</f>
        <v>0</v>
      </c>
      <c r="G177" s="12">
        <f>Jednotkové_ceny!G1463</f>
        <v>0</v>
      </c>
      <c r="H177" s="36">
        <f t="shared" si="2"/>
        <v>0</v>
      </c>
    </row>
    <row r="178" spans="1:8" ht="26.4" x14ac:dyDescent="0.25">
      <c r="A178" s="62" t="str">
        <f>Jednotkové_ceny!A1464</f>
        <v>113107231</v>
      </c>
      <c r="B178" s="35" t="str">
        <f>Jednotkové_ceny!B1464</f>
        <v>Odstranění podkladu z betonu prostého tl přes 100 do 150 mm strojně pl přes 200 m2</v>
      </c>
      <c r="C178" s="35" t="str">
        <f>Jednotkové_ceny!C1464</f>
        <v>m2</v>
      </c>
      <c r="D178" s="12">
        <f>Jednotkové_ceny!D1464</f>
        <v>136.68</v>
      </c>
      <c r="E178" s="12">
        <f>Jednotkové_ceny!E1464</f>
        <v>150</v>
      </c>
      <c r="F178" s="12">
        <f>Jednotkové_ceny!F1464</f>
        <v>0</v>
      </c>
      <c r="G178" s="12">
        <f>Jednotkové_ceny!G1464</f>
        <v>0</v>
      </c>
      <c r="H178" s="36">
        <f t="shared" si="2"/>
        <v>0</v>
      </c>
    </row>
    <row r="179" spans="1:8" ht="26.4" x14ac:dyDescent="0.25">
      <c r="A179" s="62" t="str">
        <f>Jednotkové_ceny!A1465</f>
        <v>113107232</v>
      </c>
      <c r="B179" s="35" t="str">
        <f>Jednotkové_ceny!B1465</f>
        <v>Odstranění podkladu z betonu prostého tl přes 150 do 300 mm strojně pl přes 200 m2</v>
      </c>
      <c r="C179" s="35" t="str">
        <f>Jednotkové_ceny!C1465</f>
        <v>m2</v>
      </c>
      <c r="D179" s="12">
        <f>Jednotkové_ceny!D1465</f>
        <v>136.68</v>
      </c>
      <c r="E179" s="12">
        <f>Jednotkové_ceny!E1465</f>
        <v>264</v>
      </c>
      <c r="F179" s="12">
        <f>Jednotkové_ceny!F1465</f>
        <v>0</v>
      </c>
      <c r="G179" s="12">
        <f>Jednotkové_ceny!G1465</f>
        <v>0</v>
      </c>
      <c r="H179" s="36">
        <f t="shared" si="2"/>
        <v>0</v>
      </c>
    </row>
    <row r="180" spans="1:8" ht="26.4" x14ac:dyDescent="0.25">
      <c r="A180" s="62" t="str">
        <f>Jednotkové_ceny!A1466</f>
        <v>113107233</v>
      </c>
      <c r="B180" s="35" t="str">
        <f>Jednotkové_ceny!B1466</f>
        <v>Odstranění podkladu z betonu prostého tl přes 300 do 400 mm strojně pl přes 200 m2</v>
      </c>
      <c r="C180" s="35" t="str">
        <f>Jednotkové_ceny!C1466</f>
        <v>m2</v>
      </c>
      <c r="D180" s="12">
        <f>Jednotkové_ceny!D1466</f>
        <v>136.68</v>
      </c>
      <c r="E180" s="12">
        <f>Jednotkové_ceny!E1466</f>
        <v>316</v>
      </c>
      <c r="F180" s="12">
        <f>Jednotkové_ceny!F1466</f>
        <v>0</v>
      </c>
      <c r="G180" s="12">
        <f>Jednotkové_ceny!G1466</f>
        <v>0</v>
      </c>
      <c r="H180" s="36">
        <f t="shared" si="2"/>
        <v>0</v>
      </c>
    </row>
    <row r="181" spans="1:8" ht="26.4" x14ac:dyDescent="0.25">
      <c r="A181" s="62" t="str">
        <f>Jednotkové_ceny!A1467</f>
        <v>113107234</v>
      </c>
      <c r="B181" s="35" t="str">
        <f>Jednotkové_ceny!B1467</f>
        <v>Odstranění podkladu z betonu prostého tl přes 400 do 500 mm strojně pl přes 200 m2</v>
      </c>
      <c r="C181" s="35" t="str">
        <f>Jednotkové_ceny!C1467</f>
        <v>m2</v>
      </c>
      <c r="D181" s="12">
        <f>Jednotkové_ceny!D1467</f>
        <v>136.68</v>
      </c>
      <c r="E181" s="12">
        <f>Jednotkové_ceny!E1467</f>
        <v>411</v>
      </c>
      <c r="F181" s="12">
        <f>Jednotkové_ceny!F1467</f>
        <v>0</v>
      </c>
      <c r="G181" s="12">
        <f>Jednotkové_ceny!G1467</f>
        <v>0</v>
      </c>
      <c r="H181" s="36">
        <f t="shared" si="2"/>
        <v>0</v>
      </c>
    </row>
    <row r="182" spans="1:8" ht="26.4" x14ac:dyDescent="0.25">
      <c r="A182" s="62" t="str">
        <f>Jednotkové_ceny!A1468</f>
        <v>113107241</v>
      </c>
      <c r="B182" s="35" t="str">
        <f>Jednotkové_ceny!B1468</f>
        <v>Odstranění podkladu živičného tl 50 mm strojně pl přes 200 m2</v>
      </c>
      <c r="C182" s="35" t="str">
        <f>Jednotkové_ceny!C1468</f>
        <v>m2</v>
      </c>
      <c r="D182" s="12">
        <f>Jednotkové_ceny!D1468</f>
        <v>136.68</v>
      </c>
      <c r="E182" s="12">
        <f>Jednotkové_ceny!E1468</f>
        <v>35.4</v>
      </c>
      <c r="F182" s="12">
        <f>Jednotkové_ceny!F1468</f>
        <v>0</v>
      </c>
      <c r="G182" s="12">
        <f>Jednotkové_ceny!G1468</f>
        <v>0</v>
      </c>
      <c r="H182" s="36">
        <f t="shared" si="2"/>
        <v>0</v>
      </c>
    </row>
    <row r="183" spans="1:8" ht="26.4" x14ac:dyDescent="0.25">
      <c r="A183" s="62" t="str">
        <f>Jednotkové_ceny!A1469</f>
        <v>113107242</v>
      </c>
      <c r="B183" s="35" t="str">
        <f>Jednotkové_ceny!B1469</f>
        <v>Odstranění podkladu živičného tl přes 50 do 100 mm strojně pl přes 200 m2</v>
      </c>
      <c r="C183" s="35" t="str">
        <f>Jednotkové_ceny!C1469</f>
        <v>m2</v>
      </c>
      <c r="D183" s="12">
        <f>Jednotkové_ceny!D1469</f>
        <v>136.68</v>
      </c>
      <c r="E183" s="12">
        <f>Jednotkové_ceny!E1469</f>
        <v>51</v>
      </c>
      <c r="F183" s="12">
        <f>Jednotkové_ceny!F1469</f>
        <v>0</v>
      </c>
      <c r="G183" s="12">
        <f>Jednotkové_ceny!G1469</f>
        <v>0</v>
      </c>
      <c r="H183" s="36">
        <f t="shared" si="2"/>
        <v>0</v>
      </c>
    </row>
    <row r="184" spans="1:8" ht="26.4" x14ac:dyDescent="0.25">
      <c r="A184" s="62" t="str">
        <f>Jednotkové_ceny!A1470</f>
        <v>113107243</v>
      </c>
      <c r="B184" s="35" t="str">
        <f>Jednotkové_ceny!B1470</f>
        <v>Odstranění podkladu živičného tl přes 100 do 150 mm strojně pl přes 200 m2</v>
      </c>
      <c r="C184" s="35" t="str">
        <f>Jednotkové_ceny!C1470</f>
        <v>m2</v>
      </c>
      <c r="D184" s="12">
        <f>Jednotkové_ceny!D1470</f>
        <v>136.68</v>
      </c>
      <c r="E184" s="12">
        <f>Jednotkové_ceny!E1470</f>
        <v>85.2</v>
      </c>
      <c r="F184" s="12">
        <f>Jednotkové_ceny!F1470</f>
        <v>0</v>
      </c>
      <c r="G184" s="12">
        <f>Jednotkové_ceny!G1470</f>
        <v>0</v>
      </c>
      <c r="H184" s="36">
        <f t="shared" si="2"/>
        <v>0</v>
      </c>
    </row>
    <row r="185" spans="1:8" ht="26.4" x14ac:dyDescent="0.25">
      <c r="A185" s="62" t="str">
        <f>Jednotkové_ceny!A1471</f>
        <v>113107244</v>
      </c>
      <c r="B185" s="35" t="str">
        <f>Jednotkové_ceny!B1471</f>
        <v>Odstranění podkladu živičného tl přes 150 do 200 mm strojně pl přes 200 m2</v>
      </c>
      <c r="C185" s="35" t="str">
        <f>Jednotkové_ceny!C1471</f>
        <v>m2</v>
      </c>
      <c r="D185" s="12">
        <f>Jednotkové_ceny!D1471</f>
        <v>136.68</v>
      </c>
      <c r="E185" s="12">
        <f>Jednotkové_ceny!E1471</f>
        <v>118</v>
      </c>
      <c r="F185" s="12">
        <f>Jednotkové_ceny!F1471</f>
        <v>0</v>
      </c>
      <c r="G185" s="12">
        <f>Jednotkové_ceny!G1471</f>
        <v>0</v>
      </c>
      <c r="H185" s="36">
        <f t="shared" si="2"/>
        <v>0</v>
      </c>
    </row>
    <row r="186" spans="1:8" ht="26.4" x14ac:dyDescent="0.25">
      <c r="A186" s="62" t="str">
        <f>Jednotkové_ceny!A1472</f>
        <v>113107245</v>
      </c>
      <c r="B186" s="35" t="str">
        <f>Jednotkové_ceny!B1472</f>
        <v>Odstranění podkladu živičného tl přes 200 do 250 mm strojně pl přes 200 m2</v>
      </c>
      <c r="C186" s="35" t="str">
        <f>Jednotkové_ceny!C1472</f>
        <v>m2</v>
      </c>
      <c r="D186" s="12">
        <f>Jednotkové_ceny!D1472</f>
        <v>136.68</v>
      </c>
      <c r="E186" s="12">
        <f>Jednotkové_ceny!E1472</f>
        <v>152</v>
      </c>
      <c r="F186" s="12">
        <f>Jednotkové_ceny!F1472</f>
        <v>0</v>
      </c>
      <c r="G186" s="12">
        <f>Jednotkové_ceny!G1472</f>
        <v>0</v>
      </c>
      <c r="H186" s="36">
        <f t="shared" si="2"/>
        <v>0</v>
      </c>
    </row>
    <row r="187" spans="1:8" ht="26.4" x14ac:dyDescent="0.25">
      <c r="A187" s="62" t="str">
        <f>Jednotkové_ceny!A1473</f>
        <v>113107246</v>
      </c>
      <c r="B187" s="35" t="str">
        <f>Jednotkové_ceny!B1473</f>
        <v>Odstranění podkladu živičného tl přes 250 do 300 mm strojně pl přes 200 m2</v>
      </c>
      <c r="C187" s="35" t="str">
        <f>Jednotkové_ceny!C1473</f>
        <v>m2</v>
      </c>
      <c r="D187" s="12">
        <f>Jednotkové_ceny!D1473</f>
        <v>136.68</v>
      </c>
      <c r="E187" s="12">
        <f>Jednotkové_ceny!E1473</f>
        <v>186</v>
      </c>
      <c r="F187" s="12">
        <f>Jednotkové_ceny!F1473</f>
        <v>0</v>
      </c>
      <c r="G187" s="12">
        <f>Jednotkové_ceny!G1473</f>
        <v>0</v>
      </c>
      <c r="H187" s="36">
        <f t="shared" si="2"/>
        <v>0</v>
      </c>
    </row>
    <row r="188" spans="1:8" ht="26.4" x14ac:dyDescent="0.25">
      <c r="A188" s="62" t="str">
        <f>Jednotkové_ceny!A1474</f>
        <v>113154111</v>
      </c>
      <c r="B188" s="35" t="str">
        <f>Jednotkové_ceny!B1474</f>
        <v>Frézování živičného krytu tl do 30 mm pruh š 0,5 m pl do 500 m2 bez překážek v trase</v>
      </c>
      <c r="C188" s="35" t="str">
        <f>Jednotkové_ceny!C1474</f>
        <v>m2</v>
      </c>
      <c r="D188" s="12">
        <f>Jednotkové_ceny!D1474</f>
        <v>21.39</v>
      </c>
      <c r="E188" s="12">
        <f>Jednotkové_ceny!E1474</f>
        <v>159</v>
      </c>
      <c r="F188" s="12">
        <f>Jednotkové_ceny!F1474</f>
        <v>0</v>
      </c>
      <c r="G188" s="12">
        <f>Jednotkové_ceny!G1474</f>
        <v>0</v>
      </c>
      <c r="H188" s="36">
        <f t="shared" si="2"/>
        <v>0</v>
      </c>
    </row>
    <row r="189" spans="1:8" ht="26.4" x14ac:dyDescent="0.25">
      <c r="A189" s="62" t="str">
        <f>Jednotkové_ceny!A1475</f>
        <v>113154112</v>
      </c>
      <c r="B189" s="35" t="str">
        <f>Jednotkové_ceny!B1475</f>
        <v>Frézování živičného krytu tl 40 mm pruh š 0,5 m pl do 500 m2 bez překážek v trase</v>
      </c>
      <c r="C189" s="35" t="str">
        <f>Jednotkové_ceny!C1475</f>
        <v>m2</v>
      </c>
      <c r="D189" s="12">
        <f>Jednotkové_ceny!D1475</f>
        <v>21.39</v>
      </c>
      <c r="E189" s="12">
        <f>Jednotkové_ceny!E1475</f>
        <v>174</v>
      </c>
      <c r="F189" s="12">
        <f>Jednotkové_ceny!F1475</f>
        <v>0</v>
      </c>
      <c r="G189" s="12">
        <f>Jednotkové_ceny!G1475</f>
        <v>0</v>
      </c>
      <c r="H189" s="36">
        <f t="shared" si="2"/>
        <v>0</v>
      </c>
    </row>
    <row r="190" spans="1:8" ht="26.4" x14ac:dyDescent="0.25">
      <c r="A190" s="62" t="str">
        <f>Jednotkové_ceny!A1476</f>
        <v>113154113</v>
      </c>
      <c r="B190" s="35" t="str">
        <f>Jednotkové_ceny!B1476</f>
        <v>Frézování živičného krytu tl 50 mm pruh š 0,5 m pl do 500 m2 bez překážek v trase</v>
      </c>
      <c r="C190" s="35" t="str">
        <f>Jednotkové_ceny!C1476</f>
        <v>m2</v>
      </c>
      <c r="D190" s="12">
        <f>Jednotkové_ceny!D1476</f>
        <v>21.39</v>
      </c>
      <c r="E190" s="12">
        <f>Jednotkové_ceny!E1476</f>
        <v>191</v>
      </c>
      <c r="F190" s="12">
        <f>Jednotkové_ceny!F1476</f>
        <v>0</v>
      </c>
      <c r="G190" s="12">
        <f>Jednotkové_ceny!G1476</f>
        <v>0</v>
      </c>
      <c r="H190" s="36">
        <f t="shared" si="2"/>
        <v>0</v>
      </c>
    </row>
    <row r="191" spans="1:8" ht="26.4" x14ac:dyDescent="0.25">
      <c r="A191" s="62" t="str">
        <f>Jednotkové_ceny!A1477</f>
        <v>113154114</v>
      </c>
      <c r="B191" s="35" t="str">
        <f>Jednotkové_ceny!B1477</f>
        <v>Frézování živičného krytu tl 100 mm pruh š 0,5 m pl do 500 m2 bez překážek v trase</v>
      </c>
      <c r="C191" s="35" t="str">
        <f>Jednotkové_ceny!C1477</f>
        <v>m2</v>
      </c>
      <c r="D191" s="12">
        <f>Jednotkové_ceny!D1477</f>
        <v>21.39</v>
      </c>
      <c r="E191" s="12">
        <f>Jednotkové_ceny!E1477</f>
        <v>243</v>
      </c>
      <c r="F191" s="12">
        <f>Jednotkové_ceny!F1477</f>
        <v>0</v>
      </c>
      <c r="G191" s="12">
        <f>Jednotkové_ceny!G1477</f>
        <v>0</v>
      </c>
      <c r="H191" s="36">
        <f t="shared" si="2"/>
        <v>0</v>
      </c>
    </row>
    <row r="192" spans="1:8" ht="26.4" x14ac:dyDescent="0.25">
      <c r="A192" s="62" t="str">
        <f>Jednotkové_ceny!A1478</f>
        <v>113154121</v>
      </c>
      <c r="B192" s="35" t="str">
        <f>Jednotkové_ceny!B1478</f>
        <v>Frézování živičného krytu tl do 30 mm pruh š přes 0,5 do 1 m pl do 500 m2 bez překážek v trase</v>
      </c>
      <c r="C192" s="35" t="str">
        <f>Jednotkové_ceny!C1478</f>
        <v>m2</v>
      </c>
      <c r="D192" s="12">
        <f>Jednotkové_ceny!D1478</f>
        <v>21.39</v>
      </c>
      <c r="E192" s="12">
        <f>Jednotkové_ceny!E1478</f>
        <v>99.2</v>
      </c>
      <c r="F192" s="12">
        <f>Jednotkové_ceny!F1478</f>
        <v>0</v>
      </c>
      <c r="G192" s="12">
        <f>Jednotkové_ceny!G1478</f>
        <v>0</v>
      </c>
      <c r="H192" s="36">
        <f t="shared" si="2"/>
        <v>0</v>
      </c>
    </row>
    <row r="193" spans="1:8" ht="26.4" x14ac:dyDescent="0.25">
      <c r="A193" s="62" t="str">
        <f>Jednotkové_ceny!A1479</f>
        <v>113154122</v>
      </c>
      <c r="B193" s="35" t="str">
        <f>Jednotkové_ceny!B1479</f>
        <v>Frézování živičného krytu tl 40 mm pruh š přes 0,5 do 1 m pl do 500 m2 bez překážek v trase</v>
      </c>
      <c r="C193" s="35" t="str">
        <f>Jednotkové_ceny!C1479</f>
        <v>m2</v>
      </c>
      <c r="D193" s="12">
        <f>Jednotkové_ceny!D1479</f>
        <v>21.39</v>
      </c>
      <c r="E193" s="12">
        <f>Jednotkové_ceny!E1479</f>
        <v>108</v>
      </c>
      <c r="F193" s="12">
        <f>Jednotkové_ceny!F1479</f>
        <v>0</v>
      </c>
      <c r="G193" s="12">
        <f>Jednotkové_ceny!G1479</f>
        <v>0</v>
      </c>
      <c r="H193" s="36">
        <f t="shared" si="2"/>
        <v>0</v>
      </c>
    </row>
    <row r="194" spans="1:8" ht="26.4" x14ac:dyDescent="0.25">
      <c r="A194" s="62" t="str">
        <f>Jednotkové_ceny!A1480</f>
        <v>113154123</v>
      </c>
      <c r="B194" s="35" t="str">
        <f>Jednotkové_ceny!B1480</f>
        <v>Frézování živičného krytu tl 50 mm pruh š přes 0,5 do 1 m pl do 500 m2 bez překážek v trase</v>
      </c>
      <c r="C194" s="35" t="str">
        <f>Jednotkové_ceny!C1480</f>
        <v>m2</v>
      </c>
      <c r="D194" s="12">
        <f>Jednotkové_ceny!D1480</f>
        <v>21.39</v>
      </c>
      <c r="E194" s="12">
        <f>Jednotkové_ceny!E1480</f>
        <v>119</v>
      </c>
      <c r="F194" s="12">
        <f>Jednotkové_ceny!F1480</f>
        <v>0</v>
      </c>
      <c r="G194" s="12">
        <f>Jednotkové_ceny!G1480</f>
        <v>0</v>
      </c>
      <c r="H194" s="36">
        <f t="shared" si="2"/>
        <v>0</v>
      </c>
    </row>
    <row r="195" spans="1:8" ht="26.4" x14ac:dyDescent="0.25">
      <c r="A195" s="62" t="str">
        <f>Jednotkové_ceny!A1481</f>
        <v>113154124</v>
      </c>
      <c r="B195" s="35" t="str">
        <f>Jednotkové_ceny!B1481</f>
        <v>Frézování živičného krytu tl 100 mm pruh š přes 0,5 do 1 m pl do 500 m2 bez překážek v trase</v>
      </c>
      <c r="C195" s="35" t="str">
        <f>Jednotkové_ceny!C1481</f>
        <v>m2</v>
      </c>
      <c r="D195" s="12">
        <f>Jednotkové_ceny!D1481</f>
        <v>21.39</v>
      </c>
      <c r="E195" s="12">
        <f>Jednotkové_ceny!E1481</f>
        <v>156</v>
      </c>
      <c r="F195" s="12">
        <f>Jednotkové_ceny!F1481</f>
        <v>0</v>
      </c>
      <c r="G195" s="12">
        <f>Jednotkové_ceny!G1481</f>
        <v>0</v>
      </c>
      <c r="H195" s="36">
        <f t="shared" si="2"/>
        <v>0</v>
      </c>
    </row>
    <row r="196" spans="1:8" ht="26.4" x14ac:dyDescent="0.25">
      <c r="A196" s="62" t="str">
        <f>Jednotkové_ceny!A1482</f>
        <v>113155253</v>
      </c>
      <c r="B196" s="35" t="str">
        <f>Jednotkové_ceny!B1482</f>
        <v>Frézování betonového krytu tl 50 mm pruh š přes 0,5 do 1 m pl přes 500 do 1000 m2 s překážkami v trase</v>
      </c>
      <c r="C196" s="35" t="str">
        <f>Jednotkové_ceny!C1482</f>
        <v>m2</v>
      </c>
      <c r="D196" s="12">
        <f>Jednotkové_ceny!D1482</f>
        <v>21.39</v>
      </c>
      <c r="E196" s="12">
        <f>Jednotkové_ceny!E1482</f>
        <v>179</v>
      </c>
      <c r="F196" s="12">
        <f>Jednotkové_ceny!F1482</f>
        <v>0</v>
      </c>
      <c r="G196" s="12">
        <f>Jednotkové_ceny!G1482</f>
        <v>0</v>
      </c>
      <c r="H196" s="36">
        <f t="shared" si="2"/>
        <v>0</v>
      </c>
    </row>
    <row r="197" spans="1:8" ht="26.4" x14ac:dyDescent="0.25">
      <c r="A197" s="62" t="str">
        <f>Jednotkové_ceny!A1483</f>
        <v>113155254</v>
      </c>
      <c r="B197" s="35" t="str">
        <f>Jednotkové_ceny!B1483</f>
        <v>Frézování betonového krytu tl 100 mm pruh š přes 0,5 do 1 m pl přes 500 do 1000 m2 s překážkami v trase</v>
      </c>
      <c r="C197" s="35" t="str">
        <f>Jednotkové_ceny!C1483</f>
        <v>m2</v>
      </c>
      <c r="D197" s="12">
        <f>Jednotkové_ceny!D1483</f>
        <v>21.39</v>
      </c>
      <c r="E197" s="12">
        <f>Jednotkové_ceny!E1483</f>
        <v>242</v>
      </c>
      <c r="F197" s="12">
        <f>Jednotkové_ceny!F1483</f>
        <v>0</v>
      </c>
      <c r="G197" s="12">
        <f>Jednotkové_ceny!G1483</f>
        <v>0</v>
      </c>
      <c r="H197" s="36">
        <f t="shared" si="2"/>
        <v>0</v>
      </c>
    </row>
    <row r="198" spans="1:8" ht="26.4" x14ac:dyDescent="0.25">
      <c r="A198" s="62" t="str">
        <f>Jednotkové_ceny!A1484</f>
        <v>113155263</v>
      </c>
      <c r="B198" s="35" t="str">
        <f>Jednotkové_ceny!B1484</f>
        <v>Frézování betonového krytu tl 50 mm pruh š přes 1 do 2 m pl přes 500 do 1000 m2 s překážkami v trase</v>
      </c>
      <c r="C198" s="35" t="str">
        <f>Jednotkové_ceny!C1484</f>
        <v>m2</v>
      </c>
      <c r="D198" s="12">
        <f>Jednotkové_ceny!D1484</f>
        <v>21.39</v>
      </c>
      <c r="E198" s="12">
        <f>Jednotkové_ceny!E1484</f>
        <v>147</v>
      </c>
      <c r="F198" s="12">
        <f>Jednotkové_ceny!F1484</f>
        <v>0</v>
      </c>
      <c r="G198" s="12">
        <f>Jednotkové_ceny!G1484</f>
        <v>0</v>
      </c>
      <c r="H198" s="36">
        <f t="shared" si="2"/>
        <v>0</v>
      </c>
    </row>
    <row r="199" spans="1:8" ht="26.4" x14ac:dyDescent="0.25">
      <c r="A199" s="62" t="str">
        <f>Jednotkové_ceny!A1485</f>
        <v>113155264</v>
      </c>
      <c r="B199" s="35" t="str">
        <f>Jednotkové_ceny!B1485</f>
        <v>Frézování betonového krytu tl 100 mm pruh š přes 1 do 2 m pl přes 500 do 1000 m2 s překážkami v trase</v>
      </c>
      <c r="C199" s="35" t="str">
        <f>Jednotkové_ceny!C1485</f>
        <v>m2</v>
      </c>
      <c r="D199" s="12">
        <f>Jednotkové_ceny!D1485</f>
        <v>21.39</v>
      </c>
      <c r="E199" s="12">
        <f>Jednotkové_ceny!E1485</f>
        <v>223</v>
      </c>
      <c r="F199" s="12">
        <f>Jednotkové_ceny!F1485</f>
        <v>0</v>
      </c>
      <c r="G199" s="12">
        <f>Jednotkové_ceny!G1485</f>
        <v>0</v>
      </c>
      <c r="H199" s="36">
        <f t="shared" si="2"/>
        <v>0</v>
      </c>
    </row>
    <row r="200" spans="1:8" x14ac:dyDescent="0.25">
      <c r="A200" s="62" t="str">
        <f>Jednotkové_ceny!A1486</f>
        <v>113201111</v>
      </c>
      <c r="B200" s="35" t="str">
        <f>Jednotkové_ceny!B1486</f>
        <v>Vytrhání obrub chodníkových ležatých</v>
      </c>
      <c r="C200" s="35" t="str">
        <f>Jednotkové_ceny!C1486</f>
        <v>m</v>
      </c>
      <c r="D200" s="12">
        <f>Jednotkové_ceny!D1486</f>
        <v>817.87</v>
      </c>
      <c r="E200" s="12">
        <f>Jednotkové_ceny!E1486</f>
        <v>122</v>
      </c>
      <c r="F200" s="12">
        <f>Jednotkové_ceny!F1486</f>
        <v>0</v>
      </c>
      <c r="G200" s="12">
        <f>Jednotkové_ceny!G1486</f>
        <v>0</v>
      </c>
      <c r="H200" s="36">
        <f t="shared" si="2"/>
        <v>0</v>
      </c>
    </row>
    <row r="201" spans="1:8" x14ac:dyDescent="0.25">
      <c r="A201" s="62" t="str">
        <f>Jednotkové_ceny!A1487</f>
        <v>113201112</v>
      </c>
      <c r="B201" s="35" t="str">
        <f>Jednotkové_ceny!B1487</f>
        <v>Vytrhání obrub silničních ležatých</v>
      </c>
      <c r="C201" s="35" t="str">
        <f>Jednotkové_ceny!C1487</f>
        <v>m</v>
      </c>
      <c r="D201" s="12">
        <f>Jednotkové_ceny!D1487</f>
        <v>817.87</v>
      </c>
      <c r="E201" s="12">
        <f>Jednotkové_ceny!E1487</f>
        <v>146</v>
      </c>
      <c r="F201" s="12">
        <f>Jednotkové_ceny!F1487</f>
        <v>0</v>
      </c>
      <c r="G201" s="12">
        <f>Jednotkové_ceny!G1487</f>
        <v>0</v>
      </c>
      <c r="H201" s="36">
        <f t="shared" si="2"/>
        <v>0</v>
      </c>
    </row>
    <row r="202" spans="1:8" x14ac:dyDescent="0.25">
      <c r="A202" s="62" t="str">
        <f>Jednotkové_ceny!A1488</f>
        <v>113202111</v>
      </c>
      <c r="B202" s="35" t="str">
        <f>Jednotkové_ceny!B1488</f>
        <v>Vytrhání obrub krajníků obrubníků stojatých</v>
      </c>
      <c r="C202" s="35" t="str">
        <f>Jednotkové_ceny!C1488</f>
        <v>m</v>
      </c>
      <c r="D202" s="12">
        <f>Jednotkové_ceny!D1488</f>
        <v>21.39</v>
      </c>
      <c r="E202" s="12">
        <f>Jednotkové_ceny!E1488</f>
        <v>71.599999999999994</v>
      </c>
      <c r="F202" s="12">
        <f>Jednotkové_ceny!F1488</f>
        <v>0</v>
      </c>
      <c r="G202" s="12">
        <f>Jednotkové_ceny!G1488</f>
        <v>0</v>
      </c>
      <c r="H202" s="36">
        <f t="shared" ref="H202:H265" si="3">ROUND(D202*G202,2)</f>
        <v>0</v>
      </c>
    </row>
    <row r="203" spans="1:8" x14ac:dyDescent="0.25">
      <c r="A203" s="62" t="str">
        <f>Jednotkové_ceny!A1489</f>
        <v>113203111</v>
      </c>
      <c r="B203" s="35" t="str">
        <f>Jednotkové_ceny!B1489</f>
        <v>Vytrhání obrub z dlažebních kostek</v>
      </c>
      <c r="C203" s="35" t="str">
        <f>Jednotkové_ceny!C1489</f>
        <v>m</v>
      </c>
      <c r="D203" s="12">
        <f>Jednotkové_ceny!D1489</f>
        <v>21.39</v>
      </c>
      <c r="E203" s="12">
        <f>Jednotkové_ceny!E1489</f>
        <v>79</v>
      </c>
      <c r="F203" s="12">
        <f>Jednotkové_ceny!F1489</f>
        <v>0</v>
      </c>
      <c r="G203" s="12">
        <f>Jednotkové_ceny!G1489</f>
        <v>0</v>
      </c>
      <c r="H203" s="36">
        <f t="shared" si="3"/>
        <v>0</v>
      </c>
    </row>
    <row r="204" spans="1:8" x14ac:dyDescent="0.25">
      <c r="A204" s="62" t="str">
        <f>Jednotkové_ceny!A1490</f>
        <v>113204111</v>
      </c>
      <c r="B204" s="35" t="str">
        <f>Jednotkové_ceny!B1490</f>
        <v>Vytrhání obrub záhonových</v>
      </c>
      <c r="C204" s="35" t="str">
        <f>Jednotkové_ceny!C1490</f>
        <v>m</v>
      </c>
      <c r="D204" s="12">
        <f>Jednotkové_ceny!D1490</f>
        <v>817.87</v>
      </c>
      <c r="E204" s="12">
        <f>Jednotkové_ceny!E1490</f>
        <v>51</v>
      </c>
      <c r="F204" s="12">
        <f>Jednotkové_ceny!F1490</f>
        <v>0</v>
      </c>
      <c r="G204" s="12">
        <f>Jednotkové_ceny!G1490</f>
        <v>0</v>
      </c>
      <c r="H204" s="36">
        <f t="shared" si="3"/>
        <v>0</v>
      </c>
    </row>
    <row r="205" spans="1:8" x14ac:dyDescent="0.25">
      <c r="A205" s="62" t="str">
        <f>Jednotkové_ceny!A1491</f>
        <v>115001101</v>
      </c>
      <c r="B205" s="35" t="str">
        <f>Jednotkové_ceny!B1491</f>
        <v>Převedení vody potrubím DN do 100</v>
      </c>
      <c r="C205" s="35" t="str">
        <f>Jednotkové_ceny!C1491</f>
        <v>m</v>
      </c>
      <c r="D205" s="12">
        <f>Jednotkové_ceny!D1491</f>
        <v>10.98</v>
      </c>
      <c r="E205" s="12">
        <f>Jednotkové_ceny!E1491</f>
        <v>384</v>
      </c>
      <c r="F205" s="12">
        <f>Jednotkové_ceny!F1491</f>
        <v>0</v>
      </c>
      <c r="G205" s="12">
        <f>Jednotkové_ceny!G1491</f>
        <v>0</v>
      </c>
      <c r="H205" s="36">
        <f t="shared" si="3"/>
        <v>0</v>
      </c>
    </row>
    <row r="206" spans="1:8" x14ac:dyDescent="0.25">
      <c r="A206" s="62" t="str">
        <f>Jednotkové_ceny!A1492</f>
        <v>115001102</v>
      </c>
      <c r="B206" s="35" t="str">
        <f>Jednotkové_ceny!B1492</f>
        <v>Převedení vody potrubím DN přes 100 do 150</v>
      </c>
      <c r="C206" s="35" t="str">
        <f>Jednotkové_ceny!C1492</f>
        <v>m</v>
      </c>
      <c r="D206" s="12">
        <f>Jednotkové_ceny!D1492</f>
        <v>10.98</v>
      </c>
      <c r="E206" s="12">
        <f>Jednotkové_ceny!E1492</f>
        <v>559</v>
      </c>
      <c r="F206" s="12">
        <f>Jednotkové_ceny!F1492</f>
        <v>0</v>
      </c>
      <c r="G206" s="12">
        <f>Jednotkové_ceny!G1492</f>
        <v>0</v>
      </c>
      <c r="H206" s="36">
        <f t="shared" si="3"/>
        <v>0</v>
      </c>
    </row>
    <row r="207" spans="1:8" ht="26.4" x14ac:dyDescent="0.25">
      <c r="A207" s="62" t="str">
        <f>Jednotkové_ceny!A1493</f>
        <v>115101201</v>
      </c>
      <c r="B207" s="35" t="str">
        <f>Jednotkové_ceny!B1493</f>
        <v>Čerpání vody na dopravní výšku do 10 m průměrný přítok do 500 l/min</v>
      </c>
      <c r="C207" s="35" t="str">
        <f>Jednotkové_ceny!C1493</f>
        <v>hod</v>
      </c>
      <c r="D207" s="12">
        <f>Jednotkové_ceny!D1493</f>
        <v>644.47</v>
      </c>
      <c r="E207" s="12">
        <f>Jednotkové_ceny!E1493</f>
        <v>88.5</v>
      </c>
      <c r="F207" s="12">
        <f>Jednotkové_ceny!F1493</f>
        <v>0</v>
      </c>
      <c r="G207" s="12">
        <f>Jednotkové_ceny!G1493</f>
        <v>0</v>
      </c>
      <c r="H207" s="36">
        <f t="shared" si="3"/>
        <v>0</v>
      </c>
    </row>
    <row r="208" spans="1:8" ht="26.4" x14ac:dyDescent="0.25">
      <c r="A208" s="62" t="str">
        <f>Jednotkové_ceny!A1494</f>
        <v>115101301</v>
      </c>
      <c r="B208" s="35" t="str">
        <f>Jednotkové_ceny!B1494</f>
        <v>Pohotovost čerpací soupravy pro dopravní výšku do 10 m přítok do 500 l/min</v>
      </c>
      <c r="C208" s="35" t="str">
        <f>Jednotkové_ceny!C1494</f>
        <v>den</v>
      </c>
      <c r="D208" s="12">
        <f>Jednotkové_ceny!D1494</f>
        <v>324.26</v>
      </c>
      <c r="E208" s="12">
        <f>Jednotkové_ceny!E1494</f>
        <v>47.5</v>
      </c>
      <c r="F208" s="12">
        <f>Jednotkové_ceny!F1494</f>
        <v>0</v>
      </c>
      <c r="G208" s="12">
        <f>Jednotkové_ceny!G1494</f>
        <v>0</v>
      </c>
      <c r="H208" s="36">
        <f t="shared" si="3"/>
        <v>0</v>
      </c>
    </row>
    <row r="209" spans="1:8" ht="26.4" x14ac:dyDescent="0.25">
      <c r="A209" s="62" t="str">
        <f>Jednotkové_ceny!A1495</f>
        <v>119001401</v>
      </c>
      <c r="B209" s="35" t="str">
        <f>Jednotkové_ceny!B1495</f>
        <v>Dočasné zajištění potrubí ocelového nebo litinového DN do 200 mm</v>
      </c>
      <c r="C209" s="35" t="str">
        <f>Jednotkové_ceny!C1495</f>
        <v>m</v>
      </c>
      <c r="D209" s="12">
        <f>Jednotkové_ceny!D1495</f>
        <v>213.86</v>
      </c>
      <c r="E209" s="12">
        <f>Jednotkové_ceny!E1495</f>
        <v>390</v>
      </c>
      <c r="F209" s="12">
        <f>Jednotkové_ceny!F1495</f>
        <v>0</v>
      </c>
      <c r="G209" s="12">
        <f>Jednotkové_ceny!G1495</f>
        <v>0</v>
      </c>
      <c r="H209" s="36">
        <f t="shared" si="3"/>
        <v>0</v>
      </c>
    </row>
    <row r="210" spans="1:8" ht="26.4" x14ac:dyDescent="0.25">
      <c r="A210" s="62" t="str">
        <f>Jednotkové_ceny!A1496</f>
        <v>119001402</v>
      </c>
      <c r="B210" s="35" t="str">
        <f>Jednotkové_ceny!B1496</f>
        <v>Dočasné zajištění potrubí ocelového nebo litinového DN přes 200 do 500 mm</v>
      </c>
      <c r="C210" s="35" t="str">
        <f>Jednotkové_ceny!C1496</f>
        <v>m</v>
      </c>
      <c r="D210" s="12">
        <f>Jednotkové_ceny!D1496</f>
        <v>155.47999999999999</v>
      </c>
      <c r="E210" s="12">
        <f>Jednotkové_ceny!E1496</f>
        <v>609</v>
      </c>
      <c r="F210" s="12">
        <f>Jednotkové_ceny!F1496</f>
        <v>0</v>
      </c>
      <c r="G210" s="12">
        <f>Jednotkové_ceny!G1496</f>
        <v>0</v>
      </c>
      <c r="H210" s="36">
        <f t="shared" si="3"/>
        <v>0</v>
      </c>
    </row>
    <row r="211" spans="1:8" ht="26.4" x14ac:dyDescent="0.25">
      <c r="A211" s="62" t="str">
        <f>Jednotkové_ceny!A1497</f>
        <v>119001411</v>
      </c>
      <c r="B211" s="35" t="str">
        <f>Jednotkové_ceny!B1497</f>
        <v>Dočasné zajištění potrubí betonového, ŽB nebo kameninového DN do 200 mm</v>
      </c>
      <c r="C211" s="35" t="str">
        <f>Jednotkové_ceny!C1497</f>
        <v>m</v>
      </c>
      <c r="D211" s="12">
        <f>Jednotkové_ceny!D1497</f>
        <v>219.64</v>
      </c>
      <c r="E211" s="12">
        <f>Jednotkové_ceny!E1497</f>
        <v>493</v>
      </c>
      <c r="F211" s="12">
        <f>Jednotkové_ceny!F1497</f>
        <v>0</v>
      </c>
      <c r="G211" s="12">
        <f>Jednotkové_ceny!G1497</f>
        <v>0</v>
      </c>
      <c r="H211" s="36">
        <f t="shared" si="3"/>
        <v>0</v>
      </c>
    </row>
    <row r="212" spans="1:8" ht="26.4" x14ac:dyDescent="0.25">
      <c r="A212" s="62" t="str">
        <f>Jednotkové_ceny!A1498</f>
        <v>119001412</v>
      </c>
      <c r="B212" s="35" t="str">
        <f>Jednotkové_ceny!B1498</f>
        <v>Dočasné zajištění potrubí betonového, ŽB nebo kameninového DN přes 200 do 500 mm</v>
      </c>
      <c r="C212" s="35" t="str">
        <f>Jednotkové_ceny!C1498</f>
        <v>m</v>
      </c>
      <c r="D212" s="12">
        <f>Jednotkové_ceny!D1498</f>
        <v>205.19</v>
      </c>
      <c r="E212" s="12">
        <f>Jednotkové_ceny!E1498</f>
        <v>609</v>
      </c>
      <c r="F212" s="12">
        <f>Jednotkové_ceny!F1498</f>
        <v>0</v>
      </c>
      <c r="G212" s="12">
        <f>Jednotkové_ceny!G1498</f>
        <v>0</v>
      </c>
      <c r="H212" s="36">
        <f t="shared" si="3"/>
        <v>0</v>
      </c>
    </row>
    <row r="213" spans="1:8" ht="26.4" x14ac:dyDescent="0.25">
      <c r="A213" s="62" t="str">
        <f>Jednotkové_ceny!A1499</f>
        <v>119001421</v>
      </c>
      <c r="B213" s="35" t="str">
        <f>Jednotkové_ceny!B1499</f>
        <v>Dočasné zajištění kabelů a kabelových tratí ze 3 volně ložených kabelů</v>
      </c>
      <c r="C213" s="35" t="str">
        <f>Jednotkové_ceny!C1499</f>
        <v>m</v>
      </c>
      <c r="D213" s="12">
        <f>Jednotkové_ceny!D1499</f>
        <v>228.31</v>
      </c>
      <c r="E213" s="12">
        <f>Jednotkové_ceny!E1499</f>
        <v>313</v>
      </c>
      <c r="F213" s="12">
        <f>Jednotkové_ceny!F1499</f>
        <v>0</v>
      </c>
      <c r="G213" s="12">
        <f>Jednotkové_ceny!G1499</f>
        <v>0</v>
      </c>
      <c r="H213" s="36">
        <f t="shared" si="3"/>
        <v>0</v>
      </c>
    </row>
    <row r="214" spans="1:8" ht="26.4" x14ac:dyDescent="0.25">
      <c r="A214" s="62" t="str">
        <f>Jednotkové_ceny!A1500</f>
        <v>119001422</v>
      </c>
      <c r="B214" s="35" t="str">
        <f>Jednotkové_ceny!B1500</f>
        <v>Dočasné zajištění kabelů a kabelových tratí z 6 volně ložených kabelů</v>
      </c>
      <c r="C214" s="35" t="str">
        <f>Jednotkové_ceny!C1500</f>
        <v>m</v>
      </c>
      <c r="D214" s="12">
        <f>Jednotkové_ceny!D1500</f>
        <v>213.86</v>
      </c>
      <c r="E214" s="12">
        <f>Jednotkové_ceny!E1500</f>
        <v>424</v>
      </c>
      <c r="F214" s="12">
        <f>Jednotkové_ceny!F1500</f>
        <v>0</v>
      </c>
      <c r="G214" s="12">
        <f>Jednotkové_ceny!G1500</f>
        <v>0</v>
      </c>
      <c r="H214" s="36">
        <f t="shared" si="3"/>
        <v>0</v>
      </c>
    </row>
    <row r="215" spans="1:8" ht="26.4" x14ac:dyDescent="0.25">
      <c r="A215" s="62" t="str">
        <f>Jednotkové_ceny!A1501</f>
        <v>119001423</v>
      </c>
      <c r="B215" s="35" t="str">
        <f>Jednotkové_ceny!B1501</f>
        <v>Dočasné zajištění kabelů a kabelových tratí z více než 6 volně ložených kabelů</v>
      </c>
      <c r="C215" s="35" t="str">
        <f>Jednotkové_ceny!C1501</f>
        <v>m</v>
      </c>
      <c r="D215" s="12">
        <f>Jednotkové_ceny!D1501</f>
        <v>215.59</v>
      </c>
      <c r="E215" s="12">
        <f>Jednotkové_ceny!E1501</f>
        <v>672</v>
      </c>
      <c r="F215" s="12">
        <f>Jednotkové_ceny!F1501</f>
        <v>0</v>
      </c>
      <c r="G215" s="12">
        <f>Jednotkové_ceny!G1501</f>
        <v>0</v>
      </c>
      <c r="H215" s="36">
        <f t="shared" si="3"/>
        <v>0</v>
      </c>
    </row>
    <row r="216" spans="1:8" ht="39.6" x14ac:dyDescent="0.25">
      <c r="A216" s="62" t="str">
        <f>Jednotkové_ceny!A1502</f>
        <v>131113131</v>
      </c>
      <c r="B216" s="35" t="str">
        <f>Jednotkové_ceny!B1502</f>
        <v>Hloubení jam do 10 m3 v soudržných horninách třídy těžitelnosti I skupiny 1 a 2 při překopech inženýrských sítí ručně</v>
      </c>
      <c r="C216" s="35" t="str">
        <f>Jednotkové_ceny!C1502</f>
        <v>m3</v>
      </c>
      <c r="D216" s="12">
        <f>Jednotkové_ceny!D1502</f>
        <v>68.48</v>
      </c>
      <c r="E216" s="12">
        <f>Jednotkové_ceny!E1502</f>
        <v>919</v>
      </c>
      <c r="F216" s="12">
        <f>Jednotkové_ceny!F1502</f>
        <v>0</v>
      </c>
      <c r="G216" s="12">
        <f>Jednotkové_ceny!G1502</f>
        <v>0</v>
      </c>
      <c r="H216" s="36">
        <f t="shared" si="3"/>
        <v>0</v>
      </c>
    </row>
    <row r="217" spans="1:8" ht="39.6" x14ac:dyDescent="0.25">
      <c r="A217" s="62" t="str">
        <f>Jednotkové_ceny!A1503</f>
        <v>131113132</v>
      </c>
      <c r="B217" s="35" t="str">
        <f>Jednotkové_ceny!B1503</f>
        <v>Hloubení jam do 10 m3 v nesoudržných horninách třídy těžitelnosti I skupiny 1 a 2 při překopech inženýrských sítí ručně</v>
      </c>
      <c r="C217" s="35" t="str">
        <f>Jednotkové_ceny!C1503</f>
        <v>m3</v>
      </c>
      <c r="D217" s="12">
        <f>Jednotkové_ceny!D1503</f>
        <v>68.48</v>
      </c>
      <c r="E217" s="12">
        <f>Jednotkové_ceny!E1503</f>
        <v>991</v>
      </c>
      <c r="F217" s="12">
        <f>Jednotkové_ceny!F1503</f>
        <v>0</v>
      </c>
      <c r="G217" s="12">
        <f>Jednotkové_ceny!G1503</f>
        <v>0</v>
      </c>
      <c r="H217" s="36">
        <f t="shared" si="3"/>
        <v>0</v>
      </c>
    </row>
    <row r="218" spans="1:8" ht="26.4" x14ac:dyDescent="0.25">
      <c r="A218" s="62" t="str">
        <f>Jednotkové_ceny!A1504</f>
        <v>131113701</v>
      </c>
      <c r="B218" s="35" t="str">
        <f>Jednotkové_ceny!B1504</f>
        <v>Hloubení nezapažených jam v soudržných horninách třídy těžitelnosti I skupiny 1 a 2 ručně</v>
      </c>
      <c r="C218" s="35" t="str">
        <f>Jednotkové_ceny!C1504</f>
        <v>m3</v>
      </c>
      <c r="D218" s="12">
        <f>Jednotkové_ceny!D1504</f>
        <v>6.5</v>
      </c>
      <c r="E218" s="12">
        <f>Jednotkové_ceny!E1504</f>
        <v>691</v>
      </c>
      <c r="F218" s="12">
        <f>Jednotkové_ceny!F1504</f>
        <v>0</v>
      </c>
      <c r="G218" s="12">
        <f>Jednotkové_ceny!G1504</f>
        <v>0</v>
      </c>
      <c r="H218" s="36">
        <f t="shared" si="3"/>
        <v>0</v>
      </c>
    </row>
    <row r="219" spans="1:8" ht="26.4" x14ac:dyDescent="0.25">
      <c r="A219" s="62" t="str">
        <f>Jednotkové_ceny!A1505</f>
        <v>131113702</v>
      </c>
      <c r="B219" s="35" t="str">
        <f>Jednotkové_ceny!B1505</f>
        <v>Hloubení nezapažených jam v nesoudržných horninách třídy těžitelnosti I skupiny 1 a 2 ručně</v>
      </c>
      <c r="C219" s="35" t="str">
        <f>Jednotkové_ceny!C1505</f>
        <v>m3</v>
      </c>
      <c r="D219" s="12">
        <f>Jednotkové_ceny!D1505</f>
        <v>6.5</v>
      </c>
      <c r="E219" s="12">
        <f>Jednotkové_ceny!E1505</f>
        <v>740</v>
      </c>
      <c r="F219" s="12">
        <f>Jednotkové_ceny!F1505</f>
        <v>0</v>
      </c>
      <c r="G219" s="12">
        <f>Jednotkové_ceny!G1505</f>
        <v>0</v>
      </c>
      <c r="H219" s="36">
        <f t="shared" si="3"/>
        <v>0</v>
      </c>
    </row>
    <row r="220" spans="1:8" ht="26.4" x14ac:dyDescent="0.25">
      <c r="A220" s="62" t="str">
        <f>Jednotkové_ceny!A1506</f>
        <v>131113711</v>
      </c>
      <c r="B220" s="35" t="str">
        <f>Jednotkové_ceny!B1506</f>
        <v>Hloubení zapažených jam v soudržných horninách třídy těžitelnosti I skupiny 1 a 2 ručně</v>
      </c>
      <c r="C220" s="35" t="str">
        <f>Jednotkové_ceny!C1506</f>
        <v>m3</v>
      </c>
      <c r="D220" s="12">
        <f>Jednotkové_ceny!D1506</f>
        <v>6.5</v>
      </c>
      <c r="E220" s="12">
        <f>Jednotkové_ceny!E1506</f>
        <v>861</v>
      </c>
      <c r="F220" s="12">
        <f>Jednotkové_ceny!F1506</f>
        <v>0</v>
      </c>
      <c r="G220" s="12">
        <f>Jednotkové_ceny!G1506</f>
        <v>0</v>
      </c>
      <c r="H220" s="36">
        <f t="shared" si="3"/>
        <v>0</v>
      </c>
    </row>
    <row r="221" spans="1:8" ht="26.4" x14ac:dyDescent="0.25">
      <c r="A221" s="62" t="str">
        <f>Jednotkové_ceny!A1507</f>
        <v>131113712</v>
      </c>
      <c r="B221" s="35" t="str">
        <f>Jednotkové_ceny!B1507</f>
        <v>Hloubení zapažených jam v nesoudržných horninách třídy těžitelnosti I skupiny 1 a 2 ručně</v>
      </c>
      <c r="C221" s="35" t="str">
        <f>Jednotkové_ceny!C1507</f>
        <v>m3</v>
      </c>
      <c r="D221" s="12">
        <f>Jednotkové_ceny!D1507</f>
        <v>6.5</v>
      </c>
      <c r="E221" s="12">
        <f>Jednotkové_ceny!E1507</f>
        <v>922</v>
      </c>
      <c r="F221" s="12">
        <f>Jednotkové_ceny!F1507</f>
        <v>0</v>
      </c>
      <c r="G221" s="12">
        <f>Jednotkové_ceny!G1507</f>
        <v>0</v>
      </c>
      <c r="H221" s="36">
        <f t="shared" si="3"/>
        <v>0</v>
      </c>
    </row>
    <row r="222" spans="1:8" ht="39.6" x14ac:dyDescent="0.25">
      <c r="A222" s="62" t="str">
        <f>Jednotkové_ceny!A1508</f>
        <v>131151021</v>
      </c>
      <c r="B222" s="35" t="str">
        <f>Jednotkové_ceny!B1508</f>
        <v>Hloubení jam do 15 m3 zapažených v hornině třídy těžitelnosti I skupiny 1 a 2 při překopech inženýrských sítí strojně</v>
      </c>
      <c r="C222" s="35" t="str">
        <f>Jednotkové_ceny!C1508</f>
        <v>m3</v>
      </c>
      <c r="D222" s="12">
        <f>Jednotkové_ceny!D1508</f>
        <v>19.07</v>
      </c>
      <c r="E222" s="12">
        <f>Jednotkové_ceny!E1508</f>
        <v>702</v>
      </c>
      <c r="F222" s="12">
        <f>Jednotkové_ceny!F1508</f>
        <v>0</v>
      </c>
      <c r="G222" s="12">
        <f>Jednotkové_ceny!G1508</f>
        <v>0</v>
      </c>
      <c r="H222" s="36">
        <f t="shared" si="3"/>
        <v>0</v>
      </c>
    </row>
    <row r="223" spans="1:8" ht="26.4" x14ac:dyDescent="0.25">
      <c r="A223" s="62" t="str">
        <f>Jednotkové_ceny!A1509</f>
        <v>131153101</v>
      </c>
      <c r="B223" s="35" t="str">
        <f>Jednotkové_ceny!B1509</f>
        <v>Hloubení jam nezapažených v hornině třídy těžitelnosti I skupiny 1 a 2 objem do 20 m3 strojně v omezeném prostoru</v>
      </c>
      <c r="C223" s="35" t="str">
        <f>Jednotkové_ceny!C1509</f>
        <v>m3</v>
      </c>
      <c r="D223" s="12">
        <f>Jednotkové_ceny!D1509</f>
        <v>172.27</v>
      </c>
      <c r="E223" s="12">
        <f>Jednotkové_ceny!E1509</f>
        <v>452</v>
      </c>
      <c r="F223" s="12">
        <f>Jednotkové_ceny!F1509</f>
        <v>0</v>
      </c>
      <c r="G223" s="12">
        <f>Jednotkové_ceny!G1509</f>
        <v>0</v>
      </c>
      <c r="H223" s="36">
        <f t="shared" si="3"/>
        <v>0</v>
      </c>
    </row>
    <row r="224" spans="1:8" ht="26.4" x14ac:dyDescent="0.25">
      <c r="A224" s="62" t="str">
        <f>Jednotkové_ceny!A1510</f>
        <v>131153102</v>
      </c>
      <c r="B224" s="35" t="str">
        <f>Jednotkové_ceny!B1510</f>
        <v>Hloubení jam nezapažených v hornině třídy těžitelnosti I skupiny 1 a 2 objem do 50 m3 strojně v omezeném prostoru</v>
      </c>
      <c r="C224" s="35" t="str">
        <f>Jednotkové_ceny!C1510</f>
        <v>m3</v>
      </c>
      <c r="D224" s="12">
        <f>Jednotkové_ceny!D1510</f>
        <v>172.27</v>
      </c>
      <c r="E224" s="12">
        <f>Jednotkové_ceny!E1510</f>
        <v>323</v>
      </c>
      <c r="F224" s="12">
        <f>Jednotkové_ceny!F1510</f>
        <v>0</v>
      </c>
      <c r="G224" s="12">
        <f>Jednotkové_ceny!G1510</f>
        <v>0</v>
      </c>
      <c r="H224" s="36">
        <f t="shared" si="3"/>
        <v>0</v>
      </c>
    </row>
    <row r="225" spans="1:8" ht="39.6" x14ac:dyDescent="0.25">
      <c r="A225" s="62" t="str">
        <f>Jednotkové_ceny!A1511</f>
        <v>131153103</v>
      </c>
      <c r="B225" s="35" t="str">
        <f>Jednotkové_ceny!B1511</f>
        <v>Hloubení jam nezapažených v hornině třídy těžitelnosti I skupiny 1 a 2 objem do 100 m3 strojně v omezeném prostoru</v>
      </c>
      <c r="C225" s="35" t="str">
        <f>Jednotkové_ceny!C1511</f>
        <v>m3</v>
      </c>
      <c r="D225" s="12">
        <f>Jednotkové_ceny!D1511</f>
        <v>172.27</v>
      </c>
      <c r="E225" s="12">
        <f>Jednotkové_ceny!E1511</f>
        <v>243</v>
      </c>
      <c r="F225" s="12">
        <f>Jednotkové_ceny!F1511</f>
        <v>0</v>
      </c>
      <c r="G225" s="12">
        <f>Jednotkové_ceny!G1511</f>
        <v>0</v>
      </c>
      <c r="H225" s="36">
        <f t="shared" si="3"/>
        <v>0</v>
      </c>
    </row>
    <row r="226" spans="1:8" ht="39.6" x14ac:dyDescent="0.25">
      <c r="A226" s="62" t="str">
        <f>Jednotkové_ceny!A1512</f>
        <v>131153104</v>
      </c>
      <c r="B226" s="35" t="str">
        <f>Jednotkové_ceny!B1512</f>
        <v>Hloubení jam nezapažených v hornině třídy těžitelnosti I skupiny 1 a 2 objem přes 100 m3 strojně v omezeném prostoru</v>
      </c>
      <c r="C226" s="35" t="str">
        <f>Jednotkové_ceny!C1512</f>
        <v>m3</v>
      </c>
      <c r="D226" s="12">
        <f>Jednotkové_ceny!D1512</f>
        <v>172.27</v>
      </c>
      <c r="E226" s="12">
        <f>Jednotkové_ceny!E1512</f>
        <v>198</v>
      </c>
      <c r="F226" s="12">
        <f>Jednotkové_ceny!F1512</f>
        <v>0</v>
      </c>
      <c r="G226" s="12">
        <f>Jednotkové_ceny!G1512</f>
        <v>0</v>
      </c>
      <c r="H226" s="36">
        <f t="shared" si="3"/>
        <v>0</v>
      </c>
    </row>
    <row r="227" spans="1:8" ht="26.4" x14ac:dyDescent="0.25">
      <c r="A227" s="62" t="str">
        <f>Jednotkové_ceny!A1513</f>
        <v>131153201</v>
      </c>
      <c r="B227" s="35" t="str">
        <f>Jednotkové_ceny!B1513</f>
        <v>Hloubení jam zapažených v hornině třídy těžitelnosti I skupiny 1 a 2 objem do 20 m3 strojně v omezeném prostoru</v>
      </c>
      <c r="C227" s="35" t="str">
        <f>Jednotkové_ceny!C1513</f>
        <v>m3</v>
      </c>
      <c r="D227" s="12">
        <f>Jednotkové_ceny!D1513</f>
        <v>170.26</v>
      </c>
      <c r="E227" s="12">
        <f>Jednotkové_ceny!E1513</f>
        <v>707</v>
      </c>
      <c r="F227" s="12">
        <f>Jednotkové_ceny!F1513</f>
        <v>0</v>
      </c>
      <c r="G227" s="12">
        <f>Jednotkové_ceny!G1513</f>
        <v>0</v>
      </c>
      <c r="H227" s="36">
        <f t="shared" si="3"/>
        <v>0</v>
      </c>
    </row>
    <row r="228" spans="1:8" ht="26.4" x14ac:dyDescent="0.25">
      <c r="A228" s="62" t="str">
        <f>Jednotkové_ceny!A1514</f>
        <v>131153202</v>
      </c>
      <c r="B228" s="35" t="str">
        <f>Jednotkové_ceny!B1514</f>
        <v>Hloubení jam zapažených v hornině třídy těžitelnosti I skupiny 1 a 2 objem do 50 m3 strojně v omezeném prostoru</v>
      </c>
      <c r="C228" s="35" t="str">
        <f>Jednotkové_ceny!C1514</f>
        <v>m3</v>
      </c>
      <c r="D228" s="12">
        <f>Jednotkové_ceny!D1514</f>
        <v>170.26</v>
      </c>
      <c r="E228" s="12">
        <f>Jednotkové_ceny!E1514</f>
        <v>493</v>
      </c>
      <c r="F228" s="12">
        <f>Jednotkové_ceny!F1514</f>
        <v>0</v>
      </c>
      <c r="G228" s="12">
        <f>Jednotkové_ceny!G1514</f>
        <v>0</v>
      </c>
      <c r="H228" s="36">
        <f t="shared" si="3"/>
        <v>0</v>
      </c>
    </row>
    <row r="229" spans="1:8" ht="39.6" x14ac:dyDescent="0.25">
      <c r="A229" s="62" t="str">
        <f>Jednotkové_ceny!A1515</f>
        <v>131153203</v>
      </c>
      <c r="B229" s="35" t="str">
        <f>Jednotkové_ceny!B1515</f>
        <v>Hloubení jam zapažených v hornině třídy těžitelnosti I skupiny 1 a 2 objem do 100 m3 strojně v omezeném prostoru</v>
      </c>
      <c r="C229" s="35" t="str">
        <f>Jednotkové_ceny!C1515</f>
        <v>m3</v>
      </c>
      <c r="D229" s="12">
        <f>Jednotkové_ceny!D1515</f>
        <v>170.26</v>
      </c>
      <c r="E229" s="12">
        <f>Jednotkové_ceny!E1515</f>
        <v>387</v>
      </c>
      <c r="F229" s="12">
        <f>Jednotkové_ceny!F1515</f>
        <v>0</v>
      </c>
      <c r="G229" s="12">
        <f>Jednotkové_ceny!G1515</f>
        <v>0</v>
      </c>
      <c r="H229" s="36">
        <f t="shared" si="3"/>
        <v>0</v>
      </c>
    </row>
    <row r="230" spans="1:8" ht="39.6" x14ac:dyDescent="0.25">
      <c r="A230" s="62" t="str">
        <f>Jednotkové_ceny!A1516</f>
        <v>131153204</v>
      </c>
      <c r="B230" s="35" t="str">
        <f>Jednotkové_ceny!B1516</f>
        <v>Hloubení jam zapažených v hornině třídy těžitelnosti I skupiny 1 a 2 objem přes 100 m3 strojně v omezeném prostoru</v>
      </c>
      <c r="C230" s="35" t="str">
        <f>Jednotkové_ceny!C1516</f>
        <v>m3</v>
      </c>
      <c r="D230" s="12">
        <f>Jednotkové_ceny!D1516</f>
        <v>170.26</v>
      </c>
      <c r="E230" s="12">
        <f>Jednotkové_ceny!E1516</f>
        <v>320</v>
      </c>
      <c r="F230" s="12">
        <f>Jednotkové_ceny!F1516</f>
        <v>0</v>
      </c>
      <c r="G230" s="12">
        <f>Jednotkové_ceny!G1516</f>
        <v>0</v>
      </c>
      <c r="H230" s="36">
        <f t="shared" si="3"/>
        <v>0</v>
      </c>
    </row>
    <row r="231" spans="1:8" ht="39.6" x14ac:dyDescent="0.25">
      <c r="A231" s="62" t="str">
        <f>Jednotkové_ceny!A1517</f>
        <v>131157021</v>
      </c>
      <c r="B231" s="35" t="str">
        <f>Jednotkové_ceny!B1517</f>
        <v>Hloubení jam do 15 m3 zapažených v hornině třídy těžitelnosti I skupiny 1 a 2 při překopech inženýrských sítí strojně v omezeném prostoru</v>
      </c>
      <c r="C231" s="35" t="str">
        <f>Jednotkové_ceny!C1517</f>
        <v>m3</v>
      </c>
      <c r="D231" s="12">
        <f>Jednotkové_ceny!D1517</f>
        <v>19.07</v>
      </c>
      <c r="E231" s="12">
        <f>Jednotkové_ceny!E1517</f>
        <v>799</v>
      </c>
      <c r="F231" s="12">
        <f>Jednotkové_ceny!F1517</f>
        <v>0</v>
      </c>
      <c r="G231" s="12">
        <f>Jednotkové_ceny!G1517</f>
        <v>0</v>
      </c>
      <c r="H231" s="36">
        <f t="shared" si="3"/>
        <v>0</v>
      </c>
    </row>
    <row r="232" spans="1:8" ht="39.6" x14ac:dyDescent="0.25">
      <c r="A232" s="62" t="str">
        <f>Jednotkové_ceny!A1518</f>
        <v>131157121</v>
      </c>
      <c r="B232" s="35" t="str">
        <f>Jednotkové_ceny!B1518</f>
        <v>Hloubení jam do 15 m3 nezapažených v hornině třídy těžitelnosti I skupiny 1 a 2 při překopech inženýrských sítí strojně v omezeném prostoru</v>
      </c>
      <c r="C232" s="35" t="str">
        <f>Jednotkové_ceny!C1518</f>
        <v>m3</v>
      </c>
      <c r="D232" s="12">
        <f>Jednotkové_ceny!D1518</f>
        <v>19.07</v>
      </c>
      <c r="E232" s="12">
        <f>Jednotkové_ceny!E1518</f>
        <v>468</v>
      </c>
      <c r="F232" s="12">
        <f>Jednotkové_ceny!F1518</f>
        <v>0</v>
      </c>
      <c r="G232" s="12">
        <f>Jednotkové_ceny!G1518</f>
        <v>0</v>
      </c>
      <c r="H232" s="36">
        <f t="shared" si="3"/>
        <v>0</v>
      </c>
    </row>
    <row r="233" spans="1:8" ht="26.4" x14ac:dyDescent="0.25">
      <c r="A233" s="62" t="str">
        <f>Jednotkové_ceny!A1519</f>
        <v>131213701</v>
      </c>
      <c r="B233" s="35" t="str">
        <f>Jednotkové_ceny!B1519</f>
        <v>Hloubení nezapažených jam v soudržných horninách třídy těžitelnosti I skupiny 3 ručně</v>
      </c>
      <c r="C233" s="35" t="str">
        <f>Jednotkové_ceny!C1519</f>
        <v>m3</v>
      </c>
      <c r="D233" s="12">
        <f>Jednotkové_ceny!D1519</f>
        <v>343.79</v>
      </c>
      <c r="E233" s="12">
        <f>Jednotkové_ceny!E1519</f>
        <v>1120</v>
      </c>
      <c r="F233" s="12">
        <f>Jednotkové_ceny!F1519</f>
        <v>0</v>
      </c>
      <c r="G233" s="12">
        <f>Jednotkové_ceny!G1519</f>
        <v>0</v>
      </c>
      <c r="H233" s="36">
        <f t="shared" si="3"/>
        <v>0</v>
      </c>
    </row>
    <row r="234" spans="1:8" ht="26.4" x14ac:dyDescent="0.25">
      <c r="A234" s="62" t="str">
        <f>Jednotkové_ceny!A1520</f>
        <v>131213702</v>
      </c>
      <c r="B234" s="35" t="str">
        <f>Jednotkové_ceny!B1520</f>
        <v>Hloubení nezapažených jam v nesoudržných horninách třídy těžitelnosti I skupiny 3 ručně</v>
      </c>
      <c r="C234" s="35" t="str">
        <f>Jednotkové_ceny!C1520</f>
        <v>m3</v>
      </c>
      <c r="D234" s="12">
        <f>Jednotkové_ceny!D1520</f>
        <v>343.79</v>
      </c>
      <c r="E234" s="12">
        <f>Jednotkové_ceny!E1520</f>
        <v>1200</v>
      </c>
      <c r="F234" s="12">
        <f>Jednotkové_ceny!F1520</f>
        <v>0</v>
      </c>
      <c r="G234" s="12">
        <f>Jednotkové_ceny!G1520</f>
        <v>0</v>
      </c>
      <c r="H234" s="36">
        <f t="shared" si="3"/>
        <v>0</v>
      </c>
    </row>
    <row r="235" spans="1:8" ht="26.4" x14ac:dyDescent="0.25">
      <c r="A235" s="62" t="str">
        <f>Jednotkové_ceny!A1521</f>
        <v>131213711</v>
      </c>
      <c r="B235" s="35" t="str">
        <f>Jednotkové_ceny!B1521</f>
        <v>Hloubení zapažených jam v soudržných horninách třídy těžitelnosti I skupiny 3 ručně</v>
      </c>
      <c r="C235" s="35" t="str">
        <f>Jednotkové_ceny!C1521</f>
        <v>m3</v>
      </c>
      <c r="D235" s="12">
        <f>Jednotkové_ceny!D1521</f>
        <v>343.79</v>
      </c>
      <c r="E235" s="12">
        <f>Jednotkové_ceny!E1521</f>
        <v>1390</v>
      </c>
      <c r="F235" s="12">
        <f>Jednotkové_ceny!F1521</f>
        <v>0</v>
      </c>
      <c r="G235" s="12">
        <f>Jednotkové_ceny!G1521</f>
        <v>0</v>
      </c>
      <c r="H235" s="36">
        <f t="shared" si="3"/>
        <v>0</v>
      </c>
    </row>
    <row r="236" spans="1:8" ht="26.4" x14ac:dyDescent="0.25">
      <c r="A236" s="62" t="str">
        <f>Jednotkové_ceny!A1522</f>
        <v>131213712</v>
      </c>
      <c r="B236" s="35" t="str">
        <f>Jednotkové_ceny!B1522</f>
        <v>Hloubení zapažených jam v nesoudržných horninách třídy těžitelnosti I skupiny 3 ručně</v>
      </c>
      <c r="C236" s="35" t="str">
        <f>Jednotkové_ceny!C1522</f>
        <v>m3</v>
      </c>
      <c r="D236" s="12">
        <f>Jednotkové_ceny!D1522</f>
        <v>343.79</v>
      </c>
      <c r="E236" s="12">
        <f>Jednotkové_ceny!E1522</f>
        <v>1500</v>
      </c>
      <c r="F236" s="12">
        <f>Jednotkové_ceny!F1522</f>
        <v>0</v>
      </c>
      <c r="G236" s="12">
        <f>Jednotkové_ceny!G1522</f>
        <v>0</v>
      </c>
      <c r="H236" s="36">
        <f t="shared" si="3"/>
        <v>0</v>
      </c>
    </row>
    <row r="237" spans="1:8" ht="26.4" x14ac:dyDescent="0.25">
      <c r="A237" s="62" t="str">
        <f>Jednotkové_ceny!A1523</f>
        <v>131251104</v>
      </c>
      <c r="B237" s="35" t="str">
        <f>Jednotkové_ceny!B1523</f>
        <v>Hloubení jam nezapažených v hornině třídy těžitelnosti I skupiny 3 objem do 500 m3 strojně</v>
      </c>
      <c r="C237" s="35" t="str">
        <f>Jednotkové_ceny!C1523</f>
        <v>m3</v>
      </c>
      <c r="D237" s="12">
        <f>Jednotkové_ceny!D1523</f>
        <v>376.86</v>
      </c>
      <c r="E237" s="12">
        <f>Jednotkové_ceny!E1523</f>
        <v>218</v>
      </c>
      <c r="F237" s="12">
        <f>Jednotkové_ceny!F1523</f>
        <v>0</v>
      </c>
      <c r="G237" s="12">
        <f>Jednotkové_ceny!G1523</f>
        <v>0</v>
      </c>
      <c r="H237" s="36">
        <f t="shared" si="3"/>
        <v>0</v>
      </c>
    </row>
    <row r="238" spans="1:8" ht="26.4" x14ac:dyDescent="0.25">
      <c r="A238" s="62" t="str">
        <f>Jednotkové_ceny!A1524</f>
        <v>131313701</v>
      </c>
      <c r="B238" s="35" t="str">
        <f>Jednotkové_ceny!B1524</f>
        <v>Hloubení nezapažených jam v soudržných horninách třídy těžitelnosti II skupiny 4 ručně</v>
      </c>
      <c r="C238" s="35" t="str">
        <f>Jednotkové_ceny!C1524</f>
        <v>m3</v>
      </c>
      <c r="D238" s="12">
        <f>Jednotkové_ceny!D1524</f>
        <v>18.84</v>
      </c>
      <c r="E238" s="12">
        <f>Jednotkové_ceny!E1524</f>
        <v>1560</v>
      </c>
      <c r="F238" s="12">
        <f>Jednotkové_ceny!F1524</f>
        <v>0</v>
      </c>
      <c r="G238" s="12">
        <f>Jednotkové_ceny!G1524</f>
        <v>0</v>
      </c>
      <c r="H238" s="36">
        <f t="shared" si="3"/>
        <v>0</v>
      </c>
    </row>
    <row r="239" spans="1:8" ht="26.4" x14ac:dyDescent="0.25">
      <c r="A239" s="62" t="str">
        <f>Jednotkové_ceny!A1525</f>
        <v>131313702</v>
      </c>
      <c r="B239" s="35" t="str">
        <f>Jednotkové_ceny!B1525</f>
        <v>Hloubení nezapažených jam v nesoudržných horninách třídy těžitelnosti II skupiny 4 ručně</v>
      </c>
      <c r="C239" s="35" t="str">
        <f>Jednotkové_ceny!C1525</f>
        <v>m3</v>
      </c>
      <c r="D239" s="12">
        <f>Jednotkové_ceny!D1525</f>
        <v>18.84</v>
      </c>
      <c r="E239" s="12">
        <f>Jednotkové_ceny!E1525</f>
        <v>1690</v>
      </c>
      <c r="F239" s="12">
        <f>Jednotkové_ceny!F1525</f>
        <v>0</v>
      </c>
      <c r="G239" s="12">
        <f>Jednotkové_ceny!G1525</f>
        <v>0</v>
      </c>
      <c r="H239" s="36">
        <f t="shared" si="3"/>
        <v>0</v>
      </c>
    </row>
    <row r="240" spans="1:8" ht="26.4" x14ac:dyDescent="0.25">
      <c r="A240" s="62" t="str">
        <f>Jednotkové_ceny!A1526</f>
        <v>131313711</v>
      </c>
      <c r="B240" s="35" t="str">
        <f>Jednotkové_ceny!B1526</f>
        <v>Hloubení zapažených jam v soudržných horninách třídy těžitelnosti II skupiny 4 ručně</v>
      </c>
      <c r="C240" s="35" t="str">
        <f>Jednotkové_ceny!C1526</f>
        <v>m3</v>
      </c>
      <c r="D240" s="12">
        <f>Jednotkové_ceny!D1526</f>
        <v>18.84</v>
      </c>
      <c r="E240" s="12">
        <f>Jednotkové_ceny!E1526</f>
        <v>1940</v>
      </c>
      <c r="F240" s="12">
        <f>Jednotkové_ceny!F1526</f>
        <v>0</v>
      </c>
      <c r="G240" s="12">
        <f>Jednotkové_ceny!G1526</f>
        <v>0</v>
      </c>
      <c r="H240" s="36">
        <f t="shared" si="3"/>
        <v>0</v>
      </c>
    </row>
    <row r="241" spans="1:8" ht="26.4" x14ac:dyDescent="0.25">
      <c r="A241" s="62" t="str">
        <f>Jednotkové_ceny!A1527</f>
        <v>131313712</v>
      </c>
      <c r="B241" s="35" t="str">
        <f>Jednotkové_ceny!B1527</f>
        <v>Hloubení zapažených jam v nesoudržných horninách třídy těžitelnosti II skupiny 4 ručně</v>
      </c>
      <c r="C241" s="35" t="str">
        <f>Jednotkové_ceny!C1527</f>
        <v>m3</v>
      </c>
      <c r="D241" s="12">
        <f>Jednotkové_ceny!D1527</f>
        <v>18.84</v>
      </c>
      <c r="E241" s="12">
        <f>Jednotkové_ceny!E1527</f>
        <v>2100</v>
      </c>
      <c r="F241" s="12">
        <f>Jednotkové_ceny!F1527</f>
        <v>0</v>
      </c>
      <c r="G241" s="12">
        <f>Jednotkové_ceny!G1527</f>
        <v>0</v>
      </c>
      <c r="H241" s="36">
        <f t="shared" si="3"/>
        <v>0</v>
      </c>
    </row>
    <row r="242" spans="1:8" ht="26.4" x14ac:dyDescent="0.25">
      <c r="A242" s="62" t="str">
        <f>Jednotkové_ceny!A1528</f>
        <v>131351301</v>
      </c>
      <c r="B242" s="35" t="str">
        <f>Jednotkové_ceny!B1528</f>
        <v>Hloubení jam nezapažených v hornině třídy těžitelnosti II skupiny 4 objem do 20 m3 strojně v omezeném prostoru</v>
      </c>
      <c r="C242" s="35" t="str">
        <f>Jednotkové_ceny!C1528</f>
        <v>m3</v>
      </c>
      <c r="D242" s="12">
        <f>Jednotkové_ceny!D1528</f>
        <v>172.27</v>
      </c>
      <c r="E242" s="12">
        <f>Jednotkové_ceny!E1528</f>
        <v>906</v>
      </c>
      <c r="F242" s="12">
        <f>Jednotkové_ceny!F1528</f>
        <v>0</v>
      </c>
      <c r="G242" s="12">
        <f>Jednotkové_ceny!G1528</f>
        <v>0</v>
      </c>
      <c r="H242" s="36">
        <f t="shared" si="3"/>
        <v>0</v>
      </c>
    </row>
    <row r="243" spans="1:8" ht="26.4" x14ac:dyDescent="0.25">
      <c r="A243" s="62" t="str">
        <f>Jednotkové_ceny!A1529</f>
        <v>131351302</v>
      </c>
      <c r="B243" s="35" t="str">
        <f>Jednotkové_ceny!B1529</f>
        <v>Hloubení jam nezapažených v hornině třídy těžitelnosti II skupiny 4 objem do 50 m3 strojně v omezeném prostoru</v>
      </c>
      <c r="C243" s="35" t="str">
        <f>Jednotkové_ceny!C1529</f>
        <v>m3</v>
      </c>
      <c r="D243" s="12">
        <f>Jednotkové_ceny!D1529</f>
        <v>172.27</v>
      </c>
      <c r="E243" s="12">
        <f>Jednotkové_ceny!E1529</f>
        <v>685</v>
      </c>
      <c r="F243" s="12">
        <f>Jednotkové_ceny!F1529</f>
        <v>0</v>
      </c>
      <c r="G243" s="12">
        <f>Jednotkové_ceny!G1529</f>
        <v>0</v>
      </c>
      <c r="H243" s="36">
        <f t="shared" si="3"/>
        <v>0</v>
      </c>
    </row>
    <row r="244" spans="1:8" ht="26.4" x14ac:dyDescent="0.25">
      <c r="A244" s="62" t="str">
        <f>Jednotkové_ceny!A1530</f>
        <v>131351303</v>
      </c>
      <c r="B244" s="35" t="str">
        <f>Jednotkové_ceny!B1530</f>
        <v>Hloubení jam nezapažených v hornině třídy těžitelnosti II skupiny 4 objem do 100 m3 strojně v omezeném prostoru</v>
      </c>
      <c r="C244" s="35" t="str">
        <f>Jednotkové_ceny!C1530</f>
        <v>m3</v>
      </c>
      <c r="D244" s="12">
        <f>Jednotkové_ceny!D1530</f>
        <v>172.27</v>
      </c>
      <c r="E244" s="12">
        <f>Jednotkové_ceny!E1530</f>
        <v>522</v>
      </c>
      <c r="F244" s="12">
        <f>Jednotkové_ceny!F1530</f>
        <v>0</v>
      </c>
      <c r="G244" s="12">
        <f>Jednotkové_ceny!G1530</f>
        <v>0</v>
      </c>
      <c r="H244" s="36">
        <f t="shared" si="3"/>
        <v>0</v>
      </c>
    </row>
    <row r="245" spans="1:8" ht="26.4" x14ac:dyDescent="0.25">
      <c r="A245" s="62" t="str">
        <f>Jednotkové_ceny!A1531</f>
        <v>131353104</v>
      </c>
      <c r="B245" s="35" t="str">
        <f>Jednotkové_ceny!B1531</f>
        <v>Hloubení jam nezapažených v hornině třídy těžitelnosti II skupiny 4 objem přes 100 m3 strojně v omezeném prostoru</v>
      </c>
      <c r="C245" s="35" t="str">
        <f>Jednotkové_ceny!C1531</f>
        <v>m3</v>
      </c>
      <c r="D245" s="12">
        <f>Jednotkové_ceny!D1531</f>
        <v>376.86</v>
      </c>
      <c r="E245" s="12">
        <f>Jednotkové_ceny!E1531</f>
        <v>432</v>
      </c>
      <c r="F245" s="12">
        <f>Jednotkové_ceny!F1531</f>
        <v>0</v>
      </c>
      <c r="G245" s="12">
        <f>Jednotkové_ceny!G1531</f>
        <v>0</v>
      </c>
      <c r="H245" s="36">
        <f t="shared" si="3"/>
        <v>0</v>
      </c>
    </row>
    <row r="246" spans="1:8" ht="26.4" x14ac:dyDescent="0.25">
      <c r="A246" s="62" t="str">
        <f>Jednotkové_ceny!A1532</f>
        <v>131353201</v>
      </c>
      <c r="B246" s="35" t="str">
        <f>Jednotkové_ceny!B1532</f>
        <v>Hloubení jam zapažených v hornině třídy těžitelnosti II skupiny 4 objem 20 m3 strojně v omezeném prostoru</v>
      </c>
      <c r="C246" s="35" t="str">
        <f>Jednotkové_ceny!C1532</f>
        <v>m3</v>
      </c>
      <c r="D246" s="12">
        <f>Jednotkové_ceny!D1532</f>
        <v>10.11</v>
      </c>
      <c r="E246" s="12">
        <f>Jednotkové_ceny!E1532</f>
        <v>1540</v>
      </c>
      <c r="F246" s="12">
        <f>Jednotkové_ceny!F1532</f>
        <v>0</v>
      </c>
      <c r="G246" s="12">
        <f>Jednotkové_ceny!G1532</f>
        <v>0</v>
      </c>
      <c r="H246" s="36">
        <f t="shared" si="3"/>
        <v>0</v>
      </c>
    </row>
    <row r="247" spans="1:8" ht="26.4" x14ac:dyDescent="0.25">
      <c r="A247" s="62" t="str">
        <f>Jednotkové_ceny!A1533</f>
        <v>131353202</v>
      </c>
      <c r="B247" s="35" t="str">
        <f>Jednotkové_ceny!B1533</f>
        <v>Hloubení jam zapažených v hornině třídy těžitelnosti II skupiny 4 objem do 50 m3 strojně v omezeném prostoru</v>
      </c>
      <c r="C247" s="35" t="str">
        <f>Jednotkové_ceny!C1533</f>
        <v>m3</v>
      </c>
      <c r="D247" s="12">
        <f>Jednotkové_ceny!D1533</f>
        <v>10.11</v>
      </c>
      <c r="E247" s="12">
        <f>Jednotkové_ceny!E1533</f>
        <v>1170</v>
      </c>
      <c r="F247" s="12">
        <f>Jednotkové_ceny!F1533</f>
        <v>0</v>
      </c>
      <c r="G247" s="12">
        <f>Jednotkové_ceny!G1533</f>
        <v>0</v>
      </c>
      <c r="H247" s="36">
        <f t="shared" si="3"/>
        <v>0</v>
      </c>
    </row>
    <row r="248" spans="1:8" ht="26.4" x14ac:dyDescent="0.25">
      <c r="A248" s="62" t="str">
        <f>Jednotkové_ceny!A1534</f>
        <v>131353203</v>
      </c>
      <c r="B248" s="35" t="str">
        <f>Jednotkové_ceny!B1534</f>
        <v>Hloubení jam zapažených v hornině třídy těžitelnosti II skupiny 4 objem do 100 m3 strojně v omezeném prostoru</v>
      </c>
      <c r="C248" s="35" t="str">
        <f>Jednotkové_ceny!C1534</f>
        <v>m3</v>
      </c>
      <c r="D248" s="12">
        <f>Jednotkové_ceny!D1534</f>
        <v>10.11</v>
      </c>
      <c r="E248" s="12">
        <f>Jednotkové_ceny!E1534</f>
        <v>900</v>
      </c>
      <c r="F248" s="12">
        <f>Jednotkové_ceny!F1534</f>
        <v>0</v>
      </c>
      <c r="G248" s="12">
        <f>Jednotkové_ceny!G1534</f>
        <v>0</v>
      </c>
      <c r="H248" s="36">
        <f t="shared" si="3"/>
        <v>0</v>
      </c>
    </row>
    <row r="249" spans="1:8" ht="26.4" x14ac:dyDescent="0.25">
      <c r="A249" s="62" t="str">
        <f>Jednotkové_ceny!A1535</f>
        <v>131353204</v>
      </c>
      <c r="B249" s="35" t="str">
        <f>Jednotkové_ceny!B1535</f>
        <v>Hloubení jam zapažených v hornině třídy těžitelnosti II skupiny 4 objem přes 100 m3 strojně v omezeném prostoru</v>
      </c>
      <c r="C249" s="35" t="str">
        <f>Jednotkové_ceny!C1535</f>
        <v>m3</v>
      </c>
      <c r="D249" s="12">
        <f>Jednotkové_ceny!D1535</f>
        <v>83.23</v>
      </c>
      <c r="E249" s="12">
        <f>Jednotkové_ceny!E1535</f>
        <v>742</v>
      </c>
      <c r="F249" s="12">
        <f>Jednotkové_ceny!F1535</f>
        <v>0</v>
      </c>
      <c r="G249" s="12">
        <f>Jednotkové_ceny!G1535</f>
        <v>0</v>
      </c>
      <c r="H249" s="36">
        <f t="shared" si="3"/>
        <v>0</v>
      </c>
    </row>
    <row r="250" spans="1:8" ht="39.6" x14ac:dyDescent="0.25">
      <c r="A250" s="62" t="str">
        <f>Jednotkové_ceny!A1536</f>
        <v>131357021</v>
      </c>
      <c r="B250" s="35" t="str">
        <f>Jednotkové_ceny!B1536</f>
        <v>Hloubení jam do 15 m3 zapažených v hornině třídy těžitelnosti II skupiny 4 při překopech inženýrských sítí strojně v omezeném prostoru</v>
      </c>
      <c r="C250" s="35" t="str">
        <f>Jednotkové_ceny!C1536</f>
        <v>m3</v>
      </c>
      <c r="D250" s="12">
        <f>Jednotkové_ceny!D1536</f>
        <v>136.47999999999999</v>
      </c>
      <c r="E250" s="12">
        <f>Jednotkové_ceny!E1536</f>
        <v>1700</v>
      </c>
      <c r="F250" s="12">
        <f>Jednotkové_ceny!F1536</f>
        <v>0</v>
      </c>
      <c r="G250" s="12">
        <f>Jednotkové_ceny!G1536</f>
        <v>0</v>
      </c>
      <c r="H250" s="36">
        <f t="shared" si="3"/>
        <v>0</v>
      </c>
    </row>
    <row r="251" spans="1:8" ht="39.6" x14ac:dyDescent="0.25">
      <c r="A251" s="62" t="str">
        <f>Jednotkové_ceny!A1537</f>
        <v>131357121</v>
      </c>
      <c r="B251" s="35" t="str">
        <f>Jednotkové_ceny!B1537</f>
        <v>Hloubení jam do 15 m3 nezapažených v hornině třídy těžitelnosti II skupiny 4 při překopech inženýrských sítí strojně v omezeném prostoru</v>
      </c>
      <c r="C251" s="35" t="str">
        <f>Jednotkové_ceny!C1537</f>
        <v>m3</v>
      </c>
      <c r="D251" s="12">
        <f>Jednotkové_ceny!D1537</f>
        <v>136.47999999999999</v>
      </c>
      <c r="E251" s="12">
        <f>Jednotkové_ceny!E1537</f>
        <v>950</v>
      </c>
      <c r="F251" s="12">
        <f>Jednotkové_ceny!F1537</f>
        <v>0</v>
      </c>
      <c r="G251" s="12">
        <f>Jednotkové_ceny!G1537</f>
        <v>0</v>
      </c>
      <c r="H251" s="36">
        <f t="shared" si="3"/>
        <v>0</v>
      </c>
    </row>
    <row r="252" spans="1:8" ht="26.4" x14ac:dyDescent="0.25">
      <c r="A252" s="62" t="str">
        <f>Jednotkové_ceny!A1538</f>
        <v>132112121</v>
      </c>
      <c r="B252" s="35" t="str">
        <f>Jednotkové_ceny!B1538</f>
        <v>Hloubení zapažených rýh šířky do 800 mm v soudržných horninách třídy těžitelnosti I skupiny 1 a 2 ručně</v>
      </c>
      <c r="C252" s="35" t="str">
        <f>Jednotkové_ceny!C1538</f>
        <v>m3</v>
      </c>
      <c r="D252" s="12">
        <f>Jednotkové_ceny!D1538</f>
        <v>26.01</v>
      </c>
      <c r="E252" s="12">
        <f>Jednotkové_ceny!E1538</f>
        <v>1040</v>
      </c>
      <c r="F252" s="12">
        <f>Jednotkové_ceny!F1538</f>
        <v>0</v>
      </c>
      <c r="G252" s="12">
        <f>Jednotkové_ceny!G1538</f>
        <v>0</v>
      </c>
      <c r="H252" s="36">
        <f t="shared" si="3"/>
        <v>0</v>
      </c>
    </row>
    <row r="253" spans="1:8" ht="26.4" x14ac:dyDescent="0.25">
      <c r="A253" s="62" t="str">
        <f>Jednotkové_ceny!A1539</f>
        <v>132112122</v>
      </c>
      <c r="B253" s="35" t="str">
        <f>Jednotkové_ceny!B1539</f>
        <v>Hloubení zapažených rýh šířky do 800 mm v nesoudržných horninách třídy těžitelnosti I skupiny 1 a 2 ručně</v>
      </c>
      <c r="C253" s="35" t="str">
        <f>Jednotkové_ceny!C1539</f>
        <v>m3</v>
      </c>
      <c r="D253" s="12">
        <f>Jednotkové_ceny!D1539</f>
        <v>6.5</v>
      </c>
      <c r="E253" s="12">
        <f>Jednotkové_ceny!E1539</f>
        <v>1130</v>
      </c>
      <c r="F253" s="12">
        <f>Jednotkové_ceny!F1539</f>
        <v>0</v>
      </c>
      <c r="G253" s="12">
        <f>Jednotkové_ceny!G1539</f>
        <v>0</v>
      </c>
      <c r="H253" s="36">
        <f t="shared" si="3"/>
        <v>0</v>
      </c>
    </row>
    <row r="254" spans="1:8" ht="26.4" x14ac:dyDescent="0.25">
      <c r="A254" s="62" t="str">
        <f>Jednotkové_ceny!A1540</f>
        <v>132112131</v>
      </c>
      <c r="B254" s="35" t="str">
        <f>Jednotkové_ceny!B1540</f>
        <v>Hloubení nezapažených rýh šířky do 800 mm v soudržných horninách třídy těžitelnosti I skupiny 1 a 2 ručně</v>
      </c>
      <c r="C254" s="35" t="str">
        <f>Jednotkové_ceny!C1540</f>
        <v>m3</v>
      </c>
      <c r="D254" s="12">
        <f>Jednotkové_ceny!D1540</f>
        <v>6.5</v>
      </c>
      <c r="E254" s="12">
        <f>Jednotkové_ceny!E1540</f>
        <v>836</v>
      </c>
      <c r="F254" s="12">
        <f>Jednotkové_ceny!F1540</f>
        <v>0</v>
      </c>
      <c r="G254" s="12">
        <f>Jednotkové_ceny!G1540</f>
        <v>0</v>
      </c>
      <c r="H254" s="36">
        <f t="shared" si="3"/>
        <v>0</v>
      </c>
    </row>
    <row r="255" spans="1:8" ht="26.4" x14ac:dyDescent="0.25">
      <c r="A255" s="62" t="str">
        <f>Jednotkové_ceny!A1541</f>
        <v>132112221</v>
      </c>
      <c r="B255" s="35" t="str">
        <f>Jednotkové_ceny!B1541</f>
        <v>Hloubení zapažených rýh šířky do 2000 mm v soudržných horninách třídy těžitelnosti I skupiny 1 a 2 ručně</v>
      </c>
      <c r="C255" s="35" t="str">
        <f>Jednotkové_ceny!C1541</f>
        <v>m3</v>
      </c>
      <c r="D255" s="12">
        <f>Jednotkové_ceny!D1541</f>
        <v>6.5</v>
      </c>
      <c r="E255" s="12">
        <f>Jednotkové_ceny!E1541</f>
        <v>884</v>
      </c>
      <c r="F255" s="12">
        <f>Jednotkové_ceny!F1541</f>
        <v>0</v>
      </c>
      <c r="G255" s="12">
        <f>Jednotkové_ceny!G1541</f>
        <v>0</v>
      </c>
      <c r="H255" s="36">
        <f t="shared" si="3"/>
        <v>0</v>
      </c>
    </row>
    <row r="256" spans="1:8" ht="39.6" x14ac:dyDescent="0.25">
      <c r="A256" s="62" t="str">
        <f>Jednotkové_ceny!A1542</f>
        <v>132112222</v>
      </c>
      <c r="B256" s="35" t="str">
        <f>Jednotkové_ceny!B1542</f>
        <v>Hloubení zapažených rýh šířky do 2000 mm v nesoudržných horninách třídy těžitelnosti I skupiny 1 a 2 ručně</v>
      </c>
      <c r="C256" s="35" t="str">
        <f>Jednotkové_ceny!C1542</f>
        <v>m3</v>
      </c>
      <c r="D256" s="12">
        <f>Jednotkové_ceny!D1542</f>
        <v>6.5</v>
      </c>
      <c r="E256" s="12">
        <f>Jednotkové_ceny!E1542</f>
        <v>949</v>
      </c>
      <c r="F256" s="12">
        <f>Jednotkové_ceny!F1542</f>
        <v>0</v>
      </c>
      <c r="G256" s="12">
        <f>Jednotkové_ceny!G1542</f>
        <v>0</v>
      </c>
      <c r="H256" s="36">
        <f t="shared" si="3"/>
        <v>0</v>
      </c>
    </row>
    <row r="257" spans="1:8" ht="39.6" x14ac:dyDescent="0.25">
      <c r="A257" s="62" t="str">
        <f>Jednotkové_ceny!A1543</f>
        <v>132112231</v>
      </c>
      <c r="B257" s="35" t="str">
        <f>Jednotkové_ceny!B1543</f>
        <v>Hloubení rýh š do 2000 mm v soudržných horninách třídy těžitelnosti I skupiny 1 a 2 objemu do 10 m3 při překopech inženýrských sítí ručně</v>
      </c>
      <c r="C257" s="35" t="str">
        <f>Jednotkové_ceny!C1543</f>
        <v>m3</v>
      </c>
      <c r="D257" s="12">
        <f>Jednotkové_ceny!D1543</f>
        <v>13</v>
      </c>
      <c r="E257" s="12">
        <f>Jednotkové_ceny!E1543</f>
        <v>1130</v>
      </c>
      <c r="F257" s="12">
        <f>Jednotkové_ceny!F1543</f>
        <v>0</v>
      </c>
      <c r="G257" s="12">
        <f>Jednotkové_ceny!G1543</f>
        <v>0</v>
      </c>
      <c r="H257" s="36">
        <f t="shared" si="3"/>
        <v>0</v>
      </c>
    </row>
    <row r="258" spans="1:8" ht="39.6" x14ac:dyDescent="0.25">
      <c r="A258" s="62" t="str">
        <f>Jednotkové_ceny!A1544</f>
        <v>132112232</v>
      </c>
      <c r="B258" s="35" t="str">
        <f>Jednotkové_ceny!B1544</f>
        <v>Hloubení rýh š do 2000 mm v nesoudržných horninách třídy těžitelnosti I skupiny 1 a 2 objemu do 10 m3 při překopech inženýrských sítí ručně</v>
      </c>
      <c r="C258" s="35" t="str">
        <f>Jednotkové_ceny!C1544</f>
        <v>m3</v>
      </c>
      <c r="D258" s="12">
        <f>Jednotkové_ceny!D1544</f>
        <v>13</v>
      </c>
      <c r="E258" s="12">
        <f>Jednotkové_ceny!E1544</f>
        <v>1140</v>
      </c>
      <c r="F258" s="12">
        <f>Jednotkové_ceny!F1544</f>
        <v>0</v>
      </c>
      <c r="G258" s="12">
        <f>Jednotkové_ceny!G1544</f>
        <v>0</v>
      </c>
      <c r="H258" s="36">
        <f t="shared" si="3"/>
        <v>0</v>
      </c>
    </row>
    <row r="259" spans="1:8" ht="39.6" x14ac:dyDescent="0.25">
      <c r="A259" s="62" t="str">
        <f>Jednotkové_ceny!A1545</f>
        <v>132112331</v>
      </c>
      <c r="B259" s="35" t="str">
        <f>Jednotkové_ceny!B1545</f>
        <v>Hloubení nezapažených rýh šířky do 2000 mm v soudržných horninách třídy těžitelnosti I skupiny 1 a 2 ručně</v>
      </c>
      <c r="C259" s="35" t="str">
        <f>Jednotkové_ceny!C1545</f>
        <v>m3</v>
      </c>
      <c r="D259" s="12">
        <f>Jednotkové_ceny!D1545</f>
        <v>13</v>
      </c>
      <c r="E259" s="12">
        <f>Jednotkové_ceny!E1545</f>
        <v>708</v>
      </c>
      <c r="F259" s="12">
        <f>Jednotkové_ceny!F1545</f>
        <v>0</v>
      </c>
      <c r="G259" s="12">
        <f>Jednotkové_ceny!G1545</f>
        <v>0</v>
      </c>
      <c r="H259" s="36">
        <f t="shared" si="3"/>
        <v>0</v>
      </c>
    </row>
    <row r="260" spans="1:8" ht="39.6" x14ac:dyDescent="0.25">
      <c r="A260" s="62" t="str">
        <f>Jednotkové_ceny!A1546</f>
        <v>132112332</v>
      </c>
      <c r="B260" s="35" t="str">
        <f>Jednotkové_ceny!B1546</f>
        <v>Hloubení nezapažených rýh šířky do 2000 mm v nesoudržných horninách třídy těžitelnosti I skupiny 1 a 2 ručně</v>
      </c>
      <c r="C260" s="35" t="str">
        <f>Jednotkové_ceny!C1546</f>
        <v>m3</v>
      </c>
      <c r="D260" s="12">
        <f>Jednotkové_ceny!D1546</f>
        <v>13</v>
      </c>
      <c r="E260" s="12">
        <f>Jednotkové_ceny!E1546</f>
        <v>759</v>
      </c>
      <c r="F260" s="12">
        <f>Jednotkové_ceny!F1546</f>
        <v>0</v>
      </c>
      <c r="G260" s="12">
        <f>Jednotkové_ceny!G1546</f>
        <v>0</v>
      </c>
      <c r="H260" s="36">
        <f t="shared" si="3"/>
        <v>0</v>
      </c>
    </row>
    <row r="261" spans="1:8" ht="39.6" x14ac:dyDescent="0.25">
      <c r="A261" s="62" t="str">
        <f>Jednotkové_ceny!A1547</f>
        <v>132151031</v>
      </c>
      <c r="B261" s="35" t="str">
        <f>Jednotkové_ceny!B1547</f>
        <v>Hloubení rýh zapažených š do 2000 mm v hornině třídy těžitelnosti I skupiny 1 a 2 objemu do 15 m3 při překopech inženýrských sítí strojně</v>
      </c>
      <c r="C261" s="35" t="str">
        <f>Jednotkové_ceny!C1547</f>
        <v>m3</v>
      </c>
      <c r="D261" s="12">
        <f>Jednotkové_ceny!D1547</f>
        <v>1.36</v>
      </c>
      <c r="E261" s="12">
        <f>Jednotkové_ceny!E1547</f>
        <v>937</v>
      </c>
      <c r="F261" s="12">
        <f>Jednotkové_ceny!F1547</f>
        <v>0</v>
      </c>
      <c r="G261" s="12">
        <f>Jednotkové_ceny!G1547</f>
        <v>0</v>
      </c>
      <c r="H261" s="36">
        <f t="shared" si="3"/>
        <v>0</v>
      </c>
    </row>
    <row r="262" spans="1:8" ht="39.6" x14ac:dyDescent="0.25">
      <c r="A262" s="62" t="str">
        <f>Jednotkové_ceny!A1548</f>
        <v>132151111</v>
      </c>
      <c r="B262" s="35" t="str">
        <f>Jednotkové_ceny!B1548</f>
        <v>Hloubení rýh nezapažených š do 2000 mm v hornině třídy těžitelnosti I skupiny 1 a 2 objemu do 15 m3 při překopech inženýrských sítí strojně</v>
      </c>
      <c r="C262" s="35" t="str">
        <f>Jednotkové_ceny!C1548</f>
        <v>m3</v>
      </c>
      <c r="D262" s="12">
        <f>Jednotkové_ceny!D1548</f>
        <v>294.61</v>
      </c>
      <c r="E262" s="12">
        <f>Jednotkové_ceny!E1548</f>
        <v>649</v>
      </c>
      <c r="F262" s="12">
        <f>Jednotkové_ceny!F1548</f>
        <v>0</v>
      </c>
      <c r="G262" s="12">
        <f>Jednotkové_ceny!G1548</f>
        <v>0</v>
      </c>
      <c r="H262" s="36">
        <f t="shared" si="3"/>
        <v>0</v>
      </c>
    </row>
    <row r="263" spans="1:8" ht="39.6" x14ac:dyDescent="0.25">
      <c r="A263" s="62" t="str">
        <f>Jednotkové_ceny!A1549</f>
        <v>132153101</v>
      </c>
      <c r="B263" s="35" t="str">
        <f>Jednotkové_ceny!B1549</f>
        <v>Hloubení rýh nezapažených š do 800 mm v hornině třídy těžitelnosti I skupiny 1 a 2 objem do 20 m3 strojně v omezeném prostoru</v>
      </c>
      <c r="C263" s="35" t="str">
        <f>Jednotkové_ceny!C1549</f>
        <v>m3</v>
      </c>
      <c r="D263" s="12">
        <f>Jednotkové_ceny!D1549</f>
        <v>16.399999999999999</v>
      </c>
      <c r="E263" s="12">
        <f>Jednotkové_ceny!E1549</f>
        <v>690</v>
      </c>
      <c r="F263" s="12">
        <f>Jednotkové_ceny!F1549</f>
        <v>0</v>
      </c>
      <c r="G263" s="12">
        <f>Jednotkové_ceny!G1549</f>
        <v>0</v>
      </c>
      <c r="H263" s="36">
        <f t="shared" si="3"/>
        <v>0</v>
      </c>
    </row>
    <row r="264" spans="1:8" ht="39.6" x14ac:dyDescent="0.25">
      <c r="A264" s="62" t="str">
        <f>Jednotkové_ceny!A1550</f>
        <v>132153102</v>
      </c>
      <c r="B264" s="35" t="str">
        <f>Jednotkové_ceny!B1550</f>
        <v>Hloubení rýh nezapažených š do 800 mm v hornině třídy těžitelnosti I skupiny 1 a 2 objem do 50 m3 strojně v omezeném prostoru</v>
      </c>
      <c r="C264" s="35" t="str">
        <f>Jednotkové_ceny!C1550</f>
        <v>m3</v>
      </c>
      <c r="D264" s="12">
        <f>Jednotkové_ceny!D1550</f>
        <v>16.399999999999999</v>
      </c>
      <c r="E264" s="12">
        <f>Jednotkové_ceny!E1550</f>
        <v>528</v>
      </c>
      <c r="F264" s="12">
        <f>Jednotkové_ceny!F1550</f>
        <v>0</v>
      </c>
      <c r="G264" s="12">
        <f>Jednotkové_ceny!G1550</f>
        <v>0</v>
      </c>
      <c r="H264" s="36">
        <f t="shared" si="3"/>
        <v>0</v>
      </c>
    </row>
    <row r="265" spans="1:8" ht="39.6" x14ac:dyDescent="0.25">
      <c r="A265" s="62" t="str">
        <f>Jednotkové_ceny!A1551</f>
        <v>132153103</v>
      </c>
      <c r="B265" s="35" t="str">
        <f>Jednotkové_ceny!B1551</f>
        <v>Hloubení rýh nezapažených š do 800 mm v hornině třídy těžitelnosti I skupiny 1 a 2 objem do 100 m3 strojně v omezeném prostoru</v>
      </c>
      <c r="C265" s="35" t="str">
        <f>Jednotkové_ceny!C1551</f>
        <v>m3</v>
      </c>
      <c r="D265" s="12">
        <f>Jednotkové_ceny!D1551</f>
        <v>204.75</v>
      </c>
      <c r="E265" s="12">
        <f>Jednotkové_ceny!E1551</f>
        <v>425</v>
      </c>
      <c r="F265" s="12">
        <f>Jednotkové_ceny!F1551</f>
        <v>0</v>
      </c>
      <c r="G265" s="12">
        <f>Jednotkové_ceny!G1551</f>
        <v>0</v>
      </c>
      <c r="H265" s="36">
        <f t="shared" si="3"/>
        <v>0</v>
      </c>
    </row>
    <row r="266" spans="1:8" ht="39.6" x14ac:dyDescent="0.25">
      <c r="A266" s="62" t="str">
        <f>Jednotkové_ceny!A1552</f>
        <v>132153104</v>
      </c>
      <c r="B266" s="35" t="str">
        <f>Jednotkové_ceny!B1552</f>
        <v>Hloubení rýh nezapažených š do 800 mm v hornině třídy těžitelnosti I skupiny 1 a 2 objem přes 100 m3 strojně v omezeném prostoru</v>
      </c>
      <c r="C266" s="35" t="str">
        <f>Jednotkové_ceny!C1552</f>
        <v>m3</v>
      </c>
      <c r="D266" s="12">
        <f>Jednotkové_ceny!D1552</f>
        <v>32.950000000000003</v>
      </c>
      <c r="E266" s="12">
        <f>Jednotkové_ceny!E1552</f>
        <v>351</v>
      </c>
      <c r="F266" s="12">
        <f>Jednotkové_ceny!F1552</f>
        <v>0</v>
      </c>
      <c r="G266" s="12">
        <f>Jednotkové_ceny!G1552</f>
        <v>0</v>
      </c>
      <c r="H266" s="36">
        <f t="shared" ref="H266:H329" si="4">ROUND(D266*G266,2)</f>
        <v>0</v>
      </c>
    </row>
    <row r="267" spans="1:8" ht="39.6" x14ac:dyDescent="0.25">
      <c r="A267" s="62" t="str">
        <f>Jednotkové_ceny!A1553</f>
        <v>132155101</v>
      </c>
      <c r="B267" s="35" t="str">
        <f>Jednotkové_ceny!B1553</f>
        <v>Hloubení rýh zapažených š do 800 mm v hornině třídy těžitelnosti I skupiny 1 a 2 objem do 20 m3 strojně v omezeném prostoru</v>
      </c>
      <c r="C267" s="35" t="str">
        <f>Jednotkové_ceny!C1553</f>
        <v>m3</v>
      </c>
      <c r="D267" s="12">
        <f>Jednotkové_ceny!D1553</f>
        <v>282.20999999999998</v>
      </c>
      <c r="E267" s="12">
        <f>Jednotkové_ceny!E1553</f>
        <v>923</v>
      </c>
      <c r="F267" s="12">
        <f>Jednotkové_ceny!F1553</f>
        <v>0</v>
      </c>
      <c r="G267" s="12">
        <f>Jednotkové_ceny!G1553</f>
        <v>0</v>
      </c>
      <c r="H267" s="36">
        <f t="shared" si="4"/>
        <v>0</v>
      </c>
    </row>
    <row r="268" spans="1:8" ht="39.6" x14ac:dyDescent="0.25">
      <c r="A268" s="62" t="str">
        <f>Jednotkové_ceny!A1554</f>
        <v>132155102</v>
      </c>
      <c r="B268" s="35" t="str">
        <f>Jednotkové_ceny!B1554</f>
        <v>Hloubení rýh zapažených š do 800 mm v hornině třídy těžitelnosti I skupiny 1 a 2 objem do 50 m3 strojně v omezeném prostoru</v>
      </c>
      <c r="C268" s="35" t="str">
        <f>Jednotkové_ceny!C1554</f>
        <v>m3</v>
      </c>
      <c r="D268" s="12">
        <f>Jednotkové_ceny!D1554</f>
        <v>282.20999999999998</v>
      </c>
      <c r="E268" s="12">
        <f>Jednotkové_ceny!E1554</f>
        <v>705</v>
      </c>
      <c r="F268" s="12">
        <f>Jednotkové_ceny!F1554</f>
        <v>0</v>
      </c>
      <c r="G268" s="12">
        <f>Jednotkové_ceny!G1554</f>
        <v>0</v>
      </c>
      <c r="H268" s="36">
        <f t="shared" si="4"/>
        <v>0</v>
      </c>
    </row>
    <row r="269" spans="1:8" ht="39.6" x14ac:dyDescent="0.25">
      <c r="A269" s="62" t="str">
        <f>Jednotkové_ceny!A1555</f>
        <v>132155103</v>
      </c>
      <c r="B269" s="35" t="str">
        <f>Jednotkové_ceny!B1555</f>
        <v>Hloubení rýh zapažených š do 800 mm v hornině třídy těžitelnosti I skupiny 1 a 2 objem do 100 m3 strojně v omezeném prostoru</v>
      </c>
      <c r="C269" s="35" t="str">
        <f>Jednotkové_ceny!C1555</f>
        <v>m3</v>
      </c>
      <c r="D269" s="12">
        <f>Jednotkové_ceny!D1555</f>
        <v>204.75</v>
      </c>
      <c r="E269" s="12">
        <f>Jednotkové_ceny!E1555</f>
        <v>568</v>
      </c>
      <c r="F269" s="12">
        <f>Jednotkové_ceny!F1555</f>
        <v>0</v>
      </c>
      <c r="G269" s="12">
        <f>Jednotkové_ceny!G1555</f>
        <v>0</v>
      </c>
      <c r="H269" s="36">
        <f t="shared" si="4"/>
        <v>0</v>
      </c>
    </row>
    <row r="270" spans="1:8" ht="39.6" x14ac:dyDescent="0.25">
      <c r="A270" s="62" t="str">
        <f>Jednotkové_ceny!A1556</f>
        <v>132155104</v>
      </c>
      <c r="B270" s="35" t="str">
        <f>Jednotkové_ceny!B1556</f>
        <v>Hloubení rýh zapažených š do 800 mm v hornině třídy těžitelnosti I skupiny 1 a 2 objem přes 100 m3 strojně v omezeném prostoru</v>
      </c>
      <c r="C270" s="35" t="str">
        <f>Jednotkové_ceny!C1556</f>
        <v>m3</v>
      </c>
      <c r="D270" s="12">
        <f>Jednotkové_ceny!D1556</f>
        <v>32.950000000000003</v>
      </c>
      <c r="E270" s="12">
        <f>Jednotkové_ceny!E1556</f>
        <v>469</v>
      </c>
      <c r="F270" s="12">
        <f>Jednotkové_ceny!F1556</f>
        <v>0</v>
      </c>
      <c r="G270" s="12">
        <f>Jednotkové_ceny!G1556</f>
        <v>0</v>
      </c>
      <c r="H270" s="36">
        <f t="shared" si="4"/>
        <v>0</v>
      </c>
    </row>
    <row r="271" spans="1:8" ht="39.6" x14ac:dyDescent="0.25">
      <c r="A271" s="62" t="str">
        <f>Jednotkové_ceny!A1557</f>
        <v>132157031</v>
      </c>
      <c r="B271" s="35" t="str">
        <f>Jednotkové_ceny!B1557</f>
        <v>Hloubení rýh zapažených š do 2000 mm v hornině třídy těžitelnosti I skupiny 1 a 2 objemu do 15 m3 při překopech inženýrských sítí strojně v omezeném prostoru</v>
      </c>
      <c r="C271" s="35" t="str">
        <f>Jednotkové_ceny!C1557</f>
        <v>m3</v>
      </c>
      <c r="D271" s="12">
        <f>Jednotkové_ceny!D1557</f>
        <v>282.20999999999998</v>
      </c>
      <c r="E271" s="12">
        <f>Jednotkové_ceny!E1557</f>
        <v>1090</v>
      </c>
      <c r="F271" s="12">
        <f>Jednotkové_ceny!F1557</f>
        <v>0</v>
      </c>
      <c r="G271" s="12">
        <f>Jednotkové_ceny!G1557</f>
        <v>0</v>
      </c>
      <c r="H271" s="36">
        <f t="shared" si="4"/>
        <v>0</v>
      </c>
    </row>
    <row r="272" spans="1:8" ht="39.6" x14ac:dyDescent="0.25">
      <c r="A272" s="62" t="str">
        <f>Jednotkové_ceny!A1558</f>
        <v>132157111</v>
      </c>
      <c r="B272" s="35" t="str">
        <f>Jednotkové_ceny!B1558</f>
        <v>Hloubení rýh nezapažených š do 2000 mm v hornině třídy těžitelnosti I skupiny 1 a 2 objemu do 15 m3 při překopech inženýrských sítí strojně v omezeném prostoru</v>
      </c>
      <c r="C272" s="35" t="str">
        <f>Jednotkové_ceny!C1558</f>
        <v>m3</v>
      </c>
      <c r="D272" s="12">
        <f>Jednotkové_ceny!D1558</f>
        <v>282.20999999999998</v>
      </c>
      <c r="E272" s="12">
        <f>Jednotkové_ceny!E1558</f>
        <v>751</v>
      </c>
      <c r="F272" s="12">
        <f>Jednotkové_ceny!F1558</f>
        <v>0</v>
      </c>
      <c r="G272" s="12">
        <f>Jednotkové_ceny!G1558</f>
        <v>0</v>
      </c>
      <c r="H272" s="36">
        <f t="shared" si="4"/>
        <v>0</v>
      </c>
    </row>
    <row r="273" spans="1:8" ht="26.4" x14ac:dyDescent="0.25">
      <c r="A273" s="62" t="str">
        <f>Jednotkové_ceny!A1559</f>
        <v>132212121</v>
      </c>
      <c r="B273" s="35" t="str">
        <f>Jednotkové_ceny!B1559</f>
        <v>Hloubení zapažených rýh šířky do 800 mm v soudržných horninách třídy těžitelnosti I skupiny 3 ručně</v>
      </c>
      <c r="C273" s="35" t="str">
        <f>Jednotkové_ceny!C1559</f>
        <v>m3</v>
      </c>
      <c r="D273" s="12">
        <f>Jednotkové_ceny!D1559</f>
        <v>460.23</v>
      </c>
      <c r="E273" s="12">
        <f>Jednotkové_ceny!E1559</f>
        <v>1740</v>
      </c>
      <c r="F273" s="12">
        <f>Jednotkové_ceny!F1559</f>
        <v>0</v>
      </c>
      <c r="G273" s="12">
        <f>Jednotkové_ceny!G1559</f>
        <v>0</v>
      </c>
      <c r="H273" s="36">
        <f t="shared" si="4"/>
        <v>0</v>
      </c>
    </row>
    <row r="274" spans="1:8" ht="26.4" x14ac:dyDescent="0.25">
      <c r="A274" s="62" t="str">
        <f>Jednotkové_ceny!A1560</f>
        <v>132212122</v>
      </c>
      <c r="B274" s="35" t="str">
        <f>Jednotkové_ceny!B1560</f>
        <v>Hloubení zapažených rýh šířky do 800 mm v nesoudržných horninách třídy těžitelnosti I skupiny 3 ručně</v>
      </c>
      <c r="C274" s="35" t="str">
        <f>Jednotkové_ceny!C1560</f>
        <v>m3</v>
      </c>
      <c r="D274" s="12">
        <f>Jednotkové_ceny!D1560</f>
        <v>460.23</v>
      </c>
      <c r="E274" s="12">
        <f>Jednotkové_ceny!E1560</f>
        <v>1880</v>
      </c>
      <c r="F274" s="12">
        <f>Jednotkové_ceny!F1560</f>
        <v>0</v>
      </c>
      <c r="G274" s="12">
        <f>Jednotkové_ceny!G1560</f>
        <v>0</v>
      </c>
      <c r="H274" s="36">
        <f t="shared" si="4"/>
        <v>0</v>
      </c>
    </row>
    <row r="275" spans="1:8" ht="26.4" x14ac:dyDescent="0.25">
      <c r="A275" s="62" t="str">
        <f>Jednotkové_ceny!A1561</f>
        <v>132212131</v>
      </c>
      <c r="B275" s="35" t="str">
        <f>Jednotkové_ceny!B1561</f>
        <v>Hloubení nezapažených rýh šířky do 800 mm v soudržných horninách třídy těžitelnosti I skupiny 3 ručně</v>
      </c>
      <c r="C275" s="35" t="str">
        <f>Jednotkové_ceny!C1561</f>
        <v>m3</v>
      </c>
      <c r="D275" s="12">
        <f>Jednotkové_ceny!D1561</f>
        <v>460.23</v>
      </c>
      <c r="E275" s="12">
        <f>Jednotkové_ceny!E1561</f>
        <v>1390</v>
      </c>
      <c r="F275" s="12">
        <f>Jednotkové_ceny!F1561</f>
        <v>0</v>
      </c>
      <c r="G275" s="12">
        <f>Jednotkové_ceny!G1561</f>
        <v>0</v>
      </c>
      <c r="H275" s="36">
        <f t="shared" si="4"/>
        <v>0</v>
      </c>
    </row>
    <row r="276" spans="1:8" ht="26.4" x14ac:dyDescent="0.25">
      <c r="A276" s="62" t="str">
        <f>Jednotkové_ceny!A1562</f>
        <v>132212132</v>
      </c>
      <c r="B276" s="35" t="str">
        <f>Jednotkové_ceny!B1562</f>
        <v>Hloubení nezapažených rýh šířky do 800 mm v nesoudržných horninách třídy těžitelnosti I skupiny 3 ručně</v>
      </c>
      <c r="C276" s="35" t="str">
        <f>Jednotkové_ceny!C1562</f>
        <v>m3</v>
      </c>
      <c r="D276" s="12">
        <f>Jednotkové_ceny!D1562</f>
        <v>460.23</v>
      </c>
      <c r="E276" s="12">
        <f>Jednotkové_ceny!E1562</f>
        <v>1510</v>
      </c>
      <c r="F276" s="12">
        <f>Jednotkové_ceny!F1562</f>
        <v>0</v>
      </c>
      <c r="G276" s="12">
        <f>Jednotkové_ceny!G1562</f>
        <v>0</v>
      </c>
      <c r="H276" s="36">
        <f t="shared" si="4"/>
        <v>0</v>
      </c>
    </row>
    <row r="277" spans="1:8" ht="26.4" x14ac:dyDescent="0.25">
      <c r="A277" s="62" t="str">
        <f>Jednotkové_ceny!A1563</f>
        <v>132212221</v>
      </c>
      <c r="B277" s="35" t="str">
        <f>Jednotkové_ceny!B1563</f>
        <v>Hloubení zapažených rýh šířky do 2000 mm v soudržných horninách třídy těžitelnosti I skupiny 3 ručně</v>
      </c>
      <c r="C277" s="35" t="str">
        <f>Jednotkové_ceny!C1563</f>
        <v>m3</v>
      </c>
      <c r="D277" s="12">
        <f>Jednotkové_ceny!D1563</f>
        <v>204.75</v>
      </c>
      <c r="E277" s="12">
        <f>Jednotkové_ceny!E1563</f>
        <v>1460</v>
      </c>
      <c r="F277" s="12">
        <f>Jednotkové_ceny!F1563</f>
        <v>0</v>
      </c>
      <c r="G277" s="12">
        <f>Jednotkové_ceny!G1563</f>
        <v>0</v>
      </c>
      <c r="H277" s="36">
        <f t="shared" si="4"/>
        <v>0</v>
      </c>
    </row>
    <row r="278" spans="1:8" ht="26.4" x14ac:dyDescent="0.25">
      <c r="A278" s="62" t="str">
        <f>Jednotkové_ceny!A1564</f>
        <v>132212222</v>
      </c>
      <c r="B278" s="35" t="str">
        <f>Jednotkové_ceny!B1564</f>
        <v>Hloubení zapažených rýh šířky do 2000 mm v nesoudržných horninách třídy těžitelnosti I skupiny 3 ručně</v>
      </c>
      <c r="C278" s="35" t="str">
        <f>Jednotkové_ceny!C1564</f>
        <v>m3</v>
      </c>
      <c r="D278" s="12">
        <f>Jednotkové_ceny!D1564</f>
        <v>204.75</v>
      </c>
      <c r="E278" s="12">
        <f>Jednotkové_ceny!E1564</f>
        <v>1570</v>
      </c>
      <c r="F278" s="12">
        <f>Jednotkové_ceny!F1564</f>
        <v>0</v>
      </c>
      <c r="G278" s="12">
        <f>Jednotkové_ceny!G1564</f>
        <v>0</v>
      </c>
      <c r="H278" s="36">
        <f t="shared" si="4"/>
        <v>0</v>
      </c>
    </row>
    <row r="279" spans="1:8" ht="26.4" x14ac:dyDescent="0.25">
      <c r="A279" s="62" t="str">
        <f>Jednotkové_ceny!A1565</f>
        <v>132212331</v>
      </c>
      <c r="B279" s="35" t="str">
        <f>Jednotkové_ceny!B1565</f>
        <v>Hloubení nezapažených rýh šířky do 2000 mm v soudržných horninách třídy těžitelnosti I skupiny 3 ručně</v>
      </c>
      <c r="C279" s="35" t="str">
        <f>Jednotkové_ceny!C1565</f>
        <v>m3</v>
      </c>
      <c r="D279" s="12">
        <f>Jednotkové_ceny!D1565</f>
        <v>204.75</v>
      </c>
      <c r="E279" s="12">
        <f>Jednotkové_ceny!E1565</f>
        <v>1170</v>
      </c>
      <c r="F279" s="12">
        <f>Jednotkové_ceny!F1565</f>
        <v>0</v>
      </c>
      <c r="G279" s="12">
        <f>Jednotkové_ceny!G1565</f>
        <v>0</v>
      </c>
      <c r="H279" s="36">
        <f t="shared" si="4"/>
        <v>0</v>
      </c>
    </row>
    <row r="280" spans="1:8" ht="26.4" x14ac:dyDescent="0.25">
      <c r="A280" s="62" t="str">
        <f>Jednotkové_ceny!A1566</f>
        <v>132212332</v>
      </c>
      <c r="B280" s="35" t="str">
        <f>Jednotkové_ceny!B1566</f>
        <v>Hloubení nezapažených rýh šířky do 2000 mm v nesoudržných horninách třídy těžitelnosti I skupiny 3 ručně</v>
      </c>
      <c r="C280" s="35" t="str">
        <f>Jednotkové_ceny!C1566</f>
        <v>m3</v>
      </c>
      <c r="D280" s="12">
        <f>Jednotkové_ceny!D1566</f>
        <v>204.75</v>
      </c>
      <c r="E280" s="12">
        <f>Jednotkové_ceny!E1566</f>
        <v>1250</v>
      </c>
      <c r="F280" s="12">
        <f>Jednotkové_ceny!F1566</f>
        <v>0</v>
      </c>
      <c r="G280" s="12">
        <f>Jednotkové_ceny!G1566</f>
        <v>0</v>
      </c>
      <c r="H280" s="36">
        <f t="shared" si="4"/>
        <v>0</v>
      </c>
    </row>
    <row r="281" spans="1:8" ht="26.4" x14ac:dyDescent="0.25">
      <c r="A281" s="62" t="str">
        <f>Jednotkové_ceny!A1567</f>
        <v>132251251</v>
      </c>
      <c r="B281" s="35" t="str">
        <f>Jednotkové_ceny!B1567</f>
        <v>Hloubení rýh nezapažených š do 2000 mm v hornině třídy těžitelnosti I skupiny 3 objem do 20 m3 strojně</v>
      </c>
      <c r="C281" s="35" t="str">
        <f>Jednotkové_ceny!C1567</f>
        <v>m3</v>
      </c>
      <c r="D281" s="12">
        <f>Jednotkové_ceny!D1567</f>
        <v>57.22</v>
      </c>
      <c r="E281" s="12">
        <f>Jednotkové_ceny!E1567</f>
        <v>758</v>
      </c>
      <c r="F281" s="12">
        <f>Jednotkové_ceny!F1567</f>
        <v>0</v>
      </c>
      <c r="G281" s="12">
        <f>Jednotkové_ceny!G1567</f>
        <v>0</v>
      </c>
      <c r="H281" s="36">
        <f t="shared" si="4"/>
        <v>0</v>
      </c>
    </row>
    <row r="282" spans="1:8" ht="39.6" x14ac:dyDescent="0.25">
      <c r="A282" s="62" t="str">
        <f>Jednotkové_ceny!A1568</f>
        <v>132253101</v>
      </c>
      <c r="B282" s="35" t="str">
        <f>Jednotkové_ceny!B1568</f>
        <v>Hloubení rýh nezapažených š do 800 mm v hornině třídy těžitelnosti I skupiny 3 objem do 20 m3 strojně v omezeném prostoru</v>
      </c>
      <c r="C282" s="35" t="str">
        <f>Jednotkové_ceny!C1568</f>
        <v>m3</v>
      </c>
      <c r="D282" s="12">
        <f>Jednotkové_ceny!D1568</f>
        <v>57.22</v>
      </c>
      <c r="E282" s="12">
        <f>Jednotkové_ceny!E1568</f>
        <v>1220</v>
      </c>
      <c r="F282" s="12">
        <f>Jednotkové_ceny!F1568</f>
        <v>0</v>
      </c>
      <c r="G282" s="12">
        <f>Jednotkové_ceny!G1568</f>
        <v>0</v>
      </c>
      <c r="H282" s="36">
        <f t="shared" si="4"/>
        <v>0</v>
      </c>
    </row>
    <row r="283" spans="1:8" ht="39.6" x14ac:dyDescent="0.25">
      <c r="A283" s="62" t="str">
        <f>Jednotkové_ceny!A1569</f>
        <v>132253102</v>
      </c>
      <c r="B283" s="35" t="str">
        <f>Jednotkové_ceny!B1569</f>
        <v>Hloubení rýh nezapažených š do 800 mm v hornině třídy těžitelnosti I skupiny 3 objem do 50 m3 strojně v omezeném prostoru</v>
      </c>
      <c r="C283" s="35" t="str">
        <f>Jednotkové_ceny!C1569</f>
        <v>m3</v>
      </c>
      <c r="D283" s="12">
        <f>Jednotkové_ceny!D1569</f>
        <v>57.22</v>
      </c>
      <c r="E283" s="12">
        <f>Jednotkové_ceny!E1569</f>
        <v>973</v>
      </c>
      <c r="F283" s="12">
        <f>Jednotkové_ceny!F1569</f>
        <v>0</v>
      </c>
      <c r="G283" s="12">
        <f>Jednotkové_ceny!G1569</f>
        <v>0</v>
      </c>
      <c r="H283" s="36">
        <f t="shared" si="4"/>
        <v>0</v>
      </c>
    </row>
    <row r="284" spans="1:8" ht="39.6" x14ac:dyDescent="0.25">
      <c r="A284" s="62" t="str">
        <f>Jednotkové_ceny!A1570</f>
        <v>132253103</v>
      </c>
      <c r="B284" s="35" t="str">
        <f>Jednotkové_ceny!B1570</f>
        <v>Hloubení rýh nezapažených š do 800 mm v hornině třídy těžitelnosti I skupiny 3 objem do 100 m3 strojně v omezeném prostoru</v>
      </c>
      <c r="C284" s="35" t="str">
        <f>Jednotkové_ceny!C1570</f>
        <v>m3</v>
      </c>
      <c r="D284" s="12">
        <f>Jednotkové_ceny!D1570</f>
        <v>57.22</v>
      </c>
      <c r="E284" s="12">
        <f>Jednotkové_ceny!E1570</f>
        <v>792</v>
      </c>
      <c r="F284" s="12">
        <f>Jednotkové_ceny!F1570</f>
        <v>0</v>
      </c>
      <c r="G284" s="12">
        <f>Jednotkové_ceny!G1570</f>
        <v>0</v>
      </c>
      <c r="H284" s="36">
        <f t="shared" si="4"/>
        <v>0</v>
      </c>
    </row>
    <row r="285" spans="1:8" ht="39.6" x14ac:dyDescent="0.25">
      <c r="A285" s="62" t="str">
        <f>Jednotkové_ceny!A1571</f>
        <v>132253104</v>
      </c>
      <c r="B285" s="35" t="str">
        <f>Jednotkové_ceny!B1571</f>
        <v>Hloubení rýh nezapažených š do 800 mm v hornině třídy těžitelnosti I skupiny 3 objem přes 100 m3 strojně v omezeném prostoru</v>
      </c>
      <c r="C285" s="35" t="str">
        <f>Jednotkové_ceny!C1571</f>
        <v>m3</v>
      </c>
      <c r="D285" s="12">
        <f>Jednotkové_ceny!D1571</f>
        <v>356.05</v>
      </c>
      <c r="E285" s="12">
        <f>Jednotkové_ceny!E1571</f>
        <v>652</v>
      </c>
      <c r="F285" s="12">
        <f>Jednotkové_ceny!F1571</f>
        <v>0</v>
      </c>
      <c r="G285" s="12">
        <f>Jednotkové_ceny!G1571</f>
        <v>0</v>
      </c>
      <c r="H285" s="36">
        <f t="shared" si="4"/>
        <v>0</v>
      </c>
    </row>
    <row r="286" spans="1:8" ht="26.4" x14ac:dyDescent="0.25">
      <c r="A286" s="62" t="str">
        <f>Jednotkové_ceny!A1572</f>
        <v>132254201</v>
      </c>
      <c r="B286" s="35" t="str">
        <f>Jednotkové_ceny!B1572</f>
        <v>Hloubení zapažených rýh š do 2000 mm v hornině třídy těžitelnosti I skupiny 3 objem do 20 m3</v>
      </c>
      <c r="C286" s="35" t="str">
        <f>Jednotkové_ceny!C1572</f>
        <v>m3</v>
      </c>
      <c r="D286" s="12">
        <f>Jednotkové_ceny!D1572</f>
        <v>356.05</v>
      </c>
      <c r="E286" s="12">
        <f>Jednotkové_ceny!E1572</f>
        <v>1110</v>
      </c>
      <c r="F286" s="12">
        <f>Jednotkové_ceny!F1572</f>
        <v>0</v>
      </c>
      <c r="G286" s="12">
        <f>Jednotkové_ceny!G1572</f>
        <v>0</v>
      </c>
      <c r="H286" s="36">
        <f t="shared" si="4"/>
        <v>0</v>
      </c>
    </row>
    <row r="287" spans="1:8" ht="39.6" x14ac:dyDescent="0.25">
      <c r="A287" s="62" t="str">
        <f>Jednotkové_ceny!A1573</f>
        <v>132255101</v>
      </c>
      <c r="B287" s="35" t="str">
        <f>Jednotkové_ceny!B1573</f>
        <v>Hloubení rýh zapažených š do 800 mm v hornině třídy těžitelnosti I skupiny 3 objem do 20 m3 strojně v omezeném prostoru</v>
      </c>
      <c r="C287" s="35" t="str">
        <f>Jednotkové_ceny!C1573</f>
        <v>m3</v>
      </c>
      <c r="D287" s="12">
        <f>Jednotkové_ceny!D1573</f>
        <v>57.22</v>
      </c>
      <c r="E287" s="12">
        <f>Jednotkové_ceny!E1573</f>
        <v>1630</v>
      </c>
      <c r="F287" s="12">
        <f>Jednotkové_ceny!F1573</f>
        <v>0</v>
      </c>
      <c r="G287" s="12">
        <f>Jednotkové_ceny!G1573</f>
        <v>0</v>
      </c>
      <c r="H287" s="36">
        <f t="shared" si="4"/>
        <v>0</v>
      </c>
    </row>
    <row r="288" spans="1:8" ht="39.6" x14ac:dyDescent="0.25">
      <c r="A288" s="62" t="str">
        <f>Jednotkové_ceny!A1574</f>
        <v>132255102</v>
      </c>
      <c r="B288" s="35" t="str">
        <f>Jednotkové_ceny!B1574</f>
        <v>Hloubení rýh zapažených š do 800 mm v hornině třídy těžitelnosti I skupiny 3 objem do 50 m3 strojně v omezeném prostoru</v>
      </c>
      <c r="C288" s="35" t="str">
        <f>Jednotkové_ceny!C1574</f>
        <v>m3</v>
      </c>
      <c r="D288" s="12">
        <f>Jednotkové_ceny!D1574</f>
        <v>57.22</v>
      </c>
      <c r="E288" s="12">
        <f>Jednotkové_ceny!E1574</f>
        <v>1280</v>
      </c>
      <c r="F288" s="12">
        <f>Jednotkové_ceny!F1574</f>
        <v>0</v>
      </c>
      <c r="G288" s="12">
        <f>Jednotkové_ceny!G1574</f>
        <v>0</v>
      </c>
      <c r="H288" s="36">
        <f t="shared" si="4"/>
        <v>0</v>
      </c>
    </row>
    <row r="289" spans="1:8" ht="39.6" x14ac:dyDescent="0.25">
      <c r="A289" s="62" t="str">
        <f>Jednotkové_ceny!A1575</f>
        <v>132255103</v>
      </c>
      <c r="B289" s="35" t="str">
        <f>Jednotkové_ceny!B1575</f>
        <v>Hloubení rýh zapažených š do 800 mm v hornině třídy těžitelnosti I skupiny 3 objem do 100 m3 strojně v omezeném prostoru</v>
      </c>
      <c r="C289" s="35" t="str">
        <f>Jednotkové_ceny!C1575</f>
        <v>m3</v>
      </c>
      <c r="D289" s="12">
        <f>Jednotkové_ceny!D1575</f>
        <v>57.22</v>
      </c>
      <c r="E289" s="12">
        <f>Jednotkové_ceny!E1575</f>
        <v>1040</v>
      </c>
      <c r="F289" s="12">
        <f>Jednotkové_ceny!F1575</f>
        <v>0</v>
      </c>
      <c r="G289" s="12">
        <f>Jednotkové_ceny!G1575</f>
        <v>0</v>
      </c>
      <c r="H289" s="36">
        <f t="shared" si="4"/>
        <v>0</v>
      </c>
    </row>
    <row r="290" spans="1:8" ht="39.6" x14ac:dyDescent="0.25">
      <c r="A290" s="62" t="str">
        <f>Jednotkové_ceny!A1576</f>
        <v>132255104</v>
      </c>
      <c r="B290" s="35" t="str">
        <f>Jednotkové_ceny!B1576</f>
        <v>Hloubení rýh zapažených š do 800 mm v hornině třídy těžitelnosti I skupiny 3 objem přes 100 m3 strojně v omezeném prostoru</v>
      </c>
      <c r="C290" s="35" t="str">
        <f>Jednotkové_ceny!C1576</f>
        <v>m3</v>
      </c>
      <c r="D290" s="12">
        <f>Jednotkové_ceny!D1576</f>
        <v>57.22</v>
      </c>
      <c r="E290" s="12">
        <f>Jednotkové_ceny!E1576</f>
        <v>861</v>
      </c>
      <c r="F290" s="12">
        <f>Jednotkové_ceny!F1576</f>
        <v>0</v>
      </c>
      <c r="G290" s="12">
        <f>Jednotkové_ceny!G1576</f>
        <v>0</v>
      </c>
      <c r="H290" s="36">
        <f t="shared" si="4"/>
        <v>0</v>
      </c>
    </row>
    <row r="291" spans="1:8" ht="39.6" x14ac:dyDescent="0.25">
      <c r="A291" s="62" t="str">
        <f>Jednotkové_ceny!A1577</f>
        <v>132257031</v>
      </c>
      <c r="B291" s="35" t="str">
        <f>Jednotkové_ceny!B1577</f>
        <v>Hloubení rýh zapažených š do 2000 mm v hornině třídy těžitelnosti I skupiny 3 objemu do 15 m3 při překopech inženýrských sítí strojně v omezeném prostoru</v>
      </c>
      <c r="C291" s="35" t="str">
        <f>Jednotkové_ceny!C1577</f>
        <v>m3</v>
      </c>
      <c r="D291" s="12">
        <f>Jednotkové_ceny!D1577</f>
        <v>356.05</v>
      </c>
      <c r="E291" s="12">
        <f>Jednotkové_ceny!E1577</f>
        <v>1720</v>
      </c>
      <c r="F291" s="12">
        <f>Jednotkové_ceny!F1577</f>
        <v>0</v>
      </c>
      <c r="G291" s="12">
        <f>Jednotkové_ceny!G1577</f>
        <v>0</v>
      </c>
      <c r="H291" s="36">
        <f t="shared" si="4"/>
        <v>0</v>
      </c>
    </row>
    <row r="292" spans="1:8" ht="39.6" x14ac:dyDescent="0.25">
      <c r="A292" s="62" t="str">
        <f>Jednotkové_ceny!A1578</f>
        <v>132257111</v>
      </c>
      <c r="B292" s="35" t="str">
        <f>Jednotkové_ceny!B1578</f>
        <v>Hloubení rýh nezapažených š do 2000 mm v hornině třídy těžitelnosti I skupiny 3 objemu do 15 m3 při překopech inženýrských sítí strojně v omezeném prostoru</v>
      </c>
      <c r="C292" s="35" t="str">
        <f>Jednotkové_ceny!C1578</f>
        <v>m3</v>
      </c>
      <c r="D292" s="12">
        <f>Jednotkové_ceny!D1578</f>
        <v>560.04999999999995</v>
      </c>
      <c r="E292" s="12">
        <f>Jednotkové_ceny!E1578</f>
        <v>1170</v>
      </c>
      <c r="F292" s="12">
        <f>Jednotkové_ceny!F1578</f>
        <v>0</v>
      </c>
      <c r="G292" s="12">
        <f>Jednotkové_ceny!G1578</f>
        <v>0</v>
      </c>
      <c r="H292" s="36">
        <f t="shared" si="4"/>
        <v>0</v>
      </c>
    </row>
    <row r="293" spans="1:8" ht="26.4" x14ac:dyDescent="0.25">
      <c r="A293" s="62" t="str">
        <f>Jednotkové_ceny!A1579</f>
        <v>132312121</v>
      </c>
      <c r="B293" s="35" t="str">
        <f>Jednotkové_ceny!B1579</f>
        <v>Hloubení zapažených rýh šířky do 800 mm v soudržných horninách třídy těžitelnosti II skupiny 4 ručně</v>
      </c>
      <c r="C293" s="35" t="str">
        <f>Jednotkové_ceny!C1579</f>
        <v>m3</v>
      </c>
      <c r="D293" s="12">
        <f>Jednotkové_ceny!D1579</f>
        <v>10.11</v>
      </c>
      <c r="E293" s="12">
        <f>Jednotkové_ceny!E1579</f>
        <v>2430</v>
      </c>
      <c r="F293" s="12">
        <f>Jednotkové_ceny!F1579</f>
        <v>0</v>
      </c>
      <c r="G293" s="12">
        <f>Jednotkové_ceny!G1579</f>
        <v>0</v>
      </c>
      <c r="H293" s="36">
        <f t="shared" si="4"/>
        <v>0</v>
      </c>
    </row>
    <row r="294" spans="1:8" ht="26.4" x14ac:dyDescent="0.25">
      <c r="A294" s="62" t="str">
        <f>Jednotkové_ceny!A1580</f>
        <v>132312122</v>
      </c>
      <c r="B294" s="35" t="str">
        <f>Jednotkové_ceny!B1580</f>
        <v>Hloubení zapažených rýh šířky do 800 mm v nesoudržných horninách třídy těžitelnosti II skupiny 4 ručně</v>
      </c>
      <c r="C294" s="35" t="str">
        <f>Jednotkové_ceny!C1580</f>
        <v>m3</v>
      </c>
      <c r="D294" s="12">
        <f>Jednotkové_ceny!D1580</f>
        <v>10.11</v>
      </c>
      <c r="E294" s="12">
        <f>Jednotkové_ceny!E1580</f>
        <v>2610</v>
      </c>
      <c r="F294" s="12">
        <f>Jednotkové_ceny!F1580</f>
        <v>0</v>
      </c>
      <c r="G294" s="12">
        <f>Jednotkové_ceny!G1580</f>
        <v>0</v>
      </c>
      <c r="H294" s="36">
        <f t="shared" si="4"/>
        <v>0</v>
      </c>
    </row>
    <row r="295" spans="1:8" ht="26.4" x14ac:dyDescent="0.25">
      <c r="A295" s="62" t="str">
        <f>Jednotkové_ceny!A1581</f>
        <v>132312131</v>
      </c>
      <c r="B295" s="35" t="str">
        <f>Jednotkové_ceny!B1581</f>
        <v>Hloubení nezapažených rýh šířky do 800 mm v soudržných horninách třídy těžitelnosti II skupiny 4 ručně</v>
      </c>
      <c r="C295" s="35" t="str">
        <f>Jednotkové_ceny!C1581</f>
        <v>m3</v>
      </c>
      <c r="D295" s="12">
        <f>Jednotkové_ceny!D1581</f>
        <v>20.22</v>
      </c>
      <c r="E295" s="12">
        <f>Jednotkové_ceny!E1581</f>
        <v>1940</v>
      </c>
      <c r="F295" s="12">
        <f>Jednotkové_ceny!F1581</f>
        <v>0</v>
      </c>
      <c r="G295" s="12">
        <f>Jednotkové_ceny!G1581</f>
        <v>0</v>
      </c>
      <c r="H295" s="36">
        <f t="shared" si="4"/>
        <v>0</v>
      </c>
    </row>
    <row r="296" spans="1:8" ht="26.4" x14ac:dyDescent="0.25">
      <c r="A296" s="62" t="str">
        <f>Jednotkové_ceny!A1582</f>
        <v>132312132</v>
      </c>
      <c r="B296" s="35" t="str">
        <f>Jednotkové_ceny!B1582</f>
        <v>Hloubení nezapažených rýh šířky do 800 mm v nesoudržných horninách třídy těžitelnosti II skupiny 4 ručně</v>
      </c>
      <c r="C296" s="35" t="str">
        <f>Jednotkové_ceny!C1582</f>
        <v>m3</v>
      </c>
      <c r="D296" s="12">
        <f>Jednotkové_ceny!D1582</f>
        <v>20.22</v>
      </c>
      <c r="E296" s="12">
        <f>Jednotkové_ceny!E1582</f>
        <v>2090</v>
      </c>
      <c r="F296" s="12">
        <f>Jednotkové_ceny!F1582</f>
        <v>0</v>
      </c>
      <c r="G296" s="12">
        <f>Jednotkové_ceny!G1582</f>
        <v>0</v>
      </c>
      <c r="H296" s="36">
        <f t="shared" si="4"/>
        <v>0</v>
      </c>
    </row>
    <row r="297" spans="1:8" ht="26.4" x14ac:dyDescent="0.25">
      <c r="A297" s="62" t="str">
        <f>Jednotkové_ceny!A1583</f>
        <v>132312221</v>
      </c>
      <c r="B297" s="35" t="str">
        <f>Jednotkové_ceny!B1583</f>
        <v>Hloubení zapažených rýh šířky do 2000 mm v soudržných horninách třídy těžitelnosti II skupiny 4 ručně</v>
      </c>
      <c r="C297" s="35" t="str">
        <f>Jednotkové_ceny!C1583</f>
        <v>m3</v>
      </c>
      <c r="D297" s="12">
        <f>Jednotkové_ceny!D1583</f>
        <v>20.22</v>
      </c>
      <c r="E297" s="12">
        <f>Jednotkové_ceny!E1583</f>
        <v>2000</v>
      </c>
      <c r="F297" s="12">
        <f>Jednotkové_ceny!F1583</f>
        <v>0</v>
      </c>
      <c r="G297" s="12">
        <f>Jednotkové_ceny!G1583</f>
        <v>0</v>
      </c>
      <c r="H297" s="36">
        <f t="shared" si="4"/>
        <v>0</v>
      </c>
    </row>
    <row r="298" spans="1:8" ht="26.4" x14ac:dyDescent="0.25">
      <c r="A298" s="62" t="str">
        <f>Jednotkové_ceny!A1584</f>
        <v>132312222</v>
      </c>
      <c r="B298" s="35" t="str">
        <f>Jednotkové_ceny!B1584</f>
        <v>Hloubení zapažených rýh šířky do 2000 mm v nesoudržných horninách třídy těžitelnosti II skupiny 4 ručně</v>
      </c>
      <c r="C298" s="35" t="str">
        <f>Jednotkové_ceny!C1584</f>
        <v>m3</v>
      </c>
      <c r="D298" s="12">
        <f>Jednotkové_ceny!D1584</f>
        <v>20.22</v>
      </c>
      <c r="E298" s="12">
        <f>Jednotkové_ceny!E1584</f>
        <v>2370</v>
      </c>
      <c r="F298" s="12">
        <f>Jednotkové_ceny!F1584</f>
        <v>0</v>
      </c>
      <c r="G298" s="12">
        <f>Jednotkové_ceny!G1584</f>
        <v>0</v>
      </c>
      <c r="H298" s="36">
        <f t="shared" si="4"/>
        <v>0</v>
      </c>
    </row>
    <row r="299" spans="1:8" ht="26.4" x14ac:dyDescent="0.25">
      <c r="A299" s="62" t="str">
        <f>Jednotkové_ceny!A1585</f>
        <v>132312331</v>
      </c>
      <c r="B299" s="35" t="str">
        <f>Jednotkové_ceny!B1585</f>
        <v>Hloubení nezapažených rýh šířky do 2000 mm v soudržných horninách třídy těžitelnosti II skupiny 4 ručně</v>
      </c>
      <c r="C299" s="35" t="str">
        <f>Jednotkové_ceny!C1585</f>
        <v>m3</v>
      </c>
      <c r="D299" s="12">
        <f>Jednotkové_ceny!D1585</f>
        <v>20.22</v>
      </c>
      <c r="E299" s="12">
        <f>Jednotkové_ceny!E1585</f>
        <v>1600</v>
      </c>
      <c r="F299" s="12">
        <f>Jednotkové_ceny!F1585</f>
        <v>0</v>
      </c>
      <c r="G299" s="12">
        <f>Jednotkové_ceny!G1585</f>
        <v>0</v>
      </c>
      <c r="H299" s="36">
        <f t="shared" si="4"/>
        <v>0</v>
      </c>
    </row>
    <row r="300" spans="1:8" ht="26.4" x14ac:dyDescent="0.25">
      <c r="A300" s="62" t="str">
        <f>Jednotkové_ceny!A1586</f>
        <v>132312332</v>
      </c>
      <c r="B300" s="35" t="str">
        <f>Jednotkové_ceny!B1586</f>
        <v>Hloubení nezapažených rýh šířky do 2000 mm v nesoudržných horninách třídy těžitelnosti II skupiny 4 ručně</v>
      </c>
      <c r="C300" s="35" t="str">
        <f>Jednotkové_ceny!C1586</f>
        <v>m3</v>
      </c>
      <c r="D300" s="12">
        <f>Jednotkové_ceny!D1586</f>
        <v>20.22</v>
      </c>
      <c r="E300" s="12">
        <f>Jednotkové_ceny!E1586</f>
        <v>1900</v>
      </c>
      <c r="F300" s="12">
        <f>Jednotkové_ceny!F1586</f>
        <v>0</v>
      </c>
      <c r="G300" s="12">
        <f>Jednotkové_ceny!G1586</f>
        <v>0</v>
      </c>
      <c r="H300" s="36">
        <f t="shared" si="4"/>
        <v>0</v>
      </c>
    </row>
    <row r="301" spans="1:8" ht="26.4" x14ac:dyDescent="0.25">
      <c r="A301" s="62" t="str">
        <f>Jednotkové_ceny!A1587</f>
        <v>132351251</v>
      </c>
      <c r="B301" s="35" t="str">
        <f>Jednotkové_ceny!B1587</f>
        <v>Hloubení rýh nezapažených š do 2000 mm v hornině třídy těžitelnosti II skupiny 4 objem do 20 m3 strojně</v>
      </c>
      <c r="C301" s="35" t="str">
        <f>Jednotkové_ceny!C1587</f>
        <v>m3</v>
      </c>
      <c r="D301" s="12">
        <f>Jednotkové_ceny!D1587</f>
        <v>24.28</v>
      </c>
      <c r="E301" s="12">
        <f>Jednotkové_ceny!E1587</f>
        <v>1000</v>
      </c>
      <c r="F301" s="12">
        <f>Jednotkové_ceny!F1587</f>
        <v>0</v>
      </c>
      <c r="G301" s="12">
        <f>Jednotkové_ceny!G1587</f>
        <v>0</v>
      </c>
      <c r="H301" s="36">
        <f t="shared" si="4"/>
        <v>0</v>
      </c>
    </row>
    <row r="302" spans="1:8" ht="39.6" x14ac:dyDescent="0.25">
      <c r="A302" s="62" t="str">
        <f>Jednotkové_ceny!A1588</f>
        <v>132353101</v>
      </c>
      <c r="B302" s="35" t="str">
        <f>Jednotkové_ceny!B1588</f>
        <v>Hloubení rýh nezapažených š do 800 mm v hornině třídy těžitelnosti II skupiny 4 objem do 20 m3 strojně v omezeném prostoru</v>
      </c>
      <c r="C302" s="35" t="str">
        <f>Jednotkové_ceny!C1588</f>
        <v>m3</v>
      </c>
      <c r="D302" s="12">
        <f>Jednotkové_ceny!D1588</f>
        <v>24.28</v>
      </c>
      <c r="E302" s="12">
        <f>Jednotkové_ceny!E1588</f>
        <v>1670</v>
      </c>
      <c r="F302" s="12">
        <f>Jednotkové_ceny!F1588</f>
        <v>0</v>
      </c>
      <c r="G302" s="12">
        <f>Jednotkové_ceny!G1588</f>
        <v>0</v>
      </c>
      <c r="H302" s="36">
        <f t="shared" si="4"/>
        <v>0</v>
      </c>
    </row>
    <row r="303" spans="1:8" ht="39.6" x14ac:dyDescent="0.25">
      <c r="A303" s="62" t="str">
        <f>Jednotkové_ceny!A1589</f>
        <v>132353102</v>
      </c>
      <c r="B303" s="35" t="str">
        <f>Jednotkové_ceny!B1589</f>
        <v>Hloubení rýh nezapažených š do 800 mm v hornině třídy těžitelnosti II skupiny 4 objem do 50 m3 strojně v omezeném prostoru</v>
      </c>
      <c r="C303" s="35" t="str">
        <f>Jednotkové_ceny!C1589</f>
        <v>m3</v>
      </c>
      <c r="D303" s="12">
        <f>Jednotkové_ceny!D1589</f>
        <v>34.58</v>
      </c>
      <c r="E303" s="12">
        <f>Jednotkové_ceny!E1589</f>
        <v>1330</v>
      </c>
      <c r="F303" s="12">
        <f>Jednotkové_ceny!F1589</f>
        <v>0</v>
      </c>
      <c r="G303" s="12">
        <f>Jednotkové_ceny!G1589</f>
        <v>0</v>
      </c>
      <c r="H303" s="36">
        <f t="shared" si="4"/>
        <v>0</v>
      </c>
    </row>
    <row r="304" spans="1:8" ht="39.6" x14ac:dyDescent="0.25">
      <c r="A304" s="62" t="str">
        <f>Jednotkové_ceny!A1590</f>
        <v>132353103</v>
      </c>
      <c r="B304" s="35" t="str">
        <f>Jednotkové_ceny!B1590</f>
        <v>Hloubení rýh nezapažených š do 800 mm v hornině třídy těžitelnosti II skupiny 4 objem do 100 m3 strojně v omezeném prostoru</v>
      </c>
      <c r="C304" s="35" t="str">
        <f>Jednotkové_ceny!C1590</f>
        <v>m3</v>
      </c>
      <c r="D304" s="12">
        <f>Jednotkové_ceny!D1590</f>
        <v>34.58</v>
      </c>
      <c r="E304" s="12">
        <f>Jednotkové_ceny!E1590</f>
        <v>1090</v>
      </c>
      <c r="F304" s="12">
        <f>Jednotkové_ceny!F1590</f>
        <v>0</v>
      </c>
      <c r="G304" s="12">
        <f>Jednotkové_ceny!G1590</f>
        <v>0</v>
      </c>
      <c r="H304" s="36">
        <f t="shared" si="4"/>
        <v>0</v>
      </c>
    </row>
    <row r="305" spans="1:8" ht="39.6" x14ac:dyDescent="0.25">
      <c r="A305" s="62" t="str">
        <f>Jednotkové_ceny!A1591</f>
        <v>132353104</v>
      </c>
      <c r="B305" s="35" t="str">
        <f>Jednotkové_ceny!B1591</f>
        <v>Hloubení rýh nezapažených š do 800 mm v hornině třídy těžitelnosti II skupiny 4 objem přes 100 m3 strojně v omezeném prostoru</v>
      </c>
      <c r="C305" s="35" t="str">
        <f>Jednotkové_ceny!C1591</f>
        <v>m3</v>
      </c>
      <c r="D305" s="12">
        <f>Jednotkové_ceny!D1591</f>
        <v>68.69</v>
      </c>
      <c r="E305" s="12">
        <f>Jednotkové_ceny!E1591</f>
        <v>900</v>
      </c>
      <c r="F305" s="12">
        <f>Jednotkové_ceny!F1591</f>
        <v>0</v>
      </c>
      <c r="G305" s="12">
        <f>Jednotkové_ceny!G1591</f>
        <v>0</v>
      </c>
      <c r="H305" s="36">
        <f t="shared" si="4"/>
        <v>0</v>
      </c>
    </row>
    <row r="306" spans="1:8" ht="39.6" x14ac:dyDescent="0.25">
      <c r="A306" s="62" t="str">
        <f>Jednotkové_ceny!A1592</f>
        <v>132353251</v>
      </c>
      <c r="B306" s="35" t="str">
        <f>Jednotkové_ceny!B1592</f>
        <v>Hloubení rýh nezapažených š do 2000 mm v hornině třídy těžitelnosti II skupiny 4 objem do 20 m3 strojně v omezeném prostoru</v>
      </c>
      <c r="C306" s="35" t="str">
        <f>Jednotkové_ceny!C1592</f>
        <v>m3</v>
      </c>
      <c r="D306" s="12">
        <f>Jednotkové_ceny!D1592</f>
        <v>24.28</v>
      </c>
      <c r="E306" s="12">
        <f>Jednotkové_ceny!E1592</f>
        <v>1200</v>
      </c>
      <c r="F306" s="12">
        <f>Jednotkové_ceny!F1592</f>
        <v>0</v>
      </c>
      <c r="G306" s="12">
        <f>Jednotkové_ceny!G1592</f>
        <v>0</v>
      </c>
      <c r="H306" s="36">
        <f t="shared" si="4"/>
        <v>0</v>
      </c>
    </row>
    <row r="307" spans="1:8" ht="39.6" x14ac:dyDescent="0.25">
      <c r="A307" s="62" t="str">
        <f>Jednotkové_ceny!A1593</f>
        <v>132353252</v>
      </c>
      <c r="B307" s="35" t="str">
        <f>Jednotkové_ceny!B1593</f>
        <v>Hloubení rýh nezapažených š do 2000 mm v hornině třídy těžitelnosti II skupiny 4 objem do 50 m3 strojně v omezeném prostoru</v>
      </c>
      <c r="C307" s="35" t="str">
        <f>Jednotkové_ceny!C1593</f>
        <v>m3</v>
      </c>
      <c r="D307" s="12">
        <f>Jednotkové_ceny!D1593</f>
        <v>34.58</v>
      </c>
      <c r="E307" s="12">
        <f>Jednotkové_ceny!E1593</f>
        <v>942</v>
      </c>
      <c r="F307" s="12">
        <f>Jednotkové_ceny!F1593</f>
        <v>0</v>
      </c>
      <c r="G307" s="12">
        <f>Jednotkové_ceny!G1593</f>
        <v>0</v>
      </c>
      <c r="H307" s="36">
        <f t="shared" si="4"/>
        <v>0</v>
      </c>
    </row>
    <row r="308" spans="1:8" ht="39.6" x14ac:dyDescent="0.25">
      <c r="A308" s="62" t="str">
        <f>Jednotkové_ceny!A1594</f>
        <v>132353253</v>
      </c>
      <c r="B308" s="35" t="str">
        <f>Jednotkové_ceny!B1594</f>
        <v>Hloubení rýh nezapažených š do 2000 mm v hornině třídy těžitelnosti II skupiny 4 objem do 100 m3 strojně v omezeném prostoru</v>
      </c>
      <c r="C308" s="35" t="str">
        <f>Jednotkové_ceny!C1594</f>
        <v>m3</v>
      </c>
      <c r="D308" s="12">
        <f>Jednotkové_ceny!D1594</f>
        <v>68.69</v>
      </c>
      <c r="E308" s="12">
        <f>Jednotkové_ceny!E1594</f>
        <v>763</v>
      </c>
      <c r="F308" s="12">
        <f>Jednotkové_ceny!F1594</f>
        <v>0</v>
      </c>
      <c r="G308" s="12">
        <f>Jednotkové_ceny!G1594</f>
        <v>0</v>
      </c>
      <c r="H308" s="36">
        <f t="shared" si="4"/>
        <v>0</v>
      </c>
    </row>
    <row r="309" spans="1:8" ht="39.6" x14ac:dyDescent="0.25">
      <c r="A309" s="62" t="str">
        <f>Jednotkové_ceny!A1595</f>
        <v>132353254</v>
      </c>
      <c r="B309" s="35" t="str">
        <f>Jednotkové_ceny!B1595</f>
        <v>Hloubení rýh nezapažených š do 2000 mm v hornině třídy těžitelnosti II skupiny 4 objem přes 100 m3 strojně v omezeném prostoru</v>
      </c>
      <c r="C309" s="35" t="str">
        <f>Jednotkové_ceny!C1595</f>
        <v>m3</v>
      </c>
      <c r="D309" s="12">
        <f>Jednotkové_ceny!D1595</f>
        <v>340.34</v>
      </c>
      <c r="E309" s="12">
        <f>Jednotkové_ceny!E1595</f>
        <v>630</v>
      </c>
      <c r="F309" s="12">
        <f>Jednotkové_ceny!F1595</f>
        <v>0</v>
      </c>
      <c r="G309" s="12">
        <f>Jednotkové_ceny!G1595</f>
        <v>0</v>
      </c>
      <c r="H309" s="36">
        <f t="shared" si="4"/>
        <v>0</v>
      </c>
    </row>
    <row r="310" spans="1:8" ht="26.4" x14ac:dyDescent="0.25">
      <c r="A310" s="62" t="str">
        <f>Jednotkové_ceny!A1596</f>
        <v>132354201</v>
      </c>
      <c r="B310" s="35" t="str">
        <f>Jednotkové_ceny!B1596</f>
        <v>Hloubení zapažených rýh š do 2000 mm v hornině třídy těžitelnosti II skupiny 4 objem do 20 m3</v>
      </c>
      <c r="C310" s="35" t="str">
        <f>Jednotkové_ceny!C1596</f>
        <v>m3</v>
      </c>
      <c r="D310" s="12">
        <f>Jednotkové_ceny!D1596</f>
        <v>24.28</v>
      </c>
      <c r="E310" s="12">
        <f>Jednotkové_ceny!E1596</f>
        <v>1490</v>
      </c>
      <c r="F310" s="12">
        <f>Jednotkové_ceny!F1596</f>
        <v>0</v>
      </c>
      <c r="G310" s="12">
        <f>Jednotkové_ceny!G1596</f>
        <v>0</v>
      </c>
      <c r="H310" s="36">
        <f t="shared" si="4"/>
        <v>0</v>
      </c>
    </row>
    <row r="311" spans="1:8" ht="39.6" x14ac:dyDescent="0.25">
      <c r="A311" s="62" t="str">
        <f>Jednotkové_ceny!A1597</f>
        <v>132355101</v>
      </c>
      <c r="B311" s="35" t="str">
        <f>Jednotkové_ceny!B1597</f>
        <v>Hloubení rýh zapažených š do 800 mm v hornině třídy těžitelnosti II skupiny 4 objem do 20 m3 strojně v omezeném prostoru</v>
      </c>
      <c r="C311" s="35" t="str">
        <f>Jednotkové_ceny!C1597</f>
        <v>m3</v>
      </c>
      <c r="D311" s="12">
        <f>Jednotkové_ceny!D1597</f>
        <v>24.28</v>
      </c>
      <c r="E311" s="12">
        <f>Jednotkové_ceny!E1597</f>
        <v>2220</v>
      </c>
      <c r="F311" s="12">
        <f>Jednotkové_ceny!F1597</f>
        <v>0</v>
      </c>
      <c r="G311" s="12">
        <f>Jednotkové_ceny!G1597</f>
        <v>0</v>
      </c>
      <c r="H311" s="36">
        <f t="shared" si="4"/>
        <v>0</v>
      </c>
    </row>
    <row r="312" spans="1:8" ht="39.6" x14ac:dyDescent="0.25">
      <c r="A312" s="62" t="str">
        <f>Jednotkové_ceny!A1598</f>
        <v>132355102</v>
      </c>
      <c r="B312" s="35" t="str">
        <f>Jednotkové_ceny!B1598</f>
        <v>Hloubení rýh zapažených š do 800 mm v hornině třídy těžitelnosti II skupiny 4 objem do 50 m3 strojně v omezeném prostoru</v>
      </c>
      <c r="C312" s="35" t="str">
        <f>Jednotkové_ceny!C1598</f>
        <v>m3</v>
      </c>
      <c r="D312" s="12">
        <f>Jednotkové_ceny!D1598</f>
        <v>34.58</v>
      </c>
      <c r="E312" s="12">
        <f>Jednotkové_ceny!E1598</f>
        <v>1760</v>
      </c>
      <c r="F312" s="12">
        <f>Jednotkové_ceny!F1598</f>
        <v>0</v>
      </c>
      <c r="G312" s="12">
        <f>Jednotkové_ceny!G1598</f>
        <v>0</v>
      </c>
      <c r="H312" s="36">
        <f t="shared" si="4"/>
        <v>0</v>
      </c>
    </row>
    <row r="313" spans="1:8" ht="39.6" x14ac:dyDescent="0.25">
      <c r="A313" s="62" t="str">
        <f>Jednotkové_ceny!A1599</f>
        <v>132355103</v>
      </c>
      <c r="B313" s="35" t="str">
        <f>Jednotkové_ceny!B1599</f>
        <v>Hloubení rýh zapažených š do 800 mm v hornině třídy těžitelnosti II skupiny 4 objem do 100 m3 strojně v omezeném prostoru</v>
      </c>
      <c r="C313" s="35" t="str">
        <f>Jednotkové_ceny!C1599</f>
        <v>m3</v>
      </c>
      <c r="D313" s="12">
        <f>Jednotkové_ceny!D1599</f>
        <v>34.58</v>
      </c>
      <c r="E313" s="12">
        <f>Jednotkové_ceny!E1599</f>
        <v>1440</v>
      </c>
      <c r="F313" s="12">
        <f>Jednotkové_ceny!F1599</f>
        <v>0</v>
      </c>
      <c r="G313" s="12">
        <f>Jednotkové_ceny!G1599</f>
        <v>0</v>
      </c>
      <c r="H313" s="36">
        <f t="shared" si="4"/>
        <v>0</v>
      </c>
    </row>
    <row r="314" spans="1:8" ht="39.6" x14ac:dyDescent="0.25">
      <c r="A314" s="62" t="str">
        <f>Jednotkové_ceny!A1600</f>
        <v>132355104</v>
      </c>
      <c r="B314" s="35" t="str">
        <f>Jednotkové_ceny!B1600</f>
        <v>Hloubení rýh zapažených š do 800 mm v hornině třídy těžitelnosti II skupiny 4 objem přes 100 m3 strojně v omezeném prostoru</v>
      </c>
      <c r="C314" s="35" t="str">
        <f>Jednotkové_ceny!C1600</f>
        <v>m3</v>
      </c>
      <c r="D314" s="12">
        <f>Jednotkové_ceny!D1600</f>
        <v>340.34</v>
      </c>
      <c r="E314" s="12">
        <f>Jednotkové_ceny!E1600</f>
        <v>1190</v>
      </c>
      <c r="F314" s="12">
        <f>Jednotkové_ceny!F1600</f>
        <v>0</v>
      </c>
      <c r="G314" s="12">
        <f>Jednotkové_ceny!G1600</f>
        <v>0</v>
      </c>
      <c r="H314" s="36">
        <f t="shared" si="4"/>
        <v>0</v>
      </c>
    </row>
    <row r="315" spans="1:8" ht="39.6" x14ac:dyDescent="0.25">
      <c r="A315" s="62" t="str">
        <f>Jednotkové_ceny!A1601</f>
        <v>132355201</v>
      </c>
      <c r="B315" s="35" t="str">
        <f>Jednotkové_ceny!B1601</f>
        <v>Hloubení zapažených rýh š do 2000 mm v hornině třídy těžitelnosti II skupiny 4 objem do 20 m3 v omezeném prostoru</v>
      </c>
      <c r="C315" s="35" t="str">
        <f>Jednotkové_ceny!C1601</f>
        <v>m3</v>
      </c>
      <c r="D315" s="12">
        <f>Jednotkové_ceny!D1601</f>
        <v>20.22</v>
      </c>
      <c r="E315" s="12">
        <f>Jednotkové_ceny!E1601</f>
        <v>1800</v>
      </c>
      <c r="F315" s="12">
        <f>Jednotkové_ceny!F1601</f>
        <v>0</v>
      </c>
      <c r="G315" s="12">
        <f>Jednotkové_ceny!G1601</f>
        <v>0</v>
      </c>
      <c r="H315" s="36">
        <f t="shared" si="4"/>
        <v>0</v>
      </c>
    </row>
    <row r="316" spans="1:8" ht="39.6" x14ac:dyDescent="0.25">
      <c r="A316" s="62" t="str">
        <f>Jednotkové_ceny!A1602</f>
        <v>132355202</v>
      </c>
      <c r="B316" s="35" t="str">
        <f>Jednotkové_ceny!B1602</f>
        <v>Hloubení zapažených rýh š do 2000 mm v hornině třídy těžitelnosti II skupiny 4 objem do 50 m3 v omezeném prostoru</v>
      </c>
      <c r="C316" s="35" t="str">
        <f>Jednotkové_ceny!C1602</f>
        <v>m3</v>
      </c>
      <c r="D316" s="12">
        <f>Jednotkové_ceny!D1602</f>
        <v>20.22</v>
      </c>
      <c r="E316" s="12">
        <f>Jednotkové_ceny!E1602</f>
        <v>1400</v>
      </c>
      <c r="F316" s="12">
        <f>Jednotkové_ceny!F1602</f>
        <v>0</v>
      </c>
      <c r="G316" s="12">
        <f>Jednotkové_ceny!G1602</f>
        <v>0</v>
      </c>
      <c r="H316" s="36">
        <f t="shared" si="4"/>
        <v>0</v>
      </c>
    </row>
    <row r="317" spans="1:8" ht="39.6" x14ac:dyDescent="0.25">
      <c r="A317" s="62" t="str">
        <f>Jednotkové_ceny!A1603</f>
        <v>132355203</v>
      </c>
      <c r="B317" s="35" t="str">
        <f>Jednotkové_ceny!B1603</f>
        <v>Hloubení zapažených rýh š do 2000 mm v hornině třídy těžitelnosti II skupiny 4 objem do 100 m3 v omezeném prostoru</v>
      </c>
      <c r="C317" s="35" t="str">
        <f>Jednotkové_ceny!C1603</f>
        <v>m3</v>
      </c>
      <c r="D317" s="12">
        <f>Jednotkové_ceny!D1603</f>
        <v>20.22</v>
      </c>
      <c r="E317" s="12">
        <f>Jednotkové_ceny!E1603</f>
        <v>1130</v>
      </c>
      <c r="F317" s="12">
        <f>Jednotkové_ceny!F1603</f>
        <v>0</v>
      </c>
      <c r="G317" s="12">
        <f>Jednotkové_ceny!G1603</f>
        <v>0</v>
      </c>
      <c r="H317" s="36">
        <f t="shared" si="4"/>
        <v>0</v>
      </c>
    </row>
    <row r="318" spans="1:8" ht="39.6" x14ac:dyDescent="0.25">
      <c r="A318" s="62" t="str">
        <f>Jednotkové_ceny!A1604</f>
        <v>132355204</v>
      </c>
      <c r="B318" s="35" t="str">
        <f>Jednotkové_ceny!B1604</f>
        <v>Hloubení zapažených rýh š do 2000 mm v hornině třídy těžitelnosti II skupiny 4 objem přes 100 m3 v omezeném prostoru</v>
      </c>
      <c r="C318" s="35" t="str">
        <f>Jednotkové_ceny!C1604</f>
        <v>m3</v>
      </c>
      <c r="D318" s="12">
        <f>Jednotkové_ceny!D1604</f>
        <v>20.22</v>
      </c>
      <c r="E318" s="12">
        <f>Jednotkové_ceny!E1604</f>
        <v>936</v>
      </c>
      <c r="F318" s="12">
        <f>Jednotkové_ceny!F1604</f>
        <v>0</v>
      </c>
      <c r="G318" s="12">
        <f>Jednotkové_ceny!G1604</f>
        <v>0</v>
      </c>
      <c r="H318" s="36">
        <f t="shared" si="4"/>
        <v>0</v>
      </c>
    </row>
    <row r="319" spans="1:8" ht="39.6" x14ac:dyDescent="0.25">
      <c r="A319" s="62" t="str">
        <f>Jednotkové_ceny!A1605</f>
        <v>132357031</v>
      </c>
      <c r="B319" s="35" t="str">
        <f>Jednotkové_ceny!B1605</f>
        <v>Hloubení rýh zapažených š do 2000 mm v hornině třídy těžitelnosti II skupiny 4 objemu do 15 m3 při překopech inženýrských sítí strojně v omezeném prostoru</v>
      </c>
      <c r="C319" s="35" t="str">
        <f>Jednotkové_ceny!C1605</f>
        <v>m3</v>
      </c>
      <c r="D319" s="12">
        <f>Jednotkové_ceny!D1605</f>
        <v>409.92</v>
      </c>
      <c r="E319" s="12">
        <f>Jednotkové_ceny!E1605</f>
        <v>2260</v>
      </c>
      <c r="F319" s="12">
        <f>Jednotkové_ceny!F1605</f>
        <v>0</v>
      </c>
      <c r="G319" s="12">
        <f>Jednotkové_ceny!G1605</f>
        <v>0</v>
      </c>
      <c r="H319" s="36">
        <f t="shared" si="4"/>
        <v>0</v>
      </c>
    </row>
    <row r="320" spans="1:8" ht="39.6" x14ac:dyDescent="0.25">
      <c r="A320" s="62" t="str">
        <f>Jednotkové_ceny!A1606</f>
        <v>132357111</v>
      </c>
      <c r="B320" s="35" t="str">
        <f>Jednotkové_ceny!B1606</f>
        <v>Hloubení rýh nezapažených š do 2000 mm v hornině třídy těžitelnosti II skupiny 4 objemu do 15 m3 při překopech inženýrských sítí strojně v omezeném prostoru</v>
      </c>
      <c r="C320" s="35" t="str">
        <f>Jednotkové_ceny!C1606</f>
        <v>m3</v>
      </c>
      <c r="D320" s="12">
        <f>Jednotkové_ceny!D1606</f>
        <v>350.5</v>
      </c>
      <c r="E320" s="12">
        <f>Jednotkové_ceny!E1606</f>
        <v>1560</v>
      </c>
      <c r="F320" s="12">
        <f>Jednotkové_ceny!F1606</f>
        <v>0</v>
      </c>
      <c r="G320" s="12">
        <f>Jednotkové_ceny!G1606</f>
        <v>0</v>
      </c>
      <c r="H320" s="36">
        <f t="shared" si="4"/>
        <v>0</v>
      </c>
    </row>
    <row r="321" spans="1:8" ht="39.6" x14ac:dyDescent="0.25">
      <c r="A321" s="62" t="str">
        <f>Jednotkové_ceny!A1607</f>
        <v>133111011</v>
      </c>
      <c r="B321" s="35" t="str">
        <f>Jednotkové_ceny!B1607</f>
        <v>Hloubení šachet v soudržných horninách třídy těžitelnosti I skupiny 1 a 2 při překopech inženýrských sítí objemu do 10 m3 ručně</v>
      </c>
      <c r="C321" s="35" t="str">
        <f>Jednotkové_ceny!C1607</f>
        <v>m3</v>
      </c>
      <c r="D321" s="12">
        <f>Jednotkové_ceny!D1607</f>
        <v>6.97</v>
      </c>
      <c r="E321" s="12">
        <f>Jednotkové_ceny!E1607</f>
        <v>1450</v>
      </c>
      <c r="F321" s="12">
        <f>Jednotkové_ceny!F1607</f>
        <v>0</v>
      </c>
      <c r="G321" s="12">
        <f>Jednotkové_ceny!G1607</f>
        <v>0</v>
      </c>
      <c r="H321" s="36">
        <f t="shared" si="4"/>
        <v>0</v>
      </c>
    </row>
    <row r="322" spans="1:8" ht="39.6" x14ac:dyDescent="0.25">
      <c r="A322" s="62" t="str">
        <f>Jednotkové_ceny!A1608</f>
        <v>133111012</v>
      </c>
      <c r="B322" s="35" t="str">
        <f>Jednotkové_ceny!B1608</f>
        <v>Hloubení šachet v nesoudržných horninách třídy těžitelnosti I skupiny 1 a 2 při překopech inženýrských sítí objemu do 10 m3 ručně</v>
      </c>
      <c r="C322" s="35" t="str">
        <f>Jednotkové_ceny!C1608</f>
        <v>m3</v>
      </c>
      <c r="D322" s="12">
        <f>Jednotkové_ceny!D1608</f>
        <v>6.97</v>
      </c>
      <c r="E322" s="12">
        <f>Jednotkové_ceny!E1608</f>
        <v>1490</v>
      </c>
      <c r="F322" s="12">
        <f>Jednotkové_ceny!F1608</f>
        <v>0</v>
      </c>
      <c r="G322" s="12">
        <f>Jednotkové_ceny!G1608</f>
        <v>0</v>
      </c>
      <c r="H322" s="36">
        <f t="shared" si="4"/>
        <v>0</v>
      </c>
    </row>
    <row r="323" spans="1:8" ht="26.4" x14ac:dyDescent="0.25">
      <c r="A323" s="62" t="str">
        <f>Jednotkové_ceny!A1609</f>
        <v>133112811</v>
      </c>
      <c r="B323" s="35" t="str">
        <f>Jednotkové_ceny!B1609</f>
        <v>Hloubení nezapažených šachet v hornině třídy těžitelnosti I skupiny 1 a 2 plocha výkopu do 4 m2 ručně</v>
      </c>
      <c r="C323" s="35" t="str">
        <f>Jednotkové_ceny!C1609</f>
        <v>m3</v>
      </c>
      <c r="D323" s="12">
        <f>Jednotkové_ceny!D1609</f>
        <v>6.97</v>
      </c>
      <c r="E323" s="12">
        <f>Jednotkové_ceny!E1609</f>
        <v>1120</v>
      </c>
      <c r="F323" s="12">
        <f>Jednotkové_ceny!F1609</f>
        <v>0</v>
      </c>
      <c r="G323" s="12">
        <f>Jednotkové_ceny!G1609</f>
        <v>0</v>
      </c>
      <c r="H323" s="36">
        <f t="shared" si="4"/>
        <v>0</v>
      </c>
    </row>
    <row r="324" spans="1:8" ht="26.4" x14ac:dyDescent="0.25">
      <c r="A324" s="62" t="str">
        <f>Jednotkové_ceny!A1610</f>
        <v>133112812</v>
      </c>
      <c r="B324" s="35" t="str">
        <f>Jednotkové_ceny!B1610</f>
        <v>Hloubení nezapažených šachet v hornině třídy těžitelnosti I skupiny 1 a 2 plocha výkopu přes 4 do 20 m2 ručně</v>
      </c>
      <c r="C324" s="35" t="str">
        <f>Jednotkové_ceny!C1610</f>
        <v>m3</v>
      </c>
      <c r="D324" s="12">
        <f>Jednotkové_ceny!D1610</f>
        <v>6.97</v>
      </c>
      <c r="E324" s="12">
        <f>Jednotkové_ceny!E1610</f>
        <v>1050</v>
      </c>
      <c r="F324" s="12">
        <f>Jednotkové_ceny!F1610</f>
        <v>0</v>
      </c>
      <c r="G324" s="12">
        <f>Jednotkové_ceny!G1610</f>
        <v>0</v>
      </c>
      <c r="H324" s="36">
        <f t="shared" si="4"/>
        <v>0</v>
      </c>
    </row>
    <row r="325" spans="1:8" ht="26.4" x14ac:dyDescent="0.25">
      <c r="A325" s="62" t="str">
        <f>Jednotkové_ceny!A1611</f>
        <v>133112821</v>
      </c>
      <c r="B325" s="35" t="str">
        <f>Jednotkové_ceny!B1611</f>
        <v>Hloubení zapažených šachet v hornině třídy těžitelnosti I skupiny 1 a 2 plocha výkopu do 4 m2 ručně</v>
      </c>
      <c r="C325" s="35" t="str">
        <f>Jednotkové_ceny!C1611</f>
        <v>m3</v>
      </c>
      <c r="D325" s="12">
        <f>Jednotkové_ceny!D1611</f>
        <v>6.97</v>
      </c>
      <c r="E325" s="12">
        <f>Jednotkové_ceny!E1611</f>
        <v>1390</v>
      </c>
      <c r="F325" s="12">
        <f>Jednotkové_ceny!F1611</f>
        <v>0</v>
      </c>
      <c r="G325" s="12">
        <f>Jednotkové_ceny!G1611</f>
        <v>0</v>
      </c>
      <c r="H325" s="36">
        <f t="shared" si="4"/>
        <v>0</v>
      </c>
    </row>
    <row r="326" spans="1:8" ht="26.4" x14ac:dyDescent="0.25">
      <c r="A326" s="62" t="str">
        <f>Jednotkové_ceny!A1612</f>
        <v>133112822</v>
      </c>
      <c r="B326" s="35" t="str">
        <f>Jednotkové_ceny!B1612</f>
        <v>Hloubení zapažených šachet v hornině třídy těžitelnosti I skupiny 1 a 2 plocha výkopu přes 4 do 20 m2 ručně</v>
      </c>
      <c r="C326" s="35" t="str">
        <f>Jednotkové_ceny!C1612</f>
        <v>m3</v>
      </c>
      <c r="D326" s="12">
        <f>Jednotkové_ceny!D1612</f>
        <v>6.97</v>
      </c>
      <c r="E326" s="12">
        <f>Jednotkové_ceny!E1612</f>
        <v>1310</v>
      </c>
      <c r="F326" s="12">
        <f>Jednotkové_ceny!F1612</f>
        <v>0</v>
      </c>
      <c r="G326" s="12">
        <f>Jednotkové_ceny!G1612</f>
        <v>0</v>
      </c>
      <c r="H326" s="36">
        <f t="shared" si="4"/>
        <v>0</v>
      </c>
    </row>
    <row r="327" spans="1:8" ht="26.4" x14ac:dyDescent="0.25">
      <c r="A327" s="62" t="str">
        <f>Jednotkové_ceny!A1613</f>
        <v>133151031</v>
      </c>
      <c r="B327" s="35" t="str">
        <f>Jednotkové_ceny!B1613</f>
        <v>Hloubení šachet v hornině třídy těžitelnosti I skupiny 1 a 2 objemu do 15 m3 při překopech inženýrských sítí strojně</v>
      </c>
      <c r="C327" s="35" t="str">
        <f>Jednotkové_ceny!C1613</f>
        <v>m3</v>
      </c>
      <c r="D327" s="12">
        <f>Jednotkové_ceny!D1613</f>
        <v>38.840000000000003</v>
      </c>
      <c r="E327" s="12">
        <f>Jednotkové_ceny!E1613</f>
        <v>1040</v>
      </c>
      <c r="F327" s="12">
        <f>Jednotkové_ceny!F1613</f>
        <v>0</v>
      </c>
      <c r="G327" s="12">
        <f>Jednotkové_ceny!G1613</f>
        <v>0</v>
      </c>
      <c r="H327" s="36">
        <f t="shared" si="4"/>
        <v>0</v>
      </c>
    </row>
    <row r="328" spans="1:8" ht="26.4" x14ac:dyDescent="0.25">
      <c r="A328" s="62" t="str">
        <f>Jednotkové_ceny!A1614</f>
        <v>133153101</v>
      </c>
      <c r="B328" s="35" t="str">
        <f>Jednotkové_ceny!B1614</f>
        <v>Hloubení šachet nezapažených v hornině třídy těžitelnosti I skupiny 1 a 2 objem do 20 m3 v omezeném prostoru</v>
      </c>
      <c r="C328" s="35" t="str">
        <f>Jednotkové_ceny!C1614</f>
        <v>m3</v>
      </c>
      <c r="D328" s="12">
        <f>Jednotkové_ceny!D1614</f>
        <v>15.49</v>
      </c>
      <c r="E328" s="12">
        <f>Jednotkové_ceny!E1614</f>
        <v>859</v>
      </c>
      <c r="F328" s="12">
        <f>Jednotkové_ceny!F1614</f>
        <v>0</v>
      </c>
      <c r="G328" s="12">
        <f>Jednotkové_ceny!G1614</f>
        <v>0</v>
      </c>
      <c r="H328" s="36">
        <f t="shared" si="4"/>
        <v>0</v>
      </c>
    </row>
    <row r="329" spans="1:8" ht="26.4" x14ac:dyDescent="0.25">
      <c r="A329" s="62" t="str">
        <f>Jednotkové_ceny!A1615</f>
        <v>133153102</v>
      </c>
      <c r="B329" s="35" t="str">
        <f>Jednotkové_ceny!B1615</f>
        <v>Hloubení šachet nezapažených v hornině třídy těžitelnosti I skupiny 1 a 2 objem do 50 m3 v omezeném prostoru</v>
      </c>
      <c r="C329" s="35" t="str">
        <f>Jednotkové_ceny!C1615</f>
        <v>m3</v>
      </c>
      <c r="D329" s="12">
        <f>Jednotkové_ceny!D1615</f>
        <v>20.81</v>
      </c>
      <c r="E329" s="12">
        <f>Jednotkové_ceny!E1615</f>
        <v>699</v>
      </c>
      <c r="F329" s="12">
        <f>Jednotkové_ceny!F1615</f>
        <v>0</v>
      </c>
      <c r="G329" s="12">
        <f>Jednotkové_ceny!G1615</f>
        <v>0</v>
      </c>
      <c r="H329" s="36">
        <f t="shared" si="4"/>
        <v>0</v>
      </c>
    </row>
    <row r="330" spans="1:8" ht="26.4" x14ac:dyDescent="0.25">
      <c r="A330" s="62" t="str">
        <f>Jednotkové_ceny!A1616</f>
        <v>133153103</v>
      </c>
      <c r="B330" s="35" t="str">
        <f>Jednotkové_ceny!B1616</f>
        <v>Hloubení šachet nezapažených v hornině třídy těžitelnosti I skupiny 1 a 2 objem do 100 m3 v omezeném prostoru</v>
      </c>
      <c r="C330" s="35" t="str">
        <f>Jednotkové_ceny!C1616</f>
        <v>m3</v>
      </c>
      <c r="D330" s="12">
        <f>Jednotkové_ceny!D1616</f>
        <v>15.49</v>
      </c>
      <c r="E330" s="12">
        <f>Jednotkové_ceny!E1616</f>
        <v>600</v>
      </c>
      <c r="F330" s="12">
        <f>Jednotkové_ceny!F1616</f>
        <v>0</v>
      </c>
      <c r="G330" s="12">
        <f>Jednotkové_ceny!G1616</f>
        <v>0</v>
      </c>
      <c r="H330" s="36">
        <f t="shared" ref="H330:H393" si="5">ROUND(D330*G330,2)</f>
        <v>0</v>
      </c>
    </row>
    <row r="331" spans="1:8" ht="26.4" x14ac:dyDescent="0.25">
      <c r="A331" s="62" t="str">
        <f>Jednotkové_ceny!A1617</f>
        <v>133153104</v>
      </c>
      <c r="B331" s="35" t="str">
        <f>Jednotkové_ceny!B1617</f>
        <v>Hloubení šachet nezapažených v hornině třídy těžitelnosti I skupiny 1 a 2 objem přes 100 m3 v omezeném prostoru</v>
      </c>
      <c r="C331" s="35" t="str">
        <f>Jednotkové_ceny!C1617</f>
        <v>m3</v>
      </c>
      <c r="D331" s="12">
        <f>Jednotkové_ceny!D1617</f>
        <v>21.96</v>
      </c>
      <c r="E331" s="12">
        <f>Jednotkové_ceny!E1617</f>
        <v>569</v>
      </c>
      <c r="F331" s="12">
        <f>Jednotkové_ceny!F1617</f>
        <v>0</v>
      </c>
      <c r="G331" s="12">
        <f>Jednotkové_ceny!G1617</f>
        <v>0</v>
      </c>
      <c r="H331" s="36">
        <f t="shared" si="5"/>
        <v>0</v>
      </c>
    </row>
    <row r="332" spans="1:8" ht="26.4" x14ac:dyDescent="0.25">
      <c r="A332" s="62" t="str">
        <f>Jednotkové_ceny!A1618</f>
        <v>133155101</v>
      </c>
      <c r="B332" s="35" t="str">
        <f>Jednotkové_ceny!B1618</f>
        <v>Hloubení šachet zapažených v hornině třídy těžitelnosti I skupiny 1 a 2 objem do 20 m3 v omezeném prostoru</v>
      </c>
      <c r="C332" s="35" t="str">
        <f>Jednotkové_ceny!C1618</f>
        <v>m3</v>
      </c>
      <c r="D332" s="12">
        <f>Jednotkové_ceny!D1618</f>
        <v>15.49</v>
      </c>
      <c r="E332" s="12">
        <f>Jednotkové_ceny!E1618</f>
        <v>1100</v>
      </c>
      <c r="F332" s="12">
        <f>Jednotkové_ceny!F1618</f>
        <v>0</v>
      </c>
      <c r="G332" s="12">
        <f>Jednotkové_ceny!G1618</f>
        <v>0</v>
      </c>
      <c r="H332" s="36">
        <f t="shared" si="5"/>
        <v>0</v>
      </c>
    </row>
    <row r="333" spans="1:8" ht="26.4" x14ac:dyDescent="0.25">
      <c r="A333" s="62" t="str">
        <f>Jednotkové_ceny!A1619</f>
        <v>133155102</v>
      </c>
      <c r="B333" s="35" t="str">
        <f>Jednotkové_ceny!B1619</f>
        <v>Hloubení šachet zapažených v hornině třídy těžitelnosti I skupiny 1 a 2 objem do 50 m3 v omezeném prostoru</v>
      </c>
      <c r="C333" s="35" t="str">
        <f>Jednotkové_ceny!C1619</f>
        <v>m3</v>
      </c>
      <c r="D333" s="12">
        <f>Jednotkové_ceny!D1619</f>
        <v>21.96</v>
      </c>
      <c r="E333" s="12">
        <f>Jednotkové_ceny!E1619</f>
        <v>888</v>
      </c>
      <c r="F333" s="12">
        <f>Jednotkové_ceny!F1619</f>
        <v>0</v>
      </c>
      <c r="G333" s="12">
        <f>Jednotkové_ceny!G1619</f>
        <v>0</v>
      </c>
      <c r="H333" s="36">
        <f t="shared" si="5"/>
        <v>0</v>
      </c>
    </row>
    <row r="334" spans="1:8" ht="26.4" x14ac:dyDescent="0.25">
      <c r="A334" s="62" t="str">
        <f>Jednotkové_ceny!A1620</f>
        <v>133155103</v>
      </c>
      <c r="B334" s="35" t="str">
        <f>Jednotkové_ceny!B1620</f>
        <v>Hloubení šachet zapažených v hornině třídy těžitelnosti I skupiny 1 a 2 objem do 100 m3 v omezeném prostoru</v>
      </c>
      <c r="C334" s="35" t="str">
        <f>Jednotkové_ceny!C1620</f>
        <v>m3</v>
      </c>
      <c r="D334" s="12">
        <f>Jednotkové_ceny!D1620</f>
        <v>21.96</v>
      </c>
      <c r="E334" s="12">
        <f>Jednotkové_ceny!E1620</f>
        <v>761</v>
      </c>
      <c r="F334" s="12">
        <f>Jednotkové_ceny!F1620</f>
        <v>0</v>
      </c>
      <c r="G334" s="12">
        <f>Jednotkové_ceny!G1620</f>
        <v>0</v>
      </c>
      <c r="H334" s="36">
        <f t="shared" si="5"/>
        <v>0</v>
      </c>
    </row>
    <row r="335" spans="1:8" ht="26.4" x14ac:dyDescent="0.25">
      <c r="A335" s="62" t="str">
        <f>Jednotkové_ceny!A1621</f>
        <v>133155104</v>
      </c>
      <c r="B335" s="35" t="str">
        <f>Jednotkové_ceny!B1621</f>
        <v>Hloubení šachet zapažených v hornině třídy těžitelnosti I skupiny 1 a 2 objem přes 100 m3 v omezeném prostoru</v>
      </c>
      <c r="C335" s="35" t="str">
        <f>Jednotkové_ceny!C1621</f>
        <v>m3</v>
      </c>
      <c r="D335" s="12">
        <f>Jednotkové_ceny!D1621</f>
        <v>20.81</v>
      </c>
      <c r="E335" s="12">
        <f>Jednotkové_ceny!E1621</f>
        <v>699</v>
      </c>
      <c r="F335" s="12">
        <f>Jednotkové_ceny!F1621</f>
        <v>0</v>
      </c>
      <c r="G335" s="12">
        <f>Jednotkové_ceny!G1621</f>
        <v>0</v>
      </c>
      <c r="H335" s="36">
        <f t="shared" si="5"/>
        <v>0</v>
      </c>
    </row>
    <row r="336" spans="1:8" ht="39.6" x14ac:dyDescent="0.25">
      <c r="A336" s="62" t="str">
        <f>Jednotkové_ceny!A1622</f>
        <v>133157031</v>
      </c>
      <c r="B336" s="35" t="str">
        <f>Jednotkové_ceny!B1622</f>
        <v>Hloubení šachet v hornině třídy těžitelnosti I skupiny 1 a 2 objemu do 15 m3 při překopech inženýrských sítí strojně v omezeném prostoru</v>
      </c>
      <c r="C336" s="35" t="str">
        <f>Jednotkové_ceny!C1622</f>
        <v>m3</v>
      </c>
      <c r="D336" s="12">
        <f>Jednotkové_ceny!D1622</f>
        <v>15.49</v>
      </c>
      <c r="E336" s="12">
        <f>Jednotkové_ceny!E1622</f>
        <v>1280</v>
      </c>
      <c r="F336" s="12">
        <f>Jednotkové_ceny!F1622</f>
        <v>0</v>
      </c>
      <c r="G336" s="12">
        <f>Jednotkové_ceny!G1622</f>
        <v>0</v>
      </c>
      <c r="H336" s="36">
        <f t="shared" si="5"/>
        <v>0</v>
      </c>
    </row>
    <row r="337" spans="1:8" ht="26.4" x14ac:dyDescent="0.25">
      <c r="A337" s="62" t="str">
        <f>Jednotkové_ceny!A1623</f>
        <v>133212811</v>
      </c>
      <c r="B337" s="35" t="str">
        <f>Jednotkové_ceny!B1623</f>
        <v>Hloubení nezapažených šachet v hornině třídy těžitelnosti I skupiny 3 plocha výkopu do 4 m2 ručně</v>
      </c>
      <c r="C337" s="35" t="str">
        <f>Jednotkové_ceny!C1623</f>
        <v>m3</v>
      </c>
      <c r="D337" s="12">
        <f>Jednotkové_ceny!D1623</f>
        <v>61.96</v>
      </c>
      <c r="E337" s="12">
        <f>Jednotkové_ceny!E1623</f>
        <v>2210</v>
      </c>
      <c r="F337" s="12">
        <f>Jednotkové_ceny!F1623</f>
        <v>0</v>
      </c>
      <c r="G337" s="12">
        <f>Jednotkové_ceny!G1623</f>
        <v>0</v>
      </c>
      <c r="H337" s="36">
        <f t="shared" si="5"/>
        <v>0</v>
      </c>
    </row>
    <row r="338" spans="1:8" ht="26.4" x14ac:dyDescent="0.25">
      <c r="A338" s="62" t="str">
        <f>Jednotkové_ceny!A1624</f>
        <v>133212812</v>
      </c>
      <c r="B338" s="35" t="str">
        <f>Jednotkové_ceny!B1624</f>
        <v>Hloubení nezapažených šachet v hornině třídy těžitelnosti I skupiny 3 plocha výkopu přes 4 do 20 m2 ručně</v>
      </c>
      <c r="C338" s="35" t="str">
        <f>Jednotkové_ceny!C1624</f>
        <v>m3</v>
      </c>
      <c r="D338" s="12">
        <f>Jednotkové_ceny!D1624</f>
        <v>15.49</v>
      </c>
      <c r="E338" s="12">
        <f>Jednotkové_ceny!E1624</f>
        <v>1860</v>
      </c>
      <c r="F338" s="12">
        <f>Jednotkové_ceny!F1624</f>
        <v>0</v>
      </c>
      <c r="G338" s="12">
        <f>Jednotkové_ceny!G1624</f>
        <v>0</v>
      </c>
      <c r="H338" s="36">
        <f t="shared" si="5"/>
        <v>0</v>
      </c>
    </row>
    <row r="339" spans="1:8" ht="26.4" x14ac:dyDescent="0.25">
      <c r="A339" s="62" t="str">
        <f>Jednotkové_ceny!A1625</f>
        <v>133212821</v>
      </c>
      <c r="B339" s="35" t="str">
        <f>Jednotkové_ceny!B1625</f>
        <v>Hloubení zapažených šachet v hornině třídy těžitelnosti I skupiny 3 plocha výkopu do 4 m2 ručně</v>
      </c>
      <c r="C339" s="35" t="str">
        <f>Jednotkové_ceny!C1625</f>
        <v>m3</v>
      </c>
      <c r="D339" s="12">
        <f>Jednotkové_ceny!D1625</f>
        <v>87.86</v>
      </c>
      <c r="E339" s="12">
        <f>Jednotkové_ceny!E1625</f>
        <v>2750</v>
      </c>
      <c r="F339" s="12">
        <f>Jednotkové_ceny!F1625</f>
        <v>0</v>
      </c>
      <c r="G339" s="12">
        <f>Jednotkové_ceny!G1625</f>
        <v>0</v>
      </c>
      <c r="H339" s="36">
        <f t="shared" si="5"/>
        <v>0</v>
      </c>
    </row>
    <row r="340" spans="1:8" ht="26.4" x14ac:dyDescent="0.25">
      <c r="A340" s="62" t="str">
        <f>Jednotkové_ceny!A1626</f>
        <v>133212822</v>
      </c>
      <c r="B340" s="35" t="str">
        <f>Jednotkové_ceny!B1626</f>
        <v>Hloubení zapažených šachet v hornině třídy těžitelnosti I skupiny 3 plocha výkopu přes 4 do 20 m2 ručně</v>
      </c>
      <c r="C340" s="35" t="str">
        <f>Jednotkové_ceny!C1626</f>
        <v>m3</v>
      </c>
      <c r="D340" s="12">
        <f>Jednotkové_ceny!D1626</f>
        <v>15.49</v>
      </c>
      <c r="E340" s="12">
        <f>Jednotkové_ceny!E1626</f>
        <v>2320</v>
      </c>
      <c r="F340" s="12">
        <f>Jednotkové_ceny!F1626</f>
        <v>0</v>
      </c>
      <c r="G340" s="12">
        <f>Jednotkové_ceny!G1626</f>
        <v>0</v>
      </c>
      <c r="H340" s="36">
        <f t="shared" si="5"/>
        <v>0</v>
      </c>
    </row>
    <row r="341" spans="1:8" ht="26.4" x14ac:dyDescent="0.25">
      <c r="A341" s="62" t="str">
        <f>Jednotkové_ceny!A1627</f>
        <v>133253101</v>
      </c>
      <c r="B341" s="35" t="str">
        <f>Jednotkové_ceny!B1627</f>
        <v>Hloubení šachet nezapažených v hornině třídy těžitelnosti I skupiny 3 objem do 20 m3 v omezeném prostoru</v>
      </c>
      <c r="C341" s="35" t="str">
        <f>Jednotkové_ceny!C1627</f>
        <v>m3</v>
      </c>
      <c r="D341" s="12">
        <f>Jednotkové_ceny!D1627</f>
        <v>12.14</v>
      </c>
      <c r="E341" s="12">
        <f>Jednotkové_ceny!E1627</f>
        <v>1470</v>
      </c>
      <c r="F341" s="12">
        <f>Jednotkové_ceny!F1627</f>
        <v>0</v>
      </c>
      <c r="G341" s="12">
        <f>Jednotkové_ceny!G1627</f>
        <v>0</v>
      </c>
      <c r="H341" s="36">
        <f t="shared" si="5"/>
        <v>0</v>
      </c>
    </row>
    <row r="342" spans="1:8" ht="26.4" x14ac:dyDescent="0.25">
      <c r="A342" s="62" t="str">
        <f>Jednotkové_ceny!A1628</f>
        <v>133253102</v>
      </c>
      <c r="B342" s="35" t="str">
        <f>Jednotkové_ceny!B1628</f>
        <v>Hloubení šachet nezapažených v hornině třídy těžitelnosti I skupiny 3 objem do 50 m3 v omezeném prostoru</v>
      </c>
      <c r="C342" s="35" t="str">
        <f>Jednotkové_ceny!C1628</f>
        <v>m3</v>
      </c>
      <c r="D342" s="12">
        <f>Jednotkové_ceny!D1628</f>
        <v>12.14</v>
      </c>
      <c r="E342" s="12">
        <f>Jednotkové_ceny!E1628</f>
        <v>1210</v>
      </c>
      <c r="F342" s="12">
        <f>Jednotkové_ceny!F1628</f>
        <v>0</v>
      </c>
      <c r="G342" s="12">
        <f>Jednotkové_ceny!G1628</f>
        <v>0</v>
      </c>
      <c r="H342" s="36">
        <f t="shared" si="5"/>
        <v>0</v>
      </c>
    </row>
    <row r="343" spans="1:8" ht="26.4" x14ac:dyDescent="0.25">
      <c r="A343" s="62" t="str">
        <f>Jednotkové_ceny!A1629</f>
        <v>133253103</v>
      </c>
      <c r="B343" s="35" t="str">
        <f>Jednotkové_ceny!B1629</f>
        <v>Hloubení šachet nezapažených v hornině třídy těžitelnosti I skupiny 3 objem do 100 m3 v omezeném prostoru</v>
      </c>
      <c r="C343" s="35" t="str">
        <f>Jednotkové_ceny!C1629</f>
        <v>m3</v>
      </c>
      <c r="D343" s="12">
        <f>Jednotkové_ceny!D1629</f>
        <v>12.14</v>
      </c>
      <c r="E343" s="12">
        <f>Jednotkové_ceny!E1629</f>
        <v>1020</v>
      </c>
      <c r="F343" s="12">
        <f>Jednotkové_ceny!F1629</f>
        <v>0</v>
      </c>
      <c r="G343" s="12">
        <f>Jednotkové_ceny!G1629</f>
        <v>0</v>
      </c>
      <c r="H343" s="36">
        <f t="shared" si="5"/>
        <v>0</v>
      </c>
    </row>
    <row r="344" spans="1:8" ht="26.4" x14ac:dyDescent="0.25">
      <c r="A344" s="62" t="str">
        <f>Jednotkové_ceny!A1630</f>
        <v>133253104</v>
      </c>
      <c r="B344" s="35" t="str">
        <f>Jednotkové_ceny!B1630</f>
        <v>Hloubení šachet nezapažených v hornině třídy těžitelnosti I skupiny 3 objem přes 100 m3 v omezeném prostoru</v>
      </c>
      <c r="C344" s="35" t="str">
        <f>Jednotkové_ceny!C1630</f>
        <v>m3</v>
      </c>
      <c r="D344" s="12">
        <f>Jednotkové_ceny!D1630</f>
        <v>12.14</v>
      </c>
      <c r="E344" s="12">
        <f>Jednotkové_ceny!E1630</f>
        <v>969</v>
      </c>
      <c r="F344" s="12">
        <f>Jednotkové_ceny!F1630</f>
        <v>0</v>
      </c>
      <c r="G344" s="12">
        <f>Jednotkové_ceny!G1630</f>
        <v>0</v>
      </c>
      <c r="H344" s="36">
        <f t="shared" si="5"/>
        <v>0</v>
      </c>
    </row>
    <row r="345" spans="1:8" ht="39.6" x14ac:dyDescent="0.25">
      <c r="A345" s="62" t="str">
        <f>Jednotkové_ceny!A1631</f>
        <v>133257031</v>
      </c>
      <c r="B345" s="35" t="str">
        <f>Jednotkové_ceny!B1631</f>
        <v>Hloubení šachet v hornině třídy těžitelnosti I skupiny 3 objemu do 15 m3 při překopech inženýrských sítí strojně v omezeném prostoru</v>
      </c>
      <c r="C345" s="35" t="str">
        <f>Jednotkové_ceny!C1631</f>
        <v>m3</v>
      </c>
      <c r="D345" s="12">
        <f>Jednotkové_ceny!D1631</f>
        <v>87.86</v>
      </c>
      <c r="E345" s="12">
        <f>Jednotkové_ceny!E1631</f>
        <v>2070</v>
      </c>
      <c r="F345" s="12">
        <f>Jednotkové_ceny!F1631</f>
        <v>0</v>
      </c>
      <c r="G345" s="12">
        <f>Jednotkové_ceny!G1631</f>
        <v>0</v>
      </c>
      <c r="H345" s="36">
        <f t="shared" si="5"/>
        <v>0</v>
      </c>
    </row>
    <row r="346" spans="1:8" ht="39.6" x14ac:dyDescent="0.25">
      <c r="A346" s="62" t="str">
        <f>Jednotkové_ceny!A1632</f>
        <v>133311011</v>
      </c>
      <c r="B346" s="35" t="str">
        <f>Jednotkové_ceny!B1632</f>
        <v>Hloubení šachet v soudržných horninách třídy těžitelnosti II skupiny 4 při překopech inženýrských sítí objemu do 10 m3 ručně</v>
      </c>
      <c r="C346" s="35" t="str">
        <f>Jednotkové_ceny!C1632</f>
        <v>m3</v>
      </c>
      <c r="D346" s="12">
        <f>Jednotkové_ceny!D1632</f>
        <v>18.440000000000001</v>
      </c>
      <c r="E346" s="12">
        <f>Jednotkové_ceny!E1632</f>
        <v>2760</v>
      </c>
      <c r="F346" s="12">
        <f>Jednotkové_ceny!F1632</f>
        <v>0</v>
      </c>
      <c r="G346" s="12">
        <f>Jednotkové_ceny!G1632</f>
        <v>0</v>
      </c>
      <c r="H346" s="36">
        <f t="shared" si="5"/>
        <v>0</v>
      </c>
    </row>
    <row r="347" spans="1:8" ht="39.6" x14ac:dyDescent="0.25">
      <c r="A347" s="62" t="str">
        <f>Jednotkové_ceny!A1633</f>
        <v>133311012</v>
      </c>
      <c r="B347" s="35" t="str">
        <f>Jednotkové_ceny!B1633</f>
        <v>Hloubení šachet v nesoudržných horninách třídy těžitelnosti II skupiny 4 při překopech inženýrských sítí objemu do 10 m3 ručně</v>
      </c>
      <c r="C347" s="35" t="str">
        <f>Jednotkové_ceny!C1633</f>
        <v>m3</v>
      </c>
      <c r="D347" s="12">
        <f>Jednotkové_ceny!D1633</f>
        <v>18.440000000000001</v>
      </c>
      <c r="E347" s="12">
        <f>Jednotkové_ceny!E1633</f>
        <v>3070</v>
      </c>
      <c r="F347" s="12">
        <f>Jednotkové_ceny!F1633</f>
        <v>0</v>
      </c>
      <c r="G347" s="12">
        <f>Jednotkové_ceny!G1633</f>
        <v>0</v>
      </c>
      <c r="H347" s="36">
        <f t="shared" si="5"/>
        <v>0</v>
      </c>
    </row>
    <row r="348" spans="1:8" ht="26.4" x14ac:dyDescent="0.25">
      <c r="A348" s="62" t="str">
        <f>Jednotkové_ceny!A1634</f>
        <v>133312811</v>
      </c>
      <c r="B348" s="35" t="str">
        <f>Jednotkové_ceny!B1634</f>
        <v>Hloubení nezapažených šachet v hornině třídy těžitelnosti II skupiny 4 plocha výkopu do 4 m2 ručně</v>
      </c>
      <c r="C348" s="35" t="str">
        <f>Jednotkové_ceny!C1634</f>
        <v>m3</v>
      </c>
      <c r="D348" s="12">
        <f>Jednotkové_ceny!D1634</f>
        <v>5.49</v>
      </c>
      <c r="E348" s="12">
        <f>Jednotkové_ceny!E1634</f>
        <v>2420</v>
      </c>
      <c r="F348" s="12">
        <f>Jednotkové_ceny!F1634</f>
        <v>0</v>
      </c>
      <c r="G348" s="12">
        <f>Jednotkové_ceny!G1634</f>
        <v>0</v>
      </c>
      <c r="H348" s="36">
        <f t="shared" si="5"/>
        <v>0</v>
      </c>
    </row>
    <row r="349" spans="1:8" ht="26.4" x14ac:dyDescent="0.25">
      <c r="A349" s="62" t="str">
        <f>Jednotkové_ceny!A1635</f>
        <v>133312812</v>
      </c>
      <c r="B349" s="35" t="str">
        <f>Jednotkové_ceny!B1635</f>
        <v>Hloubení nezapažených šachet v hornině třídy těžitelnosti II skupiny 4 plocha výkopu přes 4 do 20 m2 ručně</v>
      </c>
      <c r="C349" s="35" t="str">
        <f>Jednotkové_ceny!C1635</f>
        <v>m3</v>
      </c>
      <c r="D349" s="12">
        <f>Jednotkové_ceny!D1635</f>
        <v>12.48</v>
      </c>
      <c r="E349" s="12">
        <f>Jednotkové_ceny!E1635</f>
        <v>2140</v>
      </c>
      <c r="F349" s="12">
        <f>Jednotkové_ceny!F1635</f>
        <v>0</v>
      </c>
      <c r="G349" s="12">
        <f>Jednotkové_ceny!G1635</f>
        <v>0</v>
      </c>
      <c r="H349" s="36">
        <f t="shared" si="5"/>
        <v>0</v>
      </c>
    </row>
    <row r="350" spans="1:8" ht="26.4" x14ac:dyDescent="0.25">
      <c r="A350" s="62" t="str">
        <f>Jednotkové_ceny!A1636</f>
        <v>133312821</v>
      </c>
      <c r="B350" s="35" t="str">
        <f>Jednotkové_ceny!B1636</f>
        <v>Hloubení zapažených šachet v hornině třídy těžitelnosti II skupiny 4 plocha výkopu do 4 m2 ručně</v>
      </c>
      <c r="C350" s="35" t="str">
        <f>Jednotkové_ceny!C1636</f>
        <v>m3</v>
      </c>
      <c r="D350" s="12">
        <f>Jednotkové_ceny!D1636</f>
        <v>5.49</v>
      </c>
      <c r="E350" s="12">
        <f>Jednotkové_ceny!E1636</f>
        <v>3010</v>
      </c>
      <c r="F350" s="12">
        <f>Jednotkové_ceny!F1636</f>
        <v>0</v>
      </c>
      <c r="G350" s="12">
        <f>Jednotkové_ceny!G1636</f>
        <v>0</v>
      </c>
      <c r="H350" s="36">
        <f t="shared" si="5"/>
        <v>0</v>
      </c>
    </row>
    <row r="351" spans="1:8" ht="26.4" x14ac:dyDescent="0.25">
      <c r="A351" s="62" t="str">
        <f>Jednotkové_ceny!A1637</f>
        <v>133312822</v>
      </c>
      <c r="B351" s="35" t="str">
        <f>Jednotkové_ceny!B1637</f>
        <v>Hloubení zapažených šachet v hornině třídy těžitelnosti II skupiny 4 plocha výkopu přes 4 do 20 m2 ručně</v>
      </c>
      <c r="C351" s="35" t="str">
        <f>Jednotkové_ceny!C1637</f>
        <v>m3</v>
      </c>
      <c r="D351" s="12">
        <f>Jednotkové_ceny!D1637</f>
        <v>5.49</v>
      </c>
      <c r="E351" s="12">
        <f>Jednotkové_ceny!E1637</f>
        <v>2670</v>
      </c>
      <c r="F351" s="12">
        <f>Jednotkové_ceny!F1637</f>
        <v>0</v>
      </c>
      <c r="G351" s="12">
        <f>Jednotkové_ceny!G1637</f>
        <v>0</v>
      </c>
      <c r="H351" s="36">
        <f t="shared" si="5"/>
        <v>0</v>
      </c>
    </row>
    <row r="352" spans="1:8" ht="26.4" x14ac:dyDescent="0.25">
      <c r="A352" s="62" t="str">
        <f>Jednotkové_ceny!A1638</f>
        <v>133353101</v>
      </c>
      <c r="B352" s="35" t="str">
        <f>Jednotkové_ceny!B1638</f>
        <v>Hloubení šachet nezapažených v hornině třídy těžitelnosti II skupiny 4 objem do 20 m3 v omezeném prostoru</v>
      </c>
      <c r="C352" s="35" t="str">
        <f>Jednotkové_ceny!C1638</f>
        <v>m3</v>
      </c>
      <c r="D352" s="12">
        <f>Jednotkové_ceny!D1638</f>
        <v>6.97</v>
      </c>
      <c r="E352" s="12">
        <f>Jednotkové_ceny!E1638</f>
        <v>1900</v>
      </c>
      <c r="F352" s="12">
        <f>Jednotkové_ceny!F1638</f>
        <v>0</v>
      </c>
      <c r="G352" s="12">
        <f>Jednotkové_ceny!G1638</f>
        <v>0</v>
      </c>
      <c r="H352" s="36">
        <f t="shared" si="5"/>
        <v>0</v>
      </c>
    </row>
    <row r="353" spans="1:8" ht="26.4" x14ac:dyDescent="0.25">
      <c r="A353" s="62" t="str">
        <f>Jednotkové_ceny!A1639</f>
        <v>133353102</v>
      </c>
      <c r="B353" s="35" t="str">
        <f>Jednotkové_ceny!B1639</f>
        <v>Hloubení šachet nezapažených v hornině třídy těžitelnosti II skupiny 4 objem do 50 m3 v omezeném prostoru</v>
      </c>
      <c r="C353" s="35" t="str">
        <f>Jednotkové_ceny!C1639</f>
        <v>m3</v>
      </c>
      <c r="D353" s="12">
        <f>Jednotkové_ceny!D1639</f>
        <v>6.97</v>
      </c>
      <c r="E353" s="12">
        <f>Jednotkové_ceny!E1639</f>
        <v>1530</v>
      </c>
      <c r="F353" s="12">
        <f>Jednotkové_ceny!F1639</f>
        <v>0</v>
      </c>
      <c r="G353" s="12">
        <f>Jednotkové_ceny!G1639</f>
        <v>0</v>
      </c>
      <c r="H353" s="36">
        <f t="shared" si="5"/>
        <v>0</v>
      </c>
    </row>
    <row r="354" spans="1:8" ht="26.4" x14ac:dyDescent="0.25">
      <c r="A354" s="62" t="str">
        <f>Jednotkové_ceny!A1640</f>
        <v>133353103</v>
      </c>
      <c r="B354" s="35" t="str">
        <f>Jednotkové_ceny!B1640</f>
        <v>Hloubení šachet nezapažených v hornině třídy těžitelnosti II skupiny 4 objem do 100 m3 v omezeném prostoru</v>
      </c>
      <c r="C354" s="35" t="str">
        <f>Jednotkové_ceny!C1640</f>
        <v>m3</v>
      </c>
      <c r="D354" s="12">
        <f>Jednotkové_ceny!D1640</f>
        <v>6.97</v>
      </c>
      <c r="E354" s="12">
        <f>Jednotkové_ceny!E1640</f>
        <v>1280</v>
      </c>
      <c r="F354" s="12">
        <f>Jednotkové_ceny!F1640</f>
        <v>0</v>
      </c>
      <c r="G354" s="12">
        <f>Jednotkové_ceny!G1640</f>
        <v>0</v>
      </c>
      <c r="H354" s="36">
        <f t="shared" si="5"/>
        <v>0</v>
      </c>
    </row>
    <row r="355" spans="1:8" ht="26.4" x14ac:dyDescent="0.25">
      <c r="A355" s="62" t="str">
        <f>Jednotkové_ceny!A1641</f>
        <v>133353104</v>
      </c>
      <c r="B355" s="35" t="str">
        <f>Jednotkové_ceny!B1641</f>
        <v>Hloubení šachet nezapažených v hornině třídy těžitelnosti II skupiny 4 objem přes 100 m3 v omezeném prostoru</v>
      </c>
      <c r="C355" s="35" t="str">
        <f>Jednotkové_ceny!C1641</f>
        <v>m3</v>
      </c>
      <c r="D355" s="12">
        <f>Jednotkové_ceny!D1641</f>
        <v>4.8600000000000003</v>
      </c>
      <c r="E355" s="12">
        <f>Jednotkové_ceny!E1641</f>
        <v>1210</v>
      </c>
      <c r="F355" s="12">
        <f>Jednotkové_ceny!F1641</f>
        <v>0</v>
      </c>
      <c r="G355" s="12">
        <f>Jednotkové_ceny!G1641</f>
        <v>0</v>
      </c>
      <c r="H355" s="36">
        <f t="shared" si="5"/>
        <v>0</v>
      </c>
    </row>
    <row r="356" spans="1:8" ht="26.4" x14ac:dyDescent="0.25">
      <c r="A356" s="62" t="str">
        <f>Jednotkové_ceny!A1642</f>
        <v>133355101</v>
      </c>
      <c r="B356" s="35" t="str">
        <f>Jednotkové_ceny!B1642</f>
        <v>Hloubení šachet zapažených v hornině třídy těžitelnosti II skupiny 4 objem do 20 m3 v omezeném prostoru</v>
      </c>
      <c r="C356" s="35" t="str">
        <f>Jednotkové_ceny!C1642</f>
        <v>m3</v>
      </c>
      <c r="D356" s="12">
        <f>Jednotkové_ceny!D1642</f>
        <v>4.8600000000000003</v>
      </c>
      <c r="E356" s="12">
        <f>Jednotkové_ceny!E1642</f>
        <v>2470</v>
      </c>
      <c r="F356" s="12">
        <f>Jednotkové_ceny!F1642</f>
        <v>0</v>
      </c>
      <c r="G356" s="12">
        <f>Jednotkové_ceny!G1642</f>
        <v>0</v>
      </c>
      <c r="H356" s="36">
        <f t="shared" si="5"/>
        <v>0</v>
      </c>
    </row>
    <row r="357" spans="1:8" ht="26.4" x14ac:dyDescent="0.25">
      <c r="A357" s="62" t="str">
        <f>Jednotkové_ceny!A1643</f>
        <v>133355102</v>
      </c>
      <c r="B357" s="35" t="str">
        <f>Jednotkové_ceny!B1643</f>
        <v>Hloubení šachet zapažených v hornině třídy těžitelnosti II skupiny 4 objem do 50 m3 v omezeném prostoru</v>
      </c>
      <c r="C357" s="35" t="str">
        <f>Jednotkové_ceny!C1643</f>
        <v>m3</v>
      </c>
      <c r="D357" s="12">
        <f>Jednotkové_ceny!D1643</f>
        <v>4.8600000000000003</v>
      </c>
      <c r="E357" s="12">
        <f>Jednotkové_ceny!E1643</f>
        <v>1990</v>
      </c>
      <c r="F357" s="12">
        <f>Jednotkové_ceny!F1643</f>
        <v>0</v>
      </c>
      <c r="G357" s="12">
        <f>Jednotkové_ceny!G1643</f>
        <v>0</v>
      </c>
      <c r="H357" s="36">
        <f t="shared" si="5"/>
        <v>0</v>
      </c>
    </row>
    <row r="358" spans="1:8" ht="26.4" x14ac:dyDescent="0.25">
      <c r="A358" s="62" t="str">
        <f>Jednotkové_ceny!A1644</f>
        <v>133355103</v>
      </c>
      <c r="B358" s="35" t="str">
        <f>Jednotkové_ceny!B1644</f>
        <v>Hloubení šachet zapažených v hornině třídy těžitelnosti II skupiny 4 objem do 100 m3 v omezeném prostoru</v>
      </c>
      <c r="C358" s="35" t="str">
        <f>Jednotkové_ceny!C1644</f>
        <v>m3</v>
      </c>
      <c r="D358" s="12">
        <f>Jednotkové_ceny!D1644</f>
        <v>4.8600000000000003</v>
      </c>
      <c r="E358" s="12">
        <f>Jednotkové_ceny!E1644</f>
        <v>1660</v>
      </c>
      <c r="F358" s="12">
        <f>Jednotkové_ceny!F1644</f>
        <v>0</v>
      </c>
      <c r="G358" s="12">
        <f>Jednotkové_ceny!G1644</f>
        <v>0</v>
      </c>
      <c r="H358" s="36">
        <f t="shared" si="5"/>
        <v>0</v>
      </c>
    </row>
    <row r="359" spans="1:8" ht="26.4" x14ac:dyDescent="0.25">
      <c r="A359" s="62" t="str">
        <f>Jednotkové_ceny!A1645</f>
        <v>133355104</v>
      </c>
      <c r="B359" s="35" t="str">
        <f>Jednotkové_ceny!B1645</f>
        <v>Hloubení šachet zapažených v hornině třídy těžitelnosti II skupiny 4 objem přes 100 m3 v omezeném prostoru</v>
      </c>
      <c r="C359" s="35" t="str">
        <f>Jednotkové_ceny!C1645</f>
        <v>m3</v>
      </c>
      <c r="D359" s="12">
        <f>Jednotkové_ceny!D1645</f>
        <v>4.8600000000000003</v>
      </c>
      <c r="E359" s="12">
        <f>Jednotkové_ceny!E1645</f>
        <v>1580</v>
      </c>
      <c r="F359" s="12">
        <f>Jednotkové_ceny!F1645</f>
        <v>0</v>
      </c>
      <c r="G359" s="12">
        <f>Jednotkové_ceny!G1645</f>
        <v>0</v>
      </c>
      <c r="H359" s="36">
        <f t="shared" si="5"/>
        <v>0</v>
      </c>
    </row>
    <row r="360" spans="1:8" ht="39.6" x14ac:dyDescent="0.25">
      <c r="A360" s="62" t="str">
        <f>Jednotkové_ceny!A1646</f>
        <v>133357031</v>
      </c>
      <c r="B360" s="35" t="str">
        <f>Jednotkové_ceny!B1646</f>
        <v>Hloubení šachet v hornině třídy těžitelnosti II skupiny 4 objemu do 15 m3 při překopech inženýrských sítí strojně v omezeném prostoru</v>
      </c>
      <c r="C360" s="35" t="str">
        <f>Jednotkové_ceny!C1646</f>
        <v>m3</v>
      </c>
      <c r="D360" s="12">
        <f>Jednotkové_ceny!D1646</f>
        <v>57.8</v>
      </c>
      <c r="E360" s="12">
        <f>Jednotkové_ceny!E1646</f>
        <v>2560</v>
      </c>
      <c r="F360" s="12">
        <f>Jednotkové_ceny!F1646</f>
        <v>0</v>
      </c>
      <c r="G360" s="12">
        <f>Jednotkové_ceny!G1646</f>
        <v>0</v>
      </c>
      <c r="H360" s="36">
        <f t="shared" si="5"/>
        <v>0</v>
      </c>
    </row>
    <row r="361" spans="1:8" ht="26.4" x14ac:dyDescent="0.25">
      <c r="A361" s="62" t="str">
        <f>Jednotkové_ceny!A1647</f>
        <v>139001101</v>
      </c>
      <c r="B361" s="35" t="str">
        <f>Jednotkové_ceny!B1647</f>
        <v>Příplatek za ztížení vykopávky v blízkosti podzemního vedení</v>
      </c>
      <c r="C361" s="35" t="str">
        <f>Jednotkové_ceny!C1647</f>
        <v>m3</v>
      </c>
      <c r="D361" s="12">
        <f>Jednotkové_ceny!D1647</f>
        <v>819.03</v>
      </c>
      <c r="E361" s="12">
        <f>Jednotkové_ceny!E1647</f>
        <v>546</v>
      </c>
      <c r="F361" s="12">
        <f>Jednotkové_ceny!F1647</f>
        <v>0</v>
      </c>
      <c r="G361" s="12">
        <f>Jednotkové_ceny!G1647</f>
        <v>0</v>
      </c>
      <c r="H361" s="36">
        <f t="shared" si="5"/>
        <v>0</v>
      </c>
    </row>
    <row r="362" spans="1:8" ht="26.4" x14ac:dyDescent="0.25">
      <c r="A362" s="62" t="str">
        <f>Jednotkové_ceny!A1648</f>
        <v>122151101</v>
      </c>
      <c r="B362" s="35" t="str">
        <f>Jednotkové_ceny!B1648</f>
        <v>Odkopávky a prokopávky nezapažené v hornině třídy těžitelnosti I skupiny 1 a 2 objem do 20 m3 strojně</v>
      </c>
      <c r="C362" s="35" t="str">
        <f>Jednotkové_ceny!C1648</f>
        <v>m3</v>
      </c>
      <c r="D362" s="12">
        <f>Jednotkové_ceny!D1648</f>
        <v>21.62</v>
      </c>
      <c r="E362" s="12">
        <f>Jednotkové_ceny!E1648</f>
        <v>163</v>
      </c>
      <c r="F362" s="12">
        <f>Jednotkové_ceny!F1648</f>
        <v>0</v>
      </c>
      <c r="G362" s="12">
        <f>Jednotkové_ceny!G1648</f>
        <v>0</v>
      </c>
      <c r="H362" s="36">
        <f t="shared" si="5"/>
        <v>0</v>
      </c>
    </row>
    <row r="363" spans="1:8" ht="26.4" x14ac:dyDescent="0.25">
      <c r="A363" s="62" t="str">
        <f>Jednotkové_ceny!A1649</f>
        <v>122151103</v>
      </c>
      <c r="B363" s="35" t="str">
        <f>Jednotkové_ceny!B1649</f>
        <v>Odkopávky a prokopávky nezapažené v hornině třídy těžitelnosti I skupiny 1 a 2 objem do 100 m3 strojně</v>
      </c>
      <c r="C363" s="35" t="str">
        <f>Jednotkové_ceny!C1649</f>
        <v>m3</v>
      </c>
      <c r="D363" s="12">
        <f>Jednotkové_ceny!D1649</f>
        <v>21.62</v>
      </c>
      <c r="E363" s="12">
        <f>Jednotkové_ceny!E1649</f>
        <v>123</v>
      </c>
      <c r="F363" s="12">
        <f>Jednotkové_ceny!F1649</f>
        <v>0</v>
      </c>
      <c r="G363" s="12">
        <f>Jednotkové_ceny!G1649</f>
        <v>0</v>
      </c>
      <c r="H363" s="36">
        <f t="shared" si="5"/>
        <v>0</v>
      </c>
    </row>
    <row r="364" spans="1:8" ht="26.4" x14ac:dyDescent="0.25">
      <c r="A364" s="62" t="str">
        <f>Jednotkové_ceny!A1650</f>
        <v>122251101</v>
      </c>
      <c r="B364" s="35" t="str">
        <f>Jednotkové_ceny!B1650</f>
        <v>Odkopávky a prokopávky nezapažené v hornině třídy těžitelnosti I skupiny 3 objem do 20 m3 strojně</v>
      </c>
      <c r="C364" s="35" t="str">
        <f>Jednotkové_ceny!C1650</f>
        <v>m3</v>
      </c>
      <c r="D364" s="12">
        <f>Jednotkové_ceny!D1650</f>
        <v>21.62</v>
      </c>
      <c r="E364" s="12">
        <f>Jednotkové_ceny!E1650</f>
        <v>243</v>
      </c>
      <c r="F364" s="12">
        <f>Jednotkové_ceny!F1650</f>
        <v>0</v>
      </c>
      <c r="G364" s="12">
        <f>Jednotkové_ceny!G1650</f>
        <v>0</v>
      </c>
      <c r="H364" s="36">
        <f t="shared" si="5"/>
        <v>0</v>
      </c>
    </row>
    <row r="365" spans="1:8" ht="26.4" x14ac:dyDescent="0.25">
      <c r="A365" s="62" t="str">
        <f>Jednotkové_ceny!A1651</f>
        <v>122251102</v>
      </c>
      <c r="B365" s="35" t="str">
        <f>Jednotkové_ceny!B1651</f>
        <v>Odkopávky a prokopávky nezapažené v hornině třídy těžitelnosti I skupiny 3 objem do 50 m3 strojně</v>
      </c>
      <c r="C365" s="35" t="str">
        <f>Jednotkové_ceny!C1651</f>
        <v>m3</v>
      </c>
      <c r="D365" s="12">
        <f>Jednotkové_ceny!D1651</f>
        <v>21.62</v>
      </c>
      <c r="E365" s="12">
        <f>Jednotkové_ceny!E1651</f>
        <v>207</v>
      </c>
      <c r="F365" s="12">
        <f>Jednotkové_ceny!F1651</f>
        <v>0</v>
      </c>
      <c r="G365" s="12">
        <f>Jednotkové_ceny!G1651</f>
        <v>0</v>
      </c>
      <c r="H365" s="36">
        <f t="shared" si="5"/>
        <v>0</v>
      </c>
    </row>
    <row r="366" spans="1:8" ht="26.4" x14ac:dyDescent="0.25">
      <c r="A366" s="62" t="str">
        <f>Jednotkové_ceny!A1652</f>
        <v>122251103</v>
      </c>
      <c r="B366" s="35" t="str">
        <f>Jednotkové_ceny!B1652</f>
        <v>Odkopávky a prokopávky nezapažené v hornině třídy těžitelnosti I skupiny 3 objem do 100 m3 strojně</v>
      </c>
      <c r="C366" s="35" t="str">
        <f>Jednotkové_ceny!C1652</f>
        <v>m3</v>
      </c>
      <c r="D366" s="12">
        <f>Jednotkové_ceny!D1652</f>
        <v>86.47</v>
      </c>
      <c r="E366" s="12">
        <f>Jednotkové_ceny!E1652</f>
        <v>185</v>
      </c>
      <c r="F366" s="12">
        <f>Jednotkové_ceny!F1652</f>
        <v>0</v>
      </c>
      <c r="G366" s="12">
        <f>Jednotkové_ceny!G1652</f>
        <v>0</v>
      </c>
      <c r="H366" s="36">
        <f t="shared" si="5"/>
        <v>0</v>
      </c>
    </row>
    <row r="367" spans="1:8" ht="26.4" x14ac:dyDescent="0.25">
      <c r="A367" s="62" t="str">
        <f>Jednotkové_ceny!A1653</f>
        <v>122251104</v>
      </c>
      <c r="B367" s="35" t="str">
        <f>Jednotkové_ceny!B1653</f>
        <v>Odkopávky a prokopávky nezapažené v hornině třídy těžitelnosti I skupiny 3 objem do 500 m3 strojně</v>
      </c>
      <c r="C367" s="35" t="str">
        <f>Jednotkové_ceny!C1653</f>
        <v>m3</v>
      </c>
      <c r="D367" s="12">
        <f>Jednotkové_ceny!D1653</f>
        <v>21.62</v>
      </c>
      <c r="E367" s="12">
        <f>Jednotkové_ceny!E1653</f>
        <v>156</v>
      </c>
      <c r="F367" s="12">
        <f>Jednotkové_ceny!F1653</f>
        <v>0</v>
      </c>
      <c r="G367" s="12">
        <f>Jednotkové_ceny!G1653</f>
        <v>0</v>
      </c>
      <c r="H367" s="36">
        <f t="shared" si="5"/>
        <v>0</v>
      </c>
    </row>
    <row r="368" spans="1:8" ht="26.4" x14ac:dyDescent="0.25">
      <c r="A368" s="62" t="str">
        <f>Jednotkové_ceny!A1654</f>
        <v>122251105</v>
      </c>
      <c r="B368" s="35" t="str">
        <f>Jednotkové_ceny!B1654</f>
        <v>Odkopávky a prokopávky nezapažené v hornině třídy těžitelnosti I skupiny 3 objem do 1000 m3 strojně</v>
      </c>
      <c r="C368" s="35" t="str">
        <f>Jednotkové_ceny!C1654</f>
        <v>m3</v>
      </c>
      <c r="D368" s="12">
        <f>Jednotkové_ceny!D1654</f>
        <v>105.89</v>
      </c>
      <c r="E368" s="12">
        <f>Jednotkové_ceny!E1654</f>
        <v>135</v>
      </c>
      <c r="F368" s="12">
        <f>Jednotkové_ceny!F1654</f>
        <v>0</v>
      </c>
      <c r="G368" s="12">
        <f>Jednotkové_ceny!G1654</f>
        <v>0</v>
      </c>
      <c r="H368" s="36">
        <f t="shared" si="5"/>
        <v>0</v>
      </c>
    </row>
    <row r="369" spans="1:8" ht="26.4" x14ac:dyDescent="0.25">
      <c r="A369" s="62" t="str">
        <f>Jednotkové_ceny!A1655</f>
        <v>122351101</v>
      </c>
      <c r="B369" s="35" t="str">
        <f>Jednotkové_ceny!B1655</f>
        <v>Odkopávky a prokopávky nezapažené v hornině třídy těžitelnosti II skupiny 4 objem do 20 m3 strojně</v>
      </c>
      <c r="C369" s="35" t="str">
        <f>Jednotkové_ceny!C1655</f>
        <v>m3</v>
      </c>
      <c r="D369" s="12">
        <f>Jednotkové_ceny!D1655</f>
        <v>21.62</v>
      </c>
      <c r="E369" s="12">
        <f>Jednotkové_ceny!E1655</f>
        <v>511</v>
      </c>
      <c r="F369" s="12">
        <f>Jednotkové_ceny!F1655</f>
        <v>0</v>
      </c>
      <c r="G369" s="12">
        <f>Jednotkové_ceny!G1655</f>
        <v>0</v>
      </c>
      <c r="H369" s="36">
        <f t="shared" si="5"/>
        <v>0</v>
      </c>
    </row>
    <row r="370" spans="1:8" ht="26.4" x14ac:dyDescent="0.25">
      <c r="A370" s="62" t="str">
        <f>Jednotkové_ceny!A1656</f>
        <v>122351102</v>
      </c>
      <c r="B370" s="35" t="str">
        <f>Jednotkové_ceny!B1656</f>
        <v>Odkopávky a prokopávky nezapažené v hornině třídy těžitelnosti II skupiny 4 objem do 50 m3 strojně</v>
      </c>
      <c r="C370" s="35" t="str">
        <f>Jednotkové_ceny!C1656</f>
        <v>m3</v>
      </c>
      <c r="D370" s="12">
        <f>Jednotkové_ceny!D1656</f>
        <v>21.62</v>
      </c>
      <c r="E370" s="12">
        <f>Jednotkové_ceny!E1656</f>
        <v>428</v>
      </c>
      <c r="F370" s="12">
        <f>Jednotkové_ceny!F1656</f>
        <v>0</v>
      </c>
      <c r="G370" s="12">
        <f>Jednotkové_ceny!G1656</f>
        <v>0</v>
      </c>
      <c r="H370" s="36">
        <f t="shared" si="5"/>
        <v>0</v>
      </c>
    </row>
    <row r="371" spans="1:8" ht="26.4" x14ac:dyDescent="0.25">
      <c r="A371" s="62" t="str">
        <f>Jednotkové_ceny!A1657</f>
        <v>122351103</v>
      </c>
      <c r="B371" s="35" t="str">
        <f>Jednotkové_ceny!B1657</f>
        <v>Odkopávky a prokopávky nezapažené v hornině třídy těžitelnosti II skupiny 4 objem do 100 m3 strojně</v>
      </c>
      <c r="C371" s="35" t="str">
        <f>Jednotkové_ceny!C1657</f>
        <v>m3</v>
      </c>
      <c r="D371" s="12">
        <f>Jednotkové_ceny!D1657</f>
        <v>21.62</v>
      </c>
      <c r="E371" s="12">
        <f>Jednotkové_ceny!E1657</f>
        <v>374</v>
      </c>
      <c r="F371" s="12">
        <f>Jednotkové_ceny!F1657</f>
        <v>0</v>
      </c>
      <c r="G371" s="12">
        <f>Jednotkové_ceny!G1657</f>
        <v>0</v>
      </c>
      <c r="H371" s="36">
        <f t="shared" si="5"/>
        <v>0</v>
      </c>
    </row>
    <row r="372" spans="1:8" ht="26.4" x14ac:dyDescent="0.25">
      <c r="A372" s="62" t="str">
        <f>Jednotkové_ceny!A1658</f>
        <v>122351104</v>
      </c>
      <c r="B372" s="35" t="str">
        <f>Jednotkové_ceny!B1658</f>
        <v>Odkopávky a prokopávky nezapažené v hornině třídy těžitelnosti II skupiny 4 objem do 500 m3 strojně</v>
      </c>
      <c r="C372" s="35" t="str">
        <f>Jednotkové_ceny!C1658</f>
        <v>m3</v>
      </c>
      <c r="D372" s="12">
        <f>Jednotkové_ceny!D1658</f>
        <v>21.62</v>
      </c>
      <c r="E372" s="12">
        <f>Jednotkové_ceny!E1658</f>
        <v>234</v>
      </c>
      <c r="F372" s="12">
        <f>Jednotkové_ceny!F1658</f>
        <v>0</v>
      </c>
      <c r="G372" s="12">
        <f>Jednotkové_ceny!G1658</f>
        <v>0</v>
      </c>
      <c r="H372" s="36">
        <f t="shared" si="5"/>
        <v>0</v>
      </c>
    </row>
    <row r="373" spans="1:8" ht="26.4" x14ac:dyDescent="0.25">
      <c r="A373" s="62" t="str">
        <f>Jednotkové_ceny!A1659</f>
        <v>122351105</v>
      </c>
      <c r="B373" s="35" t="str">
        <f>Jednotkové_ceny!B1659</f>
        <v>Odkopávky a prokopávky nezapažené v hornině třídy těžitelnosti II skupiny 4 objem do 1000 m3 strojně</v>
      </c>
      <c r="C373" s="35" t="str">
        <f>Jednotkové_ceny!C1659</f>
        <v>m3</v>
      </c>
      <c r="D373" s="12">
        <f>Jednotkové_ceny!D1659</f>
        <v>68.680000000000007</v>
      </c>
      <c r="E373" s="12">
        <f>Jednotkové_ceny!E1659</f>
        <v>242</v>
      </c>
      <c r="F373" s="12">
        <f>Jednotkové_ceny!F1659</f>
        <v>0</v>
      </c>
      <c r="G373" s="12">
        <f>Jednotkové_ceny!G1659</f>
        <v>0</v>
      </c>
      <c r="H373" s="36">
        <f t="shared" si="5"/>
        <v>0</v>
      </c>
    </row>
    <row r="374" spans="1:8" ht="26.4" x14ac:dyDescent="0.25">
      <c r="A374" s="62" t="str">
        <f>Jednotkové_ceny!A1660</f>
        <v>130001101</v>
      </c>
      <c r="B374" s="35" t="str">
        <f>Jednotkové_ceny!B1660</f>
        <v>Příplatek za ztížení vykopávky v blízkosti podzemního vedení</v>
      </c>
      <c r="C374" s="35" t="str">
        <f>Jednotkové_ceny!C1660</f>
        <v>m3</v>
      </c>
      <c r="D374" s="12">
        <f>Jednotkové_ceny!D1660</f>
        <v>1036.93</v>
      </c>
      <c r="E374" s="12">
        <f>Jednotkové_ceny!E1660</f>
        <v>546</v>
      </c>
      <c r="F374" s="12">
        <f>Jednotkové_ceny!F1660</f>
        <v>0</v>
      </c>
      <c r="G374" s="12">
        <f>Jednotkové_ceny!G1660</f>
        <v>0</v>
      </c>
      <c r="H374" s="36">
        <f t="shared" si="5"/>
        <v>0</v>
      </c>
    </row>
    <row r="375" spans="1:8" ht="26.4" x14ac:dyDescent="0.25">
      <c r="A375" s="62" t="str">
        <f>Jednotkové_ceny!A1661</f>
        <v>130901103</v>
      </c>
      <c r="B375" s="35" t="str">
        <f>Jednotkové_ceny!B1661</f>
        <v>Bourání kcí v hloubených vykopávkách ze zdiva cihelného nebo smíšeného na MC ručně</v>
      </c>
      <c r="C375" s="35" t="str">
        <f>Jednotkové_ceny!C1661</f>
        <v>m3</v>
      </c>
      <c r="D375" s="12">
        <f>Jednotkové_ceny!D1661</f>
        <v>26.01</v>
      </c>
      <c r="E375" s="12">
        <f>Jednotkové_ceny!E1661</f>
        <v>2920</v>
      </c>
      <c r="F375" s="12">
        <f>Jednotkové_ceny!F1661</f>
        <v>0</v>
      </c>
      <c r="G375" s="12">
        <f>Jednotkové_ceny!G1661</f>
        <v>0</v>
      </c>
      <c r="H375" s="36">
        <f t="shared" si="5"/>
        <v>0</v>
      </c>
    </row>
    <row r="376" spans="1:8" ht="26.4" x14ac:dyDescent="0.25">
      <c r="A376" s="62" t="str">
        <f>Jednotkové_ceny!A1662</f>
        <v>130901121</v>
      </c>
      <c r="B376" s="35" t="str">
        <f>Jednotkové_ceny!B1662</f>
        <v>Bourání kcí v hloubených vykopávkách ze zdiva z betonu prostého ručně</v>
      </c>
      <c r="C376" s="35" t="str">
        <f>Jednotkové_ceny!C1662</f>
        <v>m3</v>
      </c>
      <c r="D376" s="12">
        <f>Jednotkové_ceny!D1662</f>
        <v>18.5</v>
      </c>
      <c r="E376" s="12">
        <f>Jednotkové_ceny!E1662</f>
        <v>7090</v>
      </c>
      <c r="F376" s="12">
        <f>Jednotkové_ceny!F1662</f>
        <v>0</v>
      </c>
      <c r="G376" s="12">
        <f>Jednotkové_ceny!G1662</f>
        <v>0</v>
      </c>
      <c r="H376" s="36">
        <f t="shared" si="5"/>
        <v>0</v>
      </c>
    </row>
    <row r="377" spans="1:8" ht="26.4" x14ac:dyDescent="0.25">
      <c r="A377" s="62" t="str">
        <f>Jednotkové_ceny!A1663</f>
        <v>130901123</v>
      </c>
      <c r="B377" s="35" t="str">
        <f>Jednotkové_ceny!B1663</f>
        <v>Bourání kcí v hloubených vykopávkách ze zdiva ze ŽB nebo předpjatého ručně</v>
      </c>
      <c r="C377" s="35" t="str">
        <f>Jednotkové_ceny!C1663</f>
        <v>m3</v>
      </c>
      <c r="D377" s="12">
        <f>Jednotkové_ceny!D1663</f>
        <v>18.5</v>
      </c>
      <c r="E377" s="12">
        <f>Jednotkové_ceny!E1663</f>
        <v>13300</v>
      </c>
      <c r="F377" s="12">
        <f>Jednotkové_ceny!F1663</f>
        <v>0</v>
      </c>
      <c r="G377" s="12">
        <f>Jednotkové_ceny!G1663</f>
        <v>0</v>
      </c>
      <c r="H377" s="36">
        <f t="shared" si="5"/>
        <v>0</v>
      </c>
    </row>
    <row r="378" spans="1:8" ht="39.6" x14ac:dyDescent="0.25">
      <c r="A378" s="62" t="str">
        <f>Jednotkové_ceny!A1664</f>
        <v>131151121</v>
      </c>
      <c r="B378" s="35" t="str">
        <f>Jednotkové_ceny!B1664</f>
        <v>Hloubení jam do 15 m3 nezapažených v hornině třídy těžitelnosti I skupiny 1 a 2 při překopech inženýrských sítí strojně</v>
      </c>
      <c r="C378" s="35" t="str">
        <f>Jednotkové_ceny!C1664</f>
        <v>m3</v>
      </c>
      <c r="D378" s="12">
        <f>Jednotkové_ceny!D1664</f>
        <v>19.07</v>
      </c>
      <c r="E378" s="12">
        <f>Jednotkové_ceny!E1664</f>
        <v>401</v>
      </c>
      <c r="F378" s="12">
        <f>Jednotkové_ceny!F1664</f>
        <v>0</v>
      </c>
      <c r="G378" s="12">
        <f>Jednotkové_ceny!G1664</f>
        <v>0</v>
      </c>
      <c r="H378" s="36">
        <f t="shared" si="5"/>
        <v>0</v>
      </c>
    </row>
    <row r="379" spans="1:8" ht="39.6" x14ac:dyDescent="0.25">
      <c r="A379" s="62" t="str">
        <f>Jednotkové_ceny!A1665</f>
        <v>131213131</v>
      </c>
      <c r="B379" s="35" t="str">
        <f>Jednotkové_ceny!B1665</f>
        <v>Hloubení jam do 10 m3 v soudržných horninách třídy těžitelnosti I skupiny 3 při překopech inženýrských sítí ručně</v>
      </c>
      <c r="C379" s="35" t="str">
        <f>Jednotkové_ceny!C1665</f>
        <v>m3</v>
      </c>
      <c r="D379" s="12">
        <f>Jednotkové_ceny!D1665</f>
        <v>1639.67</v>
      </c>
      <c r="E379" s="12">
        <f>Jednotkové_ceny!E1665</f>
        <v>1380</v>
      </c>
      <c r="F379" s="12">
        <f>Jednotkové_ceny!F1665</f>
        <v>0</v>
      </c>
      <c r="G379" s="12">
        <f>Jednotkové_ceny!G1665</f>
        <v>0</v>
      </c>
      <c r="H379" s="36">
        <f t="shared" si="5"/>
        <v>0</v>
      </c>
    </row>
    <row r="380" spans="1:8" ht="39.6" x14ac:dyDescent="0.25">
      <c r="A380" s="62" t="str">
        <f>Jednotkové_ceny!A1666</f>
        <v>131213132</v>
      </c>
      <c r="B380" s="35" t="str">
        <f>Jednotkové_ceny!B1666</f>
        <v>Hloubení jam do 10 m3 v nesoudržných horninách třídy těžitelnosti I skupiny 3 při překopech inženýrských sítí ručně</v>
      </c>
      <c r="C380" s="35" t="str">
        <f>Jednotkové_ceny!C1666</f>
        <v>m3</v>
      </c>
      <c r="D380" s="12">
        <f>Jednotkové_ceny!D1666</f>
        <v>1402</v>
      </c>
      <c r="E380" s="12">
        <f>Jednotkové_ceny!E1666</f>
        <v>1500</v>
      </c>
      <c r="F380" s="12">
        <f>Jednotkové_ceny!F1666</f>
        <v>0</v>
      </c>
      <c r="G380" s="12">
        <f>Jednotkové_ceny!G1666</f>
        <v>0</v>
      </c>
      <c r="H380" s="36">
        <f t="shared" si="5"/>
        <v>0</v>
      </c>
    </row>
    <row r="381" spans="1:8" ht="39.6" x14ac:dyDescent="0.25">
      <c r="A381" s="62" t="str">
        <f>Jednotkové_ceny!A1667</f>
        <v>131251021</v>
      </c>
      <c r="B381" s="35" t="str">
        <f>Jednotkové_ceny!B1667</f>
        <v>Hloubení jam do 15 m3 zapažených v hornině třídy těžitelnosti I skupiny 3 při překopech inženýrských sítí strojně</v>
      </c>
      <c r="C381" s="35" t="str">
        <f>Jednotkové_ceny!C1667</f>
        <v>m3</v>
      </c>
      <c r="D381" s="12">
        <f>Jednotkové_ceny!D1667</f>
        <v>1701.63</v>
      </c>
      <c r="E381" s="12">
        <f>Jednotkové_ceny!E1667</f>
        <v>1090</v>
      </c>
      <c r="F381" s="12">
        <f>Jednotkové_ceny!F1667</f>
        <v>0</v>
      </c>
      <c r="G381" s="12">
        <f>Jednotkové_ceny!G1667</f>
        <v>0</v>
      </c>
      <c r="H381" s="36">
        <f t="shared" si="5"/>
        <v>0</v>
      </c>
    </row>
    <row r="382" spans="1:8" ht="26.4" x14ac:dyDescent="0.25">
      <c r="A382" s="62" t="str">
        <f>Jednotkové_ceny!A1668</f>
        <v>131251100</v>
      </c>
      <c r="B382" s="35" t="str">
        <f>Jednotkové_ceny!B1668</f>
        <v>Hloubení jam nezapažených v hornině třídy těžitelnosti I skupiny 3 objem do 20 m3 strojně</v>
      </c>
      <c r="C382" s="35" t="str">
        <f>Jednotkové_ceny!C1668</f>
        <v>m3</v>
      </c>
      <c r="D382" s="12">
        <f>Jednotkové_ceny!D1668</f>
        <v>94.21</v>
      </c>
      <c r="E382" s="12">
        <f>Jednotkové_ceny!E1668</f>
        <v>584</v>
      </c>
      <c r="F382" s="12">
        <f>Jednotkové_ceny!F1668</f>
        <v>0</v>
      </c>
      <c r="G382" s="12">
        <f>Jednotkové_ceny!G1668</f>
        <v>0</v>
      </c>
      <c r="H382" s="36">
        <f t="shared" si="5"/>
        <v>0</v>
      </c>
    </row>
    <row r="383" spans="1:8" ht="26.4" x14ac:dyDescent="0.25">
      <c r="A383" s="62" t="str">
        <f>Jednotkové_ceny!A1669</f>
        <v>131251100</v>
      </c>
      <c r="B383" s="35" t="str">
        <f>Jednotkové_ceny!B1669</f>
        <v>Hloubení jam nezapažených v hornině třídy těžitelnosti I skupiny 3 objem do 20 m3 strojně</v>
      </c>
      <c r="C383" s="35" t="str">
        <f>Jednotkové_ceny!C1669</f>
        <v>m3</v>
      </c>
      <c r="D383" s="12">
        <f>Jednotkové_ceny!D1669</f>
        <v>94.21</v>
      </c>
      <c r="E383" s="12">
        <f>Jednotkové_ceny!E1669</f>
        <v>584</v>
      </c>
      <c r="F383" s="12">
        <f>Jednotkové_ceny!F1669</f>
        <v>0</v>
      </c>
      <c r="G383" s="12">
        <f>Jednotkové_ceny!G1669</f>
        <v>0</v>
      </c>
      <c r="H383" s="36">
        <f t="shared" si="5"/>
        <v>0</v>
      </c>
    </row>
    <row r="384" spans="1:8" ht="26.4" x14ac:dyDescent="0.25">
      <c r="A384" s="62" t="str">
        <f>Jednotkové_ceny!A1670</f>
        <v>131251102</v>
      </c>
      <c r="B384" s="35" t="str">
        <f>Jednotkové_ceny!B1670</f>
        <v>Hloubení jam nezapažených v hornině třídy těžitelnosti I skupiny 3 objem do 50 m3 strojně</v>
      </c>
      <c r="C384" s="35" t="str">
        <f>Jednotkové_ceny!C1670</f>
        <v>m3</v>
      </c>
      <c r="D384" s="12">
        <f>Jednotkové_ceny!D1670</f>
        <v>94.21</v>
      </c>
      <c r="E384" s="12">
        <f>Jednotkové_ceny!E1670</f>
        <v>446</v>
      </c>
      <c r="F384" s="12">
        <f>Jednotkové_ceny!F1670</f>
        <v>0</v>
      </c>
      <c r="G384" s="12">
        <f>Jednotkové_ceny!G1670</f>
        <v>0</v>
      </c>
      <c r="H384" s="36">
        <f t="shared" si="5"/>
        <v>0</v>
      </c>
    </row>
    <row r="385" spans="1:8" ht="26.4" x14ac:dyDescent="0.25">
      <c r="A385" s="62" t="str">
        <f>Jednotkové_ceny!A1671</f>
        <v>131251103</v>
      </c>
      <c r="B385" s="35" t="str">
        <f>Jednotkové_ceny!B1671</f>
        <v>Hloubení jam nezapažených v hornině třídy těžitelnosti I skupiny 3 objem do 100 m3 strojně</v>
      </c>
      <c r="C385" s="35" t="str">
        <f>Jednotkové_ceny!C1671</f>
        <v>m3</v>
      </c>
      <c r="D385" s="12">
        <f>Jednotkové_ceny!D1671</f>
        <v>1034.04</v>
      </c>
      <c r="E385" s="12">
        <f>Jednotkové_ceny!E1671</f>
        <v>334</v>
      </c>
      <c r="F385" s="12">
        <f>Jednotkové_ceny!F1671</f>
        <v>0</v>
      </c>
      <c r="G385" s="12">
        <f>Jednotkové_ceny!G1671</f>
        <v>0</v>
      </c>
      <c r="H385" s="36">
        <f t="shared" si="5"/>
        <v>0</v>
      </c>
    </row>
    <row r="386" spans="1:8" ht="26.4" x14ac:dyDescent="0.25">
      <c r="A386" s="62" t="str">
        <f>Jednotkové_ceny!A1672</f>
        <v>131251105</v>
      </c>
      <c r="B386" s="35" t="str">
        <f>Jednotkové_ceny!B1672</f>
        <v>Hloubení jam nezapažených v hornině třídy těžitelnosti I skupiny 3 objemu do 1000 m3 strojně</v>
      </c>
      <c r="C386" s="35" t="str">
        <f>Jednotkové_ceny!C1672</f>
        <v>m3</v>
      </c>
      <c r="D386" s="12">
        <f>Jednotkové_ceny!D1672</f>
        <v>376.86</v>
      </c>
      <c r="E386" s="12">
        <f>Jednotkové_ceny!E1672</f>
        <v>186</v>
      </c>
      <c r="F386" s="12">
        <f>Jednotkové_ceny!F1672</f>
        <v>0</v>
      </c>
      <c r="G386" s="12">
        <f>Jednotkové_ceny!G1672</f>
        <v>0</v>
      </c>
      <c r="H386" s="36">
        <f t="shared" si="5"/>
        <v>0</v>
      </c>
    </row>
    <row r="387" spans="1:8" ht="26.4" x14ac:dyDescent="0.25">
      <c r="A387" s="62" t="str">
        <f>Jednotkové_ceny!A1673</f>
        <v>131251106</v>
      </c>
      <c r="B387" s="35" t="str">
        <f>Jednotkové_ceny!B1673</f>
        <v>Hloubení jam nezapažených v hornině třídy těžitelnosti I skupiny 3 objem do 5000 m3 strojně</v>
      </c>
      <c r="C387" s="35" t="str">
        <f>Jednotkové_ceny!C1673</f>
        <v>m3</v>
      </c>
      <c r="D387" s="12">
        <f>Jednotkové_ceny!D1673</f>
        <v>680.68</v>
      </c>
      <c r="E387" s="12">
        <f>Jednotkové_ceny!E1673</f>
        <v>149</v>
      </c>
      <c r="F387" s="12">
        <f>Jednotkové_ceny!F1673</f>
        <v>0</v>
      </c>
      <c r="G387" s="12">
        <f>Jednotkové_ceny!G1673</f>
        <v>0</v>
      </c>
      <c r="H387" s="36">
        <f t="shared" si="5"/>
        <v>0</v>
      </c>
    </row>
    <row r="388" spans="1:8" ht="39.6" x14ac:dyDescent="0.25">
      <c r="A388" s="62" t="str">
        <f>Jednotkové_ceny!A1674</f>
        <v>131251121</v>
      </c>
      <c r="B388" s="35" t="str">
        <f>Jednotkové_ceny!B1674</f>
        <v>Hloubení jam do 15 m3 nezapažených v hornině třídy těžitelnosti I skupiny 3 při překopech inženýrských sítí strojně</v>
      </c>
      <c r="C388" s="35" t="str">
        <f>Jednotkové_ceny!C1674</f>
        <v>m3</v>
      </c>
      <c r="D388" s="12">
        <f>Jednotkové_ceny!D1674</f>
        <v>1375.18</v>
      </c>
      <c r="E388" s="12">
        <f>Jednotkové_ceny!E1674</f>
        <v>605</v>
      </c>
      <c r="F388" s="12">
        <f>Jednotkové_ceny!F1674</f>
        <v>0</v>
      </c>
      <c r="G388" s="12">
        <f>Jednotkové_ceny!G1674</f>
        <v>0</v>
      </c>
      <c r="H388" s="36">
        <f t="shared" si="5"/>
        <v>0</v>
      </c>
    </row>
    <row r="389" spans="1:8" ht="26.4" x14ac:dyDescent="0.25">
      <c r="A389" s="62" t="str">
        <f>Jednotkové_ceny!A1675</f>
        <v>131251201</v>
      </c>
      <c r="B389" s="35" t="str">
        <f>Jednotkové_ceny!B1675</f>
        <v>Hloubení jam zapažených v hornině třídy těžitelnosti I skupiny 3 objem do 20 m3 strojně</v>
      </c>
      <c r="C389" s="35" t="str">
        <f>Jednotkové_ceny!C1675</f>
        <v>m3</v>
      </c>
      <c r="D389" s="12">
        <f>Jednotkové_ceny!D1675</f>
        <v>94.21</v>
      </c>
      <c r="E389" s="12">
        <f>Jednotkové_ceny!E1675</f>
        <v>947</v>
      </c>
      <c r="F389" s="12">
        <f>Jednotkové_ceny!F1675</f>
        <v>0</v>
      </c>
      <c r="G389" s="12">
        <f>Jednotkové_ceny!G1675</f>
        <v>0</v>
      </c>
      <c r="H389" s="36">
        <f t="shared" si="5"/>
        <v>0</v>
      </c>
    </row>
    <row r="390" spans="1:8" ht="26.4" x14ac:dyDescent="0.25">
      <c r="A390" s="62" t="str">
        <f>Jednotkové_ceny!A1676</f>
        <v>131251202</v>
      </c>
      <c r="B390" s="35" t="str">
        <f>Jednotkové_ceny!B1676</f>
        <v>Hloubení jam zapažených v hornině třídy těžitelnosti I skupiny 3 objem do 50 m3 strojně</v>
      </c>
      <c r="C390" s="35" t="str">
        <f>Jednotkové_ceny!C1676</f>
        <v>m3</v>
      </c>
      <c r="D390" s="12">
        <f>Jednotkové_ceny!D1676</f>
        <v>94.21</v>
      </c>
      <c r="E390" s="12">
        <f>Jednotkové_ceny!E1676</f>
        <v>709</v>
      </c>
      <c r="F390" s="12">
        <f>Jednotkové_ceny!F1676</f>
        <v>0</v>
      </c>
      <c r="G390" s="12">
        <f>Jednotkové_ceny!G1676</f>
        <v>0</v>
      </c>
      <c r="H390" s="36">
        <f t="shared" si="5"/>
        <v>0</v>
      </c>
    </row>
    <row r="391" spans="1:8" ht="26.4" x14ac:dyDescent="0.25">
      <c r="A391" s="62" t="str">
        <f>Jednotkové_ceny!A1677</f>
        <v>131251203</v>
      </c>
      <c r="B391" s="35" t="str">
        <f>Jednotkové_ceny!B1677</f>
        <v>Hloubení jam zapažených v hornině třídy těžitelnosti I skupiny 3 objem do 100 m3 strojně</v>
      </c>
      <c r="C391" s="35" t="str">
        <f>Jednotkové_ceny!C1677</f>
        <v>m3</v>
      </c>
      <c r="D391" s="12">
        <f>Jednotkové_ceny!D1677</f>
        <v>356.63</v>
      </c>
      <c r="E391" s="12">
        <f>Jednotkové_ceny!E1677</f>
        <v>546</v>
      </c>
      <c r="F391" s="12">
        <f>Jednotkové_ceny!F1677</f>
        <v>0</v>
      </c>
      <c r="G391" s="12">
        <f>Jednotkové_ceny!G1677</f>
        <v>0</v>
      </c>
      <c r="H391" s="36">
        <f t="shared" si="5"/>
        <v>0</v>
      </c>
    </row>
    <row r="392" spans="1:8" ht="26.4" x14ac:dyDescent="0.25">
      <c r="A392" s="62" t="str">
        <f>Jednotkové_ceny!A1678</f>
        <v>131251204</v>
      </c>
      <c r="B392" s="35" t="str">
        <f>Jednotkové_ceny!B1678</f>
        <v>Hloubení jam zapažených v hornině třídy těžitelnosti I skupiny 3 objem do 500 m3 strojně</v>
      </c>
      <c r="C392" s="35" t="str">
        <f>Jednotkové_ceny!C1678</f>
        <v>m3</v>
      </c>
      <c r="D392" s="12">
        <f>Jednotkové_ceny!D1678</f>
        <v>376.86</v>
      </c>
      <c r="E392" s="12">
        <f>Jednotkové_ceny!E1678</f>
        <v>381</v>
      </c>
      <c r="F392" s="12">
        <f>Jednotkové_ceny!F1678</f>
        <v>0</v>
      </c>
      <c r="G392" s="12">
        <f>Jednotkové_ceny!G1678</f>
        <v>0</v>
      </c>
      <c r="H392" s="36">
        <f t="shared" si="5"/>
        <v>0</v>
      </c>
    </row>
    <row r="393" spans="1:8" ht="26.4" x14ac:dyDescent="0.25">
      <c r="A393" s="62" t="str">
        <f>Jednotkové_ceny!A1679</f>
        <v>131251205</v>
      </c>
      <c r="B393" s="35" t="str">
        <f>Jednotkové_ceny!B1679</f>
        <v>Hloubení jam zapažených v hornině třídy těžitelnosti I skupiny 3 objem do 1000 m3 strojně</v>
      </c>
      <c r="C393" s="35" t="str">
        <f>Jednotkové_ceny!C1679</f>
        <v>m3</v>
      </c>
      <c r="D393" s="12">
        <f>Jednotkové_ceny!D1679</f>
        <v>416.16</v>
      </c>
      <c r="E393" s="12">
        <f>Jednotkové_ceny!E1679</f>
        <v>331</v>
      </c>
      <c r="F393" s="12">
        <f>Jednotkové_ceny!F1679</f>
        <v>0</v>
      </c>
      <c r="G393" s="12">
        <f>Jednotkové_ceny!G1679</f>
        <v>0</v>
      </c>
      <c r="H393" s="36">
        <f t="shared" si="5"/>
        <v>0</v>
      </c>
    </row>
    <row r="394" spans="1:8" ht="26.4" x14ac:dyDescent="0.25">
      <c r="A394" s="62" t="str">
        <f>Jednotkové_ceny!A1680</f>
        <v>131253101</v>
      </c>
      <c r="B394" s="35" t="str">
        <f>Jednotkové_ceny!B1680</f>
        <v>Hloubení jam nezapažených v hornině třídy těžitelnosti I skupiny 3 objem do 20 m3 strojně v omezeném prostoru</v>
      </c>
      <c r="C394" s="35" t="str">
        <f>Jednotkové_ceny!C1680</f>
        <v>m3</v>
      </c>
      <c r="D394" s="12">
        <f>Jednotkové_ceny!D1680</f>
        <v>258.51</v>
      </c>
      <c r="E394" s="12">
        <f>Jednotkové_ceny!E1680</f>
        <v>700</v>
      </c>
      <c r="F394" s="12">
        <f>Jednotkové_ceny!F1680</f>
        <v>0</v>
      </c>
      <c r="G394" s="12">
        <f>Jednotkové_ceny!G1680</f>
        <v>0</v>
      </c>
      <c r="H394" s="36">
        <f t="shared" ref="H394:H457" si="6">ROUND(D394*G394,2)</f>
        <v>0</v>
      </c>
    </row>
    <row r="395" spans="1:8" ht="26.4" x14ac:dyDescent="0.25">
      <c r="A395" s="62" t="str">
        <f>Jednotkové_ceny!A1681</f>
        <v>131253102</v>
      </c>
      <c r="B395" s="35" t="str">
        <f>Jednotkové_ceny!B1681</f>
        <v>Hloubení jam nezapažených v hornině třídy těžitelnosti I skupiny 3 objem do 50 m3 strojně v omezeném prostoru</v>
      </c>
      <c r="C395" s="35" t="str">
        <f>Jednotkové_ceny!C1681</f>
        <v>m3</v>
      </c>
      <c r="D395" s="12">
        <f>Jednotkové_ceny!D1681</f>
        <v>258.51</v>
      </c>
      <c r="E395" s="12">
        <f>Jednotkové_ceny!E1681</f>
        <v>498</v>
      </c>
      <c r="F395" s="12">
        <f>Jednotkové_ceny!F1681</f>
        <v>0</v>
      </c>
      <c r="G395" s="12">
        <f>Jednotkové_ceny!G1681</f>
        <v>0</v>
      </c>
      <c r="H395" s="36">
        <f t="shared" si="6"/>
        <v>0</v>
      </c>
    </row>
    <row r="396" spans="1:8" ht="26.4" x14ac:dyDescent="0.25">
      <c r="A396" s="62" t="str">
        <f>Jednotkové_ceny!A1682</f>
        <v>131253103</v>
      </c>
      <c r="B396" s="35" t="str">
        <f>Jednotkové_ceny!B1682</f>
        <v>Hloubení jam nezapažených v hornině třídy těžitelnosti I skupiny 3 objem do 100 m3 strojně v omezeném prostoru</v>
      </c>
      <c r="C396" s="35" t="str">
        <f>Jednotkové_ceny!C1682</f>
        <v>m3</v>
      </c>
      <c r="D396" s="12">
        <f>Jednotkové_ceny!D1682</f>
        <v>258.51</v>
      </c>
      <c r="E396" s="12">
        <f>Jednotkové_ceny!E1682</f>
        <v>403</v>
      </c>
      <c r="F396" s="12">
        <f>Jednotkové_ceny!F1682</f>
        <v>0</v>
      </c>
      <c r="G396" s="12">
        <f>Jednotkové_ceny!G1682</f>
        <v>0</v>
      </c>
      <c r="H396" s="36">
        <f t="shared" si="6"/>
        <v>0</v>
      </c>
    </row>
    <row r="397" spans="1:8" ht="26.4" x14ac:dyDescent="0.25">
      <c r="A397" s="62" t="str">
        <f>Jednotkové_ceny!A1683</f>
        <v>131253104</v>
      </c>
      <c r="B397" s="35" t="str">
        <f>Jednotkové_ceny!B1683</f>
        <v>Hloubení jam nezapažených v hornině třídy těžitelnosti I skupiny 3 objem přes 100 m3 strojně v omezeném prostoru</v>
      </c>
      <c r="C397" s="35" t="str">
        <f>Jednotkové_ceny!C1683</f>
        <v>m3</v>
      </c>
      <c r="D397" s="12">
        <f>Jednotkové_ceny!D1683</f>
        <v>258.51</v>
      </c>
      <c r="E397" s="12">
        <f>Jednotkové_ceny!E1683</f>
        <v>334</v>
      </c>
      <c r="F397" s="12">
        <f>Jednotkové_ceny!F1683</f>
        <v>0</v>
      </c>
      <c r="G397" s="12">
        <f>Jednotkové_ceny!G1683</f>
        <v>0</v>
      </c>
      <c r="H397" s="36">
        <f t="shared" si="6"/>
        <v>0</v>
      </c>
    </row>
    <row r="398" spans="1:8" ht="26.4" x14ac:dyDescent="0.25">
      <c r="A398" s="62" t="str">
        <f>Jednotkové_ceny!A1684</f>
        <v>131253201</v>
      </c>
      <c r="B398" s="35" t="str">
        <f>Jednotkové_ceny!B1684</f>
        <v>Hloubení jam zapažených v hornině třídy těžitelnosti I skupiny 3 objem do 20 m3 strojně v omezeném prostoru</v>
      </c>
      <c r="C398" s="35" t="str">
        <f>Jednotkové_ceny!C1684</f>
        <v>m3</v>
      </c>
      <c r="D398" s="12">
        <f>Jednotkové_ceny!D1684</f>
        <v>343.79</v>
      </c>
      <c r="E398" s="12">
        <f>Jednotkové_ceny!E1684</f>
        <v>1170</v>
      </c>
      <c r="F398" s="12">
        <f>Jednotkové_ceny!F1684</f>
        <v>0</v>
      </c>
      <c r="G398" s="12">
        <f>Jednotkové_ceny!G1684</f>
        <v>0</v>
      </c>
      <c r="H398" s="36">
        <f t="shared" si="6"/>
        <v>0</v>
      </c>
    </row>
    <row r="399" spans="1:8" ht="26.4" x14ac:dyDescent="0.25">
      <c r="A399" s="62" t="str">
        <f>Jednotkové_ceny!A1685</f>
        <v>131253202</v>
      </c>
      <c r="B399" s="35" t="str">
        <f>Jednotkové_ceny!B1685</f>
        <v>Hloubení jam zapažených v hornině třídy těžitelnosti I skupiny 3 objem do 50 m3 strojně v omezeném prostoru</v>
      </c>
      <c r="C399" s="35" t="str">
        <f>Jednotkové_ceny!C1685</f>
        <v>m3</v>
      </c>
      <c r="D399" s="12">
        <f>Jednotkové_ceny!D1685</f>
        <v>343.79</v>
      </c>
      <c r="E399" s="12">
        <f>Jednotkové_ceny!E1685</f>
        <v>843</v>
      </c>
      <c r="F399" s="12">
        <f>Jednotkové_ceny!F1685</f>
        <v>0</v>
      </c>
      <c r="G399" s="12">
        <f>Jednotkové_ceny!G1685</f>
        <v>0</v>
      </c>
      <c r="H399" s="36">
        <f t="shared" si="6"/>
        <v>0</v>
      </c>
    </row>
    <row r="400" spans="1:8" ht="26.4" x14ac:dyDescent="0.25">
      <c r="A400" s="62" t="str">
        <f>Jednotkové_ceny!A1686</f>
        <v>131253203</v>
      </c>
      <c r="B400" s="35" t="str">
        <f>Jednotkové_ceny!B1686</f>
        <v>Hloubení jam zapažených v hornině třídy těžitelnosti I skupiny 3 objem do 100 m3 strojně v omezeném prostoru</v>
      </c>
      <c r="C400" s="35" t="str">
        <f>Jednotkové_ceny!C1686</f>
        <v>m3</v>
      </c>
      <c r="D400" s="12">
        <f>Jednotkové_ceny!D1686</f>
        <v>343.79</v>
      </c>
      <c r="E400" s="12">
        <f>Jednotkové_ceny!E1686</f>
        <v>696</v>
      </c>
      <c r="F400" s="12">
        <f>Jednotkové_ceny!F1686</f>
        <v>0</v>
      </c>
      <c r="G400" s="12">
        <f>Jednotkové_ceny!G1686</f>
        <v>0</v>
      </c>
      <c r="H400" s="36">
        <f t="shared" si="6"/>
        <v>0</v>
      </c>
    </row>
    <row r="401" spans="1:8" ht="26.4" x14ac:dyDescent="0.25">
      <c r="A401" s="62" t="str">
        <f>Jednotkové_ceny!A1687</f>
        <v>131253204</v>
      </c>
      <c r="B401" s="35" t="str">
        <f>Jednotkové_ceny!B1687</f>
        <v>Hloubení jam zapažených v hornině třídy těžitelnosti I skupiny 3 objem přes 100 m3 strojně v omezeném prostoru</v>
      </c>
      <c r="C401" s="35" t="str">
        <f>Jednotkové_ceny!C1687</f>
        <v>m3</v>
      </c>
      <c r="D401" s="12">
        <f>Jednotkové_ceny!D1687</f>
        <v>343.79</v>
      </c>
      <c r="E401" s="12">
        <f>Jednotkové_ceny!E1687</f>
        <v>574</v>
      </c>
      <c r="F401" s="12">
        <f>Jednotkové_ceny!F1687</f>
        <v>0</v>
      </c>
      <c r="G401" s="12">
        <f>Jednotkové_ceny!G1687</f>
        <v>0</v>
      </c>
      <c r="H401" s="36">
        <f t="shared" si="6"/>
        <v>0</v>
      </c>
    </row>
    <row r="402" spans="1:8" ht="39.6" x14ac:dyDescent="0.25">
      <c r="A402" s="62" t="str">
        <f>Jednotkové_ceny!A1688</f>
        <v>131257021</v>
      </c>
      <c r="B402" s="35" t="str">
        <f>Jednotkové_ceny!B1688</f>
        <v>Hloubení jam do 15 m3 zapažených v hornině třídy těžitelnosti I skupiny 3 při překopech inženýrských sítí strojně v omezeném prostoru</v>
      </c>
      <c r="C402" s="35" t="str">
        <f>Jednotkové_ceny!C1688</f>
        <v>m3</v>
      </c>
      <c r="D402" s="12">
        <f>Jednotkové_ceny!D1688</f>
        <v>1375.18</v>
      </c>
      <c r="E402" s="12">
        <f>Jednotkové_ceny!E1688</f>
        <v>1320</v>
      </c>
      <c r="F402" s="12">
        <f>Jednotkové_ceny!F1688</f>
        <v>0</v>
      </c>
      <c r="G402" s="12">
        <f>Jednotkové_ceny!G1688</f>
        <v>0</v>
      </c>
      <c r="H402" s="36">
        <f t="shared" si="6"/>
        <v>0</v>
      </c>
    </row>
    <row r="403" spans="1:8" ht="39.6" x14ac:dyDescent="0.25">
      <c r="A403" s="62" t="str">
        <f>Jednotkové_ceny!A1689</f>
        <v>131257121</v>
      </c>
      <c r="B403" s="35" t="str">
        <f>Jednotkové_ceny!B1689</f>
        <v>Hloubení jam do 15 m3 nezapažených v hornině třídy těžitelnosti I skupiny 3 při překopech inženýrských sítí strojně v omezeném prostoru</v>
      </c>
      <c r="C403" s="35" t="str">
        <f>Jednotkové_ceny!C1689</f>
        <v>m3</v>
      </c>
      <c r="D403" s="12">
        <f>Jednotkové_ceny!D1689</f>
        <v>1043.17</v>
      </c>
      <c r="E403" s="12">
        <f>Jednotkové_ceny!E1689</f>
        <v>714</v>
      </c>
      <c r="F403" s="12">
        <f>Jednotkové_ceny!F1689</f>
        <v>0</v>
      </c>
      <c r="G403" s="12">
        <f>Jednotkové_ceny!G1689</f>
        <v>0</v>
      </c>
      <c r="H403" s="36">
        <f t="shared" si="6"/>
        <v>0</v>
      </c>
    </row>
    <row r="404" spans="1:8" ht="39.6" x14ac:dyDescent="0.25">
      <c r="A404" s="62" t="str">
        <f>Jednotkové_ceny!A1690</f>
        <v>131313131</v>
      </c>
      <c r="B404" s="35" t="str">
        <f>Jednotkové_ceny!B1690</f>
        <v>Hloubení jam do 10 m3 v soudržných horninách třídy těžitelnosti II skupiny 4 při překopech inženýrských sítí ručně</v>
      </c>
      <c r="C404" s="35" t="str">
        <f>Jednotkové_ceny!C1690</f>
        <v>m3</v>
      </c>
      <c r="D404" s="12">
        <f>Jednotkové_ceny!D1690</f>
        <v>409.92</v>
      </c>
      <c r="E404" s="12">
        <f>Jednotkové_ceny!E1690</f>
        <v>2170</v>
      </c>
      <c r="F404" s="12">
        <f>Jednotkové_ceny!F1690</f>
        <v>0</v>
      </c>
      <c r="G404" s="12">
        <f>Jednotkové_ceny!G1690</f>
        <v>0</v>
      </c>
      <c r="H404" s="36">
        <f t="shared" si="6"/>
        <v>0</v>
      </c>
    </row>
    <row r="405" spans="1:8" ht="39.6" x14ac:dyDescent="0.25">
      <c r="A405" s="62" t="str">
        <f>Jednotkové_ceny!A1691</f>
        <v>131313132</v>
      </c>
      <c r="B405" s="35" t="str">
        <f>Jednotkové_ceny!B1691</f>
        <v>Hloubení jam do 10 m3 v nesoudržných horninách třídy těžitelnosti II skupiny 4 při překopech inženýrských sítí ručně</v>
      </c>
      <c r="C405" s="35" t="str">
        <f>Jednotkové_ceny!C1691</f>
        <v>m3</v>
      </c>
      <c r="D405" s="12">
        <f>Jednotkové_ceny!D1691</f>
        <v>350.5</v>
      </c>
      <c r="E405" s="12">
        <f>Jednotkové_ceny!E1691</f>
        <v>2310</v>
      </c>
      <c r="F405" s="12">
        <f>Jednotkové_ceny!F1691</f>
        <v>0</v>
      </c>
      <c r="G405" s="12">
        <f>Jednotkové_ceny!G1691</f>
        <v>0</v>
      </c>
      <c r="H405" s="36">
        <f t="shared" si="6"/>
        <v>0</v>
      </c>
    </row>
    <row r="406" spans="1:8" ht="39.6" x14ac:dyDescent="0.25">
      <c r="A406" s="62" t="str">
        <f>Jednotkové_ceny!A1692</f>
        <v>131351021</v>
      </c>
      <c r="B406" s="35" t="str">
        <f>Jednotkové_ceny!B1692</f>
        <v>Hloubení jam do 15 m3 zapažených v hornině třídy těžitelnosti II skupiny 4 při překopech inženýrských sítí strojně</v>
      </c>
      <c r="C406" s="35" t="str">
        <f>Jednotkové_ceny!C1692</f>
        <v>m3</v>
      </c>
      <c r="D406" s="12">
        <f>Jednotkové_ceny!D1692</f>
        <v>343.79</v>
      </c>
      <c r="E406" s="12">
        <f>Jednotkové_ceny!E1692</f>
        <v>1400</v>
      </c>
      <c r="F406" s="12">
        <f>Jednotkové_ceny!F1692</f>
        <v>0</v>
      </c>
      <c r="G406" s="12">
        <f>Jednotkové_ceny!G1692</f>
        <v>0</v>
      </c>
      <c r="H406" s="36">
        <f t="shared" si="6"/>
        <v>0</v>
      </c>
    </row>
    <row r="407" spans="1:8" ht="26.4" x14ac:dyDescent="0.25">
      <c r="A407" s="62" t="str">
        <f>Jednotkové_ceny!A1693</f>
        <v>131351102</v>
      </c>
      <c r="B407" s="35" t="str">
        <f>Jednotkové_ceny!B1693</f>
        <v>Hloubení jam nezapažených v hornině třídy těžitelnosti II skupiny 4 objem do 50 m3 strojně</v>
      </c>
      <c r="C407" s="35" t="str">
        <f>Jednotkové_ceny!C1693</f>
        <v>m3</v>
      </c>
      <c r="D407" s="12">
        <f>Jednotkové_ceny!D1693</f>
        <v>103.4</v>
      </c>
      <c r="E407" s="12">
        <f>Jednotkové_ceny!E1693</f>
        <v>591</v>
      </c>
      <c r="F407" s="12">
        <f>Jednotkové_ceny!F1693</f>
        <v>0</v>
      </c>
      <c r="G407" s="12">
        <f>Jednotkové_ceny!G1693</f>
        <v>0</v>
      </c>
      <c r="H407" s="36">
        <f t="shared" si="6"/>
        <v>0</v>
      </c>
    </row>
    <row r="408" spans="1:8" ht="26.4" x14ac:dyDescent="0.25">
      <c r="A408" s="62" t="str">
        <f>Jednotkové_ceny!A1694</f>
        <v>131351103</v>
      </c>
      <c r="B408" s="35" t="str">
        <f>Jednotkové_ceny!B1694</f>
        <v>Hloubení jam nezapažených v hornině třídy těžitelnosti II skupiny 4 objem do 100 m3 strojně</v>
      </c>
      <c r="C408" s="35" t="str">
        <f>Jednotkové_ceny!C1694</f>
        <v>m3</v>
      </c>
      <c r="D408" s="12">
        <f>Jednotkové_ceny!D1694</f>
        <v>206.81</v>
      </c>
      <c r="E408" s="12">
        <f>Jednotkové_ceny!E1694</f>
        <v>453</v>
      </c>
      <c r="F408" s="12">
        <f>Jednotkové_ceny!F1694</f>
        <v>0</v>
      </c>
      <c r="G408" s="12">
        <f>Jednotkové_ceny!G1694</f>
        <v>0</v>
      </c>
      <c r="H408" s="36">
        <f t="shared" si="6"/>
        <v>0</v>
      </c>
    </row>
    <row r="409" spans="1:8" ht="26.4" x14ac:dyDescent="0.25">
      <c r="A409" s="62" t="str">
        <f>Jednotkové_ceny!A1695</f>
        <v>131351104</v>
      </c>
      <c r="B409" s="35" t="str">
        <f>Jednotkové_ceny!B1695</f>
        <v>Hloubení jam nezapažených v hornině třídy těžitelnosti II skupiny 4 objem do 500 m3 strojně</v>
      </c>
      <c r="C409" s="35" t="str">
        <f>Jednotkové_ceny!C1695</f>
        <v>m3</v>
      </c>
      <c r="D409" s="12">
        <f>Jednotkové_ceny!D1695</f>
        <v>206.81</v>
      </c>
      <c r="E409" s="12">
        <f>Jednotkové_ceny!E1695</f>
        <v>310</v>
      </c>
      <c r="F409" s="12">
        <f>Jednotkové_ceny!F1695</f>
        <v>0</v>
      </c>
      <c r="G409" s="12">
        <f>Jednotkové_ceny!G1695</f>
        <v>0</v>
      </c>
      <c r="H409" s="36">
        <f t="shared" si="6"/>
        <v>0</v>
      </c>
    </row>
    <row r="410" spans="1:8" ht="26.4" x14ac:dyDescent="0.25">
      <c r="A410" s="62" t="str">
        <f>Jednotkové_ceny!A1696</f>
        <v>131351105</v>
      </c>
      <c r="B410" s="35" t="str">
        <f>Jednotkové_ceny!B1696</f>
        <v>Hloubení jam nezapažených v hornině třídy těžitelnosti II skupiny 4 objem do 1000 m3 strojně</v>
      </c>
      <c r="C410" s="35" t="str">
        <f>Jednotkové_ceny!C1696</f>
        <v>m3</v>
      </c>
      <c r="D410" s="12">
        <f>Jednotkové_ceny!D1696</f>
        <v>75.37</v>
      </c>
      <c r="E410" s="12">
        <f>Jednotkové_ceny!E1696</f>
        <v>261</v>
      </c>
      <c r="F410" s="12">
        <f>Jednotkové_ceny!F1696</f>
        <v>0</v>
      </c>
      <c r="G410" s="12">
        <f>Jednotkové_ceny!G1696</f>
        <v>0</v>
      </c>
      <c r="H410" s="36">
        <f t="shared" si="6"/>
        <v>0</v>
      </c>
    </row>
    <row r="411" spans="1:8" ht="26.4" x14ac:dyDescent="0.25">
      <c r="A411" s="62" t="str">
        <f>Jednotkové_ceny!A1697</f>
        <v>131351106</v>
      </c>
      <c r="B411" s="35" t="str">
        <f>Jednotkové_ceny!B1697</f>
        <v>Hloubení jam nezapažených v hornině třídy těžitelnosti II skupiny 4 objem do 5000 m3 strojně</v>
      </c>
      <c r="C411" s="35" t="str">
        <f>Jednotkové_ceny!C1697</f>
        <v>m3</v>
      </c>
      <c r="D411" s="12">
        <f>Jednotkové_ceny!D1697</f>
        <v>680.68</v>
      </c>
      <c r="E411" s="12">
        <f>Jednotkové_ceny!E1697</f>
        <v>217</v>
      </c>
      <c r="F411" s="12">
        <f>Jednotkové_ceny!F1697</f>
        <v>0</v>
      </c>
      <c r="G411" s="12">
        <f>Jednotkové_ceny!G1697</f>
        <v>0</v>
      </c>
      <c r="H411" s="36">
        <f t="shared" si="6"/>
        <v>0</v>
      </c>
    </row>
    <row r="412" spans="1:8" ht="39.6" x14ac:dyDescent="0.25">
      <c r="A412" s="62" t="str">
        <f>Jednotkové_ceny!A1698</f>
        <v>131351121</v>
      </c>
      <c r="B412" s="35" t="str">
        <f>Jednotkové_ceny!B1698</f>
        <v>Hloubení jam do 15 m3 nezapažených v hornině třídy těžitelnosti II skupiny 4 při překopech inženýrských sítí strojně</v>
      </c>
      <c r="C412" s="35" t="str">
        <f>Jednotkové_ceny!C1698</f>
        <v>m3</v>
      </c>
      <c r="D412" s="12">
        <f>Jednotkové_ceny!D1698</f>
        <v>3825.39</v>
      </c>
      <c r="E412" s="12">
        <f>Jednotkové_ceny!E1698</f>
        <v>796</v>
      </c>
      <c r="F412" s="12">
        <f>Jednotkové_ceny!F1698</f>
        <v>0</v>
      </c>
      <c r="G412" s="12">
        <f>Jednotkové_ceny!G1698</f>
        <v>0</v>
      </c>
      <c r="H412" s="36">
        <f t="shared" si="6"/>
        <v>0</v>
      </c>
    </row>
    <row r="413" spans="1:8" ht="26.4" x14ac:dyDescent="0.25">
      <c r="A413" s="62" t="str">
        <f>Jednotkové_ceny!A1699</f>
        <v>131351202</v>
      </c>
      <c r="B413" s="35" t="str">
        <f>Jednotkové_ceny!B1699</f>
        <v>Hloubení jam zapažených v hornině třídy těžitelnosti II skupiny 4 objem do 50 m3 strojně</v>
      </c>
      <c r="C413" s="35" t="str">
        <f>Jednotkové_ceny!C1699</f>
        <v>m3</v>
      </c>
      <c r="D413" s="12">
        <f>Jednotkové_ceny!D1699</f>
        <v>103.4</v>
      </c>
      <c r="E413" s="12">
        <f>Jednotkové_ceny!E1699</f>
        <v>947</v>
      </c>
      <c r="F413" s="12">
        <f>Jednotkové_ceny!F1699</f>
        <v>0</v>
      </c>
      <c r="G413" s="12">
        <f>Jednotkové_ceny!G1699</f>
        <v>0</v>
      </c>
      <c r="H413" s="36">
        <f t="shared" si="6"/>
        <v>0</v>
      </c>
    </row>
    <row r="414" spans="1:8" ht="26.4" x14ac:dyDescent="0.25">
      <c r="A414" s="62" t="str">
        <f>Jednotkové_ceny!A1700</f>
        <v>131351203</v>
      </c>
      <c r="B414" s="35" t="str">
        <f>Jednotkové_ceny!B1700</f>
        <v>Hloubení jam zapažených v hornině třídy těžitelnosti II skupiny 4 objem do 100 m3 strojně</v>
      </c>
      <c r="C414" s="35" t="str">
        <f>Jednotkové_ceny!C1700</f>
        <v>m3</v>
      </c>
      <c r="D414" s="12">
        <f>Jednotkové_ceny!D1700</f>
        <v>20.23</v>
      </c>
      <c r="E414" s="12">
        <f>Jednotkové_ceny!E1700</f>
        <v>741</v>
      </c>
      <c r="F414" s="12">
        <f>Jednotkové_ceny!F1700</f>
        <v>0</v>
      </c>
      <c r="G414" s="12">
        <f>Jednotkové_ceny!G1700</f>
        <v>0</v>
      </c>
      <c r="H414" s="36">
        <f t="shared" si="6"/>
        <v>0</v>
      </c>
    </row>
    <row r="415" spans="1:8" ht="26.4" x14ac:dyDescent="0.25">
      <c r="A415" s="62" t="str">
        <f>Jednotkové_ceny!A1701</f>
        <v>131351204</v>
      </c>
      <c r="B415" s="35" t="str">
        <f>Jednotkové_ceny!B1701</f>
        <v>Hloubení jam zapažených v hornině třídy těžitelnosti II skupiny 4 objem do 500 m3 strojně</v>
      </c>
      <c r="C415" s="35" t="str">
        <f>Jednotkové_ceny!C1701</f>
        <v>m3</v>
      </c>
      <c r="D415" s="12">
        <f>Jednotkové_ceny!D1701</f>
        <v>37.69</v>
      </c>
      <c r="E415" s="12">
        <f>Jednotkové_ceny!E1701</f>
        <v>507</v>
      </c>
      <c r="F415" s="12">
        <f>Jednotkové_ceny!F1701</f>
        <v>0</v>
      </c>
      <c r="G415" s="12">
        <f>Jednotkové_ceny!G1701</f>
        <v>0</v>
      </c>
      <c r="H415" s="36">
        <f t="shared" si="6"/>
        <v>0</v>
      </c>
    </row>
    <row r="416" spans="1:8" ht="26.4" x14ac:dyDescent="0.25">
      <c r="A416" s="62" t="str">
        <f>Jednotkové_ceny!A1702</f>
        <v>131351205</v>
      </c>
      <c r="B416" s="35" t="str">
        <f>Jednotkové_ceny!B1702</f>
        <v>Hloubení jam zapažených v hornině třídy těžitelnosti II skupiny 4 objem do 1000 m3 strojně</v>
      </c>
      <c r="C416" s="35" t="str">
        <f>Jednotkové_ceny!C1702</f>
        <v>m3</v>
      </c>
      <c r="D416" s="12">
        <f>Jednotkové_ceny!D1702</f>
        <v>83.23</v>
      </c>
      <c r="E416" s="12">
        <f>Jednotkové_ceny!E1702</f>
        <v>454</v>
      </c>
      <c r="F416" s="12">
        <f>Jednotkové_ceny!F1702</f>
        <v>0</v>
      </c>
      <c r="G416" s="12">
        <f>Jednotkové_ceny!G1702</f>
        <v>0</v>
      </c>
      <c r="H416" s="36">
        <f t="shared" si="6"/>
        <v>0</v>
      </c>
    </row>
    <row r="417" spans="1:8" ht="26.4" x14ac:dyDescent="0.25">
      <c r="A417" s="62" t="str">
        <f>Jednotkové_ceny!A1703</f>
        <v>131351206</v>
      </c>
      <c r="B417" s="35" t="str">
        <f>Jednotkové_ceny!B1703</f>
        <v>Hloubení jam zapažených v hornině třídy těžitelnosti II skupiny 4 objem do 5000 m3 strojně</v>
      </c>
      <c r="C417" s="35" t="str">
        <f>Jednotkové_ceny!C1703</f>
        <v>m3</v>
      </c>
      <c r="D417" s="12">
        <f>Jednotkové_ceny!D1703</f>
        <v>680.68</v>
      </c>
      <c r="E417" s="12">
        <f>Jednotkové_ceny!E1703</f>
        <v>371</v>
      </c>
      <c r="F417" s="12">
        <f>Jednotkové_ceny!F1703</f>
        <v>0</v>
      </c>
      <c r="G417" s="12">
        <f>Jednotkové_ceny!G1703</f>
        <v>0</v>
      </c>
      <c r="H417" s="36">
        <f t="shared" si="6"/>
        <v>0</v>
      </c>
    </row>
    <row r="418" spans="1:8" ht="39.6" x14ac:dyDescent="0.25">
      <c r="A418" s="62" t="str">
        <f>Jednotkové_ceny!A1704</f>
        <v>131451021</v>
      </c>
      <c r="B418" s="35" t="str">
        <f>Jednotkové_ceny!B1704</f>
        <v>Hloubení jam do 15 m3 zapažených v hornině třídy těžitelnosti II skupiny 5 při překopech inženýrských sítí strojně</v>
      </c>
      <c r="C418" s="35" t="str">
        <f>Jednotkové_ceny!C1704</f>
        <v>m3</v>
      </c>
      <c r="D418" s="12">
        <f>Jednotkové_ceny!D1704</f>
        <v>425.41</v>
      </c>
      <c r="E418" s="12">
        <f>Jednotkové_ceny!E1704</f>
        <v>2360</v>
      </c>
      <c r="F418" s="12">
        <f>Jednotkové_ceny!F1704</f>
        <v>0</v>
      </c>
      <c r="G418" s="12">
        <f>Jednotkové_ceny!G1704</f>
        <v>0</v>
      </c>
      <c r="H418" s="36">
        <f t="shared" si="6"/>
        <v>0</v>
      </c>
    </row>
    <row r="419" spans="1:8" ht="26.4" x14ac:dyDescent="0.25">
      <c r="A419" s="62" t="str">
        <f>Jednotkové_ceny!A1705</f>
        <v>132151252</v>
      </c>
      <c r="B419" s="35" t="str">
        <f>Jednotkové_ceny!B1705</f>
        <v>Hloubení rýh nezapažených š do 2000 mm v hornině třídy těžitelnosti I skupiny 1 a 2 objem do 50 m3 strojně</v>
      </c>
      <c r="C419" s="35" t="str">
        <f>Jednotkové_ceny!C1705</f>
        <v>m3</v>
      </c>
      <c r="D419" s="12">
        <f>Jednotkové_ceny!D1705</f>
        <v>37.69</v>
      </c>
      <c r="E419" s="12">
        <f>Jednotkové_ceny!E1705</f>
        <v>389</v>
      </c>
      <c r="F419" s="12">
        <f>Jednotkové_ceny!F1705</f>
        <v>0</v>
      </c>
      <c r="G419" s="12">
        <f>Jednotkové_ceny!G1705</f>
        <v>0</v>
      </c>
      <c r="H419" s="36">
        <f t="shared" si="6"/>
        <v>0</v>
      </c>
    </row>
    <row r="420" spans="1:8" ht="26.4" x14ac:dyDescent="0.25">
      <c r="A420" s="62" t="str">
        <f>Jednotkové_ceny!A1706</f>
        <v>132151253</v>
      </c>
      <c r="B420" s="35" t="str">
        <f>Jednotkové_ceny!B1706</f>
        <v>Hloubení rýh nezapažených š do 2000 mm v hornině třídy těžitelnosti I skupiny 1 a 2 objem do 100 m3 strojně</v>
      </c>
      <c r="C420" s="35" t="str">
        <f>Jednotkové_ceny!C1706</f>
        <v>m3</v>
      </c>
      <c r="D420" s="12">
        <f>Jednotkové_ceny!D1706</f>
        <v>32.950000000000003</v>
      </c>
      <c r="E420" s="12">
        <f>Jednotkové_ceny!E1706</f>
        <v>316</v>
      </c>
      <c r="F420" s="12">
        <f>Jednotkové_ceny!F1706</f>
        <v>0</v>
      </c>
      <c r="G420" s="12">
        <f>Jednotkové_ceny!G1706</f>
        <v>0</v>
      </c>
      <c r="H420" s="36">
        <f t="shared" si="6"/>
        <v>0</v>
      </c>
    </row>
    <row r="421" spans="1:8" ht="39.6" x14ac:dyDescent="0.25">
      <c r="A421" s="62" t="str">
        <f>Jednotkové_ceny!A1707</f>
        <v>132153251</v>
      </c>
      <c r="B421" s="35" t="str">
        <f>Jednotkové_ceny!B1707</f>
        <v>Hloubení rýh nezapažených š do 2000 mm v hornině třídy těžitelnosti I skupiny 1 a 2 objem do 20 m3 strojně v omezeném prostoru</v>
      </c>
      <c r="C421" s="35" t="str">
        <f>Jednotkové_ceny!C1707</f>
        <v>m3</v>
      </c>
      <c r="D421" s="12">
        <f>Jednotkové_ceny!D1707</f>
        <v>8.23</v>
      </c>
      <c r="E421" s="12">
        <f>Jednotkové_ceny!E1707</f>
        <v>578</v>
      </c>
      <c r="F421" s="12">
        <f>Jednotkové_ceny!F1707</f>
        <v>0</v>
      </c>
      <c r="G421" s="12">
        <f>Jednotkové_ceny!G1707</f>
        <v>0</v>
      </c>
      <c r="H421" s="36">
        <f t="shared" si="6"/>
        <v>0</v>
      </c>
    </row>
    <row r="422" spans="1:8" ht="39.6" x14ac:dyDescent="0.25">
      <c r="A422" s="62" t="str">
        <f>Jednotkové_ceny!A1708</f>
        <v>132153252</v>
      </c>
      <c r="B422" s="35" t="str">
        <f>Jednotkové_ceny!B1708</f>
        <v>Hloubení rýh nezapažených š do 2000 mm v hornině třídy těžitelnosti I skupiny 1 a 2 objem do 50 m3 strojně v omezeném prostoru</v>
      </c>
      <c r="C422" s="35" t="str">
        <f>Jednotkové_ceny!C1708</f>
        <v>m3</v>
      </c>
      <c r="D422" s="12">
        <f>Jednotkové_ceny!D1708</f>
        <v>8.23</v>
      </c>
      <c r="E422" s="12">
        <f>Jednotkové_ceny!E1708</f>
        <v>451</v>
      </c>
      <c r="F422" s="12">
        <f>Jednotkové_ceny!F1708</f>
        <v>0</v>
      </c>
      <c r="G422" s="12">
        <f>Jednotkové_ceny!G1708</f>
        <v>0</v>
      </c>
      <c r="H422" s="36">
        <f t="shared" si="6"/>
        <v>0</v>
      </c>
    </row>
    <row r="423" spans="1:8" ht="39.6" x14ac:dyDescent="0.25">
      <c r="A423" s="62" t="str">
        <f>Jednotkové_ceny!A1709</f>
        <v>132153253</v>
      </c>
      <c r="B423" s="35" t="str">
        <f>Jednotkové_ceny!B1709</f>
        <v>Hloubení rýh nezapažených š do 2000 mm v hornině třídy těžitelnosti I skupiny 1 a 2 objem do 100 m3 strojně v omezeném prostoru</v>
      </c>
      <c r="C423" s="35" t="str">
        <f>Jednotkové_ceny!C1709</f>
        <v>m3</v>
      </c>
      <c r="D423" s="12">
        <f>Jednotkové_ceny!D1709</f>
        <v>204.75</v>
      </c>
      <c r="E423" s="12">
        <f>Jednotkové_ceny!E1709</f>
        <v>364</v>
      </c>
      <c r="F423" s="12">
        <f>Jednotkové_ceny!F1709</f>
        <v>0</v>
      </c>
      <c r="G423" s="12">
        <f>Jednotkové_ceny!G1709</f>
        <v>0</v>
      </c>
      <c r="H423" s="36">
        <f t="shared" si="6"/>
        <v>0</v>
      </c>
    </row>
    <row r="424" spans="1:8" ht="39.6" x14ac:dyDescent="0.25">
      <c r="A424" s="62" t="str">
        <f>Jednotkové_ceny!A1710</f>
        <v>132153254</v>
      </c>
      <c r="B424" s="35" t="str">
        <f>Jednotkové_ceny!B1710</f>
        <v>Hloubení rýh nezapažených š do 2000 mm v hornině třídy těžitelnosti I skupiny 1 a 2 objem přes 100 m3 strojně v omezeném prostoru</v>
      </c>
      <c r="C424" s="35" t="str">
        <f>Jednotkové_ceny!C1710</f>
        <v>m3</v>
      </c>
      <c r="D424" s="12">
        <f>Jednotkové_ceny!D1710</f>
        <v>26.01</v>
      </c>
      <c r="E424" s="12">
        <f>Jednotkové_ceny!E1710</f>
        <v>301</v>
      </c>
      <c r="F424" s="12">
        <f>Jednotkové_ceny!F1710</f>
        <v>0</v>
      </c>
      <c r="G424" s="12">
        <f>Jednotkové_ceny!G1710</f>
        <v>0</v>
      </c>
      <c r="H424" s="36">
        <f t="shared" si="6"/>
        <v>0</v>
      </c>
    </row>
    <row r="425" spans="1:8" ht="39.6" x14ac:dyDescent="0.25">
      <c r="A425" s="62" t="str">
        <f>Jednotkové_ceny!A1711</f>
        <v>132155201</v>
      </c>
      <c r="B425" s="35" t="str">
        <f>Jednotkové_ceny!B1711</f>
        <v>Hloubení zapažených rýh š do 2000 mm v hornině třídy těžitelnosti I skupiny 1 a 2 objem do 20 m3 v omezeném prostoru</v>
      </c>
      <c r="C425" s="35" t="str">
        <f>Jednotkové_ceny!C1711</f>
        <v>m3</v>
      </c>
      <c r="D425" s="12">
        <f>Jednotkové_ceny!D1711</f>
        <v>13</v>
      </c>
      <c r="E425" s="12">
        <f>Jednotkové_ceny!E1711</f>
        <v>830</v>
      </c>
      <c r="F425" s="12">
        <f>Jednotkové_ceny!F1711</f>
        <v>0</v>
      </c>
      <c r="G425" s="12">
        <f>Jednotkové_ceny!G1711</f>
        <v>0</v>
      </c>
      <c r="H425" s="36">
        <f t="shared" si="6"/>
        <v>0</v>
      </c>
    </row>
    <row r="426" spans="1:8" ht="39.6" x14ac:dyDescent="0.25">
      <c r="A426" s="62" t="str">
        <f>Jednotkové_ceny!A1712</f>
        <v>132155202</v>
      </c>
      <c r="B426" s="35" t="str">
        <f>Jednotkové_ceny!B1712</f>
        <v>Hloubení zapažených rýh š do 2000 mm v hornině třídy těžitelnosti I skupiny 1 a 2 objem do 50 m3 v omezeném prostoru</v>
      </c>
      <c r="C426" s="35" t="str">
        <f>Jednotkové_ceny!C1712</f>
        <v>m3</v>
      </c>
      <c r="D426" s="12">
        <f>Jednotkové_ceny!D1712</f>
        <v>13</v>
      </c>
      <c r="E426" s="12">
        <f>Jednotkové_ceny!E1712</f>
        <v>641</v>
      </c>
      <c r="F426" s="12">
        <f>Jednotkové_ceny!F1712</f>
        <v>0</v>
      </c>
      <c r="G426" s="12">
        <f>Jednotkové_ceny!G1712</f>
        <v>0</v>
      </c>
      <c r="H426" s="36">
        <f t="shared" si="6"/>
        <v>0</v>
      </c>
    </row>
    <row r="427" spans="1:8" ht="39.6" x14ac:dyDescent="0.25">
      <c r="A427" s="62" t="str">
        <f>Jednotkové_ceny!A1713</f>
        <v>132155203</v>
      </c>
      <c r="B427" s="35" t="str">
        <f>Jednotkové_ceny!B1713</f>
        <v>Hloubení zapažených rýh š do 2000 mm v hornině třídy těžitelnosti I skupiny 1 a 2 objem do 100 m3 v omezeném prostoru</v>
      </c>
      <c r="C427" s="35" t="str">
        <f>Jednotkové_ceny!C1713</f>
        <v>m3</v>
      </c>
      <c r="D427" s="12">
        <f>Jednotkové_ceny!D1713</f>
        <v>13</v>
      </c>
      <c r="E427" s="12">
        <f>Jednotkové_ceny!E1713</f>
        <v>520</v>
      </c>
      <c r="F427" s="12">
        <f>Jednotkové_ceny!F1713</f>
        <v>0</v>
      </c>
      <c r="G427" s="12">
        <f>Jednotkové_ceny!G1713</f>
        <v>0</v>
      </c>
      <c r="H427" s="36">
        <f t="shared" si="6"/>
        <v>0</v>
      </c>
    </row>
    <row r="428" spans="1:8" ht="39.6" x14ac:dyDescent="0.25">
      <c r="A428" s="62" t="str">
        <f>Jednotkové_ceny!A1714</f>
        <v>132155204</v>
      </c>
      <c r="B428" s="35" t="str">
        <f>Jednotkové_ceny!B1714</f>
        <v>Hloubení zapažených rýh š do 2000 mm v hornině třídy těžitelnosti I skupiny 1 a 2 objem přes 100 m3 v omezeném prostoru</v>
      </c>
      <c r="C428" s="35" t="str">
        <f>Jednotkové_ceny!C1714</f>
        <v>m3</v>
      </c>
      <c r="D428" s="12">
        <f>Jednotkové_ceny!D1714</f>
        <v>13</v>
      </c>
      <c r="E428" s="12">
        <f>Jednotkové_ceny!E1714</f>
        <v>429</v>
      </c>
      <c r="F428" s="12">
        <f>Jednotkové_ceny!F1714</f>
        <v>0</v>
      </c>
      <c r="G428" s="12">
        <f>Jednotkové_ceny!G1714</f>
        <v>0</v>
      </c>
      <c r="H428" s="36">
        <f t="shared" si="6"/>
        <v>0</v>
      </c>
    </row>
    <row r="429" spans="1:8" ht="39.6" x14ac:dyDescent="0.25">
      <c r="A429" s="62" t="str">
        <f>Jednotkové_ceny!A1715</f>
        <v>132212231</v>
      </c>
      <c r="B429" s="35" t="str">
        <f>Jednotkové_ceny!B1715</f>
        <v>Hloubení rýh š do 2000 mm v soudržných horninách třídy těžitelnosti I skupiny 3 objemu do 10 m3 při překopech inženýrských sítí ručně</v>
      </c>
      <c r="C429" s="35" t="str">
        <f>Jednotkové_ceny!C1715</f>
        <v>m3</v>
      </c>
      <c r="D429" s="12">
        <f>Jednotkové_ceny!D1715</f>
        <v>286.11</v>
      </c>
      <c r="E429" s="12">
        <f>Jednotkové_ceny!E1715</f>
        <v>1610</v>
      </c>
      <c r="F429" s="12">
        <f>Jednotkové_ceny!F1715</f>
        <v>0</v>
      </c>
      <c r="G429" s="12">
        <f>Jednotkové_ceny!G1715</f>
        <v>0</v>
      </c>
      <c r="H429" s="36">
        <f t="shared" si="6"/>
        <v>0</v>
      </c>
    </row>
    <row r="430" spans="1:8" ht="39.6" x14ac:dyDescent="0.25">
      <c r="A430" s="62" t="str">
        <f>Jednotkové_ceny!A1716</f>
        <v>132212232</v>
      </c>
      <c r="B430" s="35" t="str">
        <f>Jednotkové_ceny!B1716</f>
        <v>Hloubení rýh š do 2000 mm v nesoudržných horninách třídy těžitelnosti I skupiny 3 objemu do 10 m3 při překopech inženýrských sítí ručně</v>
      </c>
      <c r="C430" s="35" t="str">
        <f>Jednotkové_ceny!C1716</f>
        <v>m3</v>
      </c>
      <c r="D430" s="12">
        <f>Jednotkové_ceny!D1716</f>
        <v>730.01</v>
      </c>
      <c r="E430" s="12">
        <f>Jednotkové_ceny!E1716</f>
        <v>1780</v>
      </c>
      <c r="F430" s="12">
        <f>Jednotkové_ceny!F1716</f>
        <v>0</v>
      </c>
      <c r="G430" s="12">
        <f>Jednotkové_ceny!G1716</f>
        <v>0</v>
      </c>
      <c r="H430" s="36">
        <f t="shared" si="6"/>
        <v>0</v>
      </c>
    </row>
    <row r="431" spans="1:8" ht="39.6" x14ac:dyDescent="0.25">
      <c r="A431" s="62" t="str">
        <f>Jednotkové_ceny!A1717</f>
        <v>132251031</v>
      </c>
      <c r="B431" s="35" t="str">
        <f>Jednotkové_ceny!B1717</f>
        <v>Hloubení rýh zapažených š do 2000 mm v hornině třídy těžitelnosti I skupiny 3 objemu do 15 m3 při překopech inženýrských sítí strojně</v>
      </c>
      <c r="C431" s="35" t="str">
        <f>Jednotkové_ceny!C1717</f>
        <v>m3</v>
      </c>
      <c r="D431" s="12">
        <f>Jednotkové_ceny!D1717</f>
        <v>974.95</v>
      </c>
      <c r="E431" s="12">
        <f>Jednotkové_ceny!E1717</f>
        <v>1430</v>
      </c>
      <c r="F431" s="12">
        <f>Jednotkové_ceny!F1717</f>
        <v>0</v>
      </c>
      <c r="G431" s="12">
        <f>Jednotkové_ceny!G1717</f>
        <v>0</v>
      </c>
      <c r="H431" s="36">
        <f t="shared" si="6"/>
        <v>0</v>
      </c>
    </row>
    <row r="432" spans="1:8" ht="39.6" x14ac:dyDescent="0.25">
      <c r="A432" s="62" t="str">
        <f>Jednotkové_ceny!A1718</f>
        <v>132251111</v>
      </c>
      <c r="B432" s="35" t="str">
        <f>Jednotkové_ceny!B1718</f>
        <v>Hloubení rýh nezapažených š do 2000 mm v hornině třídy těžitelnosti I skupiny 3 objemu do 15 m3 při překopech inženýrských sítí strojně</v>
      </c>
      <c r="C432" s="35" t="str">
        <f>Jednotkové_ceny!C1718</f>
        <v>m3</v>
      </c>
      <c r="D432" s="12">
        <f>Jednotkové_ceny!D1718</f>
        <v>974.95</v>
      </c>
      <c r="E432" s="12">
        <f>Jednotkové_ceny!E1718</f>
        <v>985</v>
      </c>
      <c r="F432" s="12">
        <f>Jednotkové_ceny!F1718</f>
        <v>0</v>
      </c>
      <c r="G432" s="12">
        <f>Jednotkové_ceny!G1718</f>
        <v>0</v>
      </c>
      <c r="H432" s="36">
        <f t="shared" si="6"/>
        <v>0</v>
      </c>
    </row>
    <row r="433" spans="1:8" ht="26.4" x14ac:dyDescent="0.25">
      <c r="A433" s="62" t="str">
        <f>Jednotkové_ceny!A1719</f>
        <v>132251252</v>
      </c>
      <c r="B433" s="35" t="str">
        <f>Jednotkové_ceny!B1719</f>
        <v>Hloubení rýh nezapažených š do 2000 mm v hornině třídy těžitelnosti I skupiny 3 objem do 50 m3 strojně</v>
      </c>
      <c r="C433" s="35" t="str">
        <f>Jednotkové_ceny!C1719</f>
        <v>m3</v>
      </c>
      <c r="D433" s="12">
        <f>Jednotkové_ceny!D1719</f>
        <v>8.23</v>
      </c>
      <c r="E433" s="12">
        <f>Jednotkové_ceny!E1719</f>
        <v>599</v>
      </c>
      <c r="F433" s="12">
        <f>Jednotkové_ceny!F1719</f>
        <v>0</v>
      </c>
      <c r="G433" s="12">
        <f>Jednotkové_ceny!G1719</f>
        <v>0</v>
      </c>
      <c r="H433" s="36">
        <f t="shared" si="6"/>
        <v>0</v>
      </c>
    </row>
    <row r="434" spans="1:8" ht="26.4" x14ac:dyDescent="0.25">
      <c r="A434" s="62" t="str">
        <f>Jednotkové_ceny!A1720</f>
        <v>132251253</v>
      </c>
      <c r="B434" s="35" t="str">
        <f>Jednotkové_ceny!B1720</f>
        <v>Hloubení rýh nezapažených š do 2000 mm v hornině třídy těžitelnosti I skupiny 3 objem do 100 m3 strojně</v>
      </c>
      <c r="C434" s="35" t="str">
        <f>Jednotkové_ceny!C1720</f>
        <v>m3</v>
      </c>
      <c r="D434" s="12">
        <f>Jednotkové_ceny!D1720</f>
        <v>8.23</v>
      </c>
      <c r="E434" s="12">
        <f>Jednotkové_ceny!E1720</f>
        <v>482</v>
      </c>
      <c r="F434" s="12">
        <f>Jednotkové_ceny!F1720</f>
        <v>0</v>
      </c>
      <c r="G434" s="12">
        <f>Jednotkové_ceny!G1720</f>
        <v>0</v>
      </c>
      <c r="H434" s="36">
        <f t="shared" si="6"/>
        <v>0</v>
      </c>
    </row>
    <row r="435" spans="1:8" ht="26.4" x14ac:dyDescent="0.25">
      <c r="A435" s="62" t="str">
        <f>Jednotkové_ceny!A1721</f>
        <v>132251254</v>
      </c>
      <c r="B435" s="35" t="str">
        <f>Jednotkové_ceny!B1721</f>
        <v>Hloubení rýh nezapažených š do 2000 mm v hornině třídy těžitelnosti I skupiny 3 objem do 500 m3 strojně</v>
      </c>
      <c r="C435" s="35" t="str">
        <f>Jednotkové_ceny!C1721</f>
        <v>m3</v>
      </c>
      <c r="D435" s="12">
        <f>Jednotkové_ceny!D1721</f>
        <v>204.75</v>
      </c>
      <c r="E435" s="12">
        <f>Jednotkové_ceny!E1721</f>
        <v>365</v>
      </c>
      <c r="F435" s="12">
        <f>Jednotkové_ceny!F1721</f>
        <v>0</v>
      </c>
      <c r="G435" s="12">
        <f>Jednotkové_ceny!G1721</f>
        <v>0</v>
      </c>
      <c r="H435" s="36">
        <f t="shared" si="6"/>
        <v>0</v>
      </c>
    </row>
    <row r="436" spans="1:8" ht="26.4" x14ac:dyDescent="0.25">
      <c r="A436" s="62" t="str">
        <f>Jednotkové_ceny!A1722</f>
        <v>132251255</v>
      </c>
      <c r="B436" s="35" t="str">
        <f>Jednotkové_ceny!B1722</f>
        <v>Hloubení rýh nezapažených š do 2000 mm v hornině třídy těžitelnosti I skupiny 3 objem do 1000 m3 strojně</v>
      </c>
      <c r="C436" s="35" t="str">
        <f>Jednotkové_ceny!C1722</f>
        <v>m3</v>
      </c>
      <c r="D436" s="12">
        <f>Jednotkové_ceny!D1722</f>
        <v>68.680000000000007</v>
      </c>
      <c r="E436" s="12">
        <f>Jednotkové_ceny!E1722</f>
        <v>326</v>
      </c>
      <c r="F436" s="12">
        <f>Jednotkové_ceny!F1722</f>
        <v>0</v>
      </c>
      <c r="G436" s="12">
        <f>Jednotkové_ceny!G1722</f>
        <v>0</v>
      </c>
      <c r="H436" s="36">
        <f t="shared" si="6"/>
        <v>0</v>
      </c>
    </row>
    <row r="437" spans="1:8" ht="39.6" x14ac:dyDescent="0.25">
      <c r="A437" s="62" t="str">
        <f>Jednotkové_ceny!A1723</f>
        <v>132253251</v>
      </c>
      <c r="B437" s="35" t="str">
        <f>Jednotkové_ceny!B1723</f>
        <v>Hloubení rýh nezapažených š do 2000 mm v hornině třídy těžitelnosti I skupiny 3 objem do 20 m3 strojně v omezeném prostoru</v>
      </c>
      <c r="C437" s="35" t="str">
        <f>Jednotkové_ceny!C1723</f>
        <v>m3</v>
      </c>
      <c r="D437" s="12">
        <f>Jednotkové_ceny!D1723</f>
        <v>204.75</v>
      </c>
      <c r="E437" s="12">
        <f>Jednotkové_ceny!E1723</f>
        <v>897</v>
      </c>
      <c r="F437" s="12">
        <f>Jednotkové_ceny!F1723</f>
        <v>0</v>
      </c>
      <c r="G437" s="12">
        <f>Jednotkové_ceny!G1723</f>
        <v>0</v>
      </c>
      <c r="H437" s="36">
        <f t="shared" si="6"/>
        <v>0</v>
      </c>
    </row>
    <row r="438" spans="1:8" ht="39.6" x14ac:dyDescent="0.25">
      <c r="A438" s="62" t="str">
        <f>Jednotkové_ceny!A1724</f>
        <v>132253252</v>
      </c>
      <c r="B438" s="35" t="str">
        <f>Jednotkové_ceny!B1724</f>
        <v>Hloubení rýh nezapažených š do 2000 mm v hornině třídy těžitelnosti I skupiny 3 objem do 50 m3 strojně v omezeném prostoru</v>
      </c>
      <c r="C438" s="35" t="str">
        <f>Jednotkové_ceny!C1724</f>
        <v>m3</v>
      </c>
      <c r="D438" s="12">
        <f>Jednotkové_ceny!D1724</f>
        <v>257.73</v>
      </c>
      <c r="E438" s="12">
        <f>Jednotkové_ceny!E1724</f>
        <v>706</v>
      </c>
      <c r="F438" s="12">
        <f>Jednotkové_ceny!F1724</f>
        <v>0</v>
      </c>
      <c r="G438" s="12">
        <f>Jednotkové_ceny!G1724</f>
        <v>0</v>
      </c>
      <c r="H438" s="36">
        <f t="shared" si="6"/>
        <v>0</v>
      </c>
    </row>
    <row r="439" spans="1:8" ht="39.6" x14ac:dyDescent="0.25">
      <c r="A439" s="62" t="str">
        <f>Jednotkové_ceny!A1725</f>
        <v>132253253</v>
      </c>
      <c r="B439" s="35" t="str">
        <f>Jednotkové_ceny!B1725</f>
        <v>Hloubení rýh nezapažených š do 2000 mm v hornině třídy těžitelnosti I skupiny 3 objem do 100 m3 strojně v omezeném prostoru</v>
      </c>
      <c r="C439" s="35" t="str">
        <f>Jednotkové_ceny!C1725</f>
        <v>m3</v>
      </c>
      <c r="D439" s="12">
        <f>Jednotkové_ceny!D1725</f>
        <v>257.73</v>
      </c>
      <c r="E439" s="12">
        <f>Jednotkové_ceny!E1725</f>
        <v>568</v>
      </c>
      <c r="F439" s="12">
        <f>Jednotkové_ceny!F1725</f>
        <v>0</v>
      </c>
      <c r="G439" s="12">
        <f>Jednotkové_ceny!G1725</f>
        <v>0</v>
      </c>
      <c r="H439" s="36">
        <f t="shared" si="6"/>
        <v>0</v>
      </c>
    </row>
    <row r="440" spans="1:8" ht="39.6" x14ac:dyDescent="0.25">
      <c r="A440" s="62" t="str">
        <f>Jednotkové_ceny!A1726</f>
        <v>132253254</v>
      </c>
      <c r="B440" s="35" t="str">
        <f>Jednotkové_ceny!B1726</f>
        <v>Hloubení rýh nezapažených š do 2000 mm v hornině třídy těžitelnosti I skupiny 3 objem přes 100 m3 strojně v omezeném prostoru</v>
      </c>
      <c r="C440" s="35" t="str">
        <f>Jednotkové_ceny!C1726</f>
        <v>m3</v>
      </c>
      <c r="D440" s="12">
        <f>Jednotkové_ceny!D1726</f>
        <v>121.88</v>
      </c>
      <c r="E440" s="12">
        <f>Jednotkové_ceny!E1726</f>
        <v>455</v>
      </c>
      <c r="F440" s="12">
        <f>Jednotkové_ceny!F1726</f>
        <v>0</v>
      </c>
      <c r="G440" s="12">
        <f>Jednotkové_ceny!G1726</f>
        <v>0</v>
      </c>
      <c r="H440" s="36">
        <f t="shared" si="6"/>
        <v>0</v>
      </c>
    </row>
    <row r="441" spans="1:8" ht="26.4" x14ac:dyDescent="0.25">
      <c r="A441" s="62" t="str">
        <f>Jednotkové_ceny!A1727</f>
        <v>132254202</v>
      </c>
      <c r="B441" s="35" t="str">
        <f>Jednotkové_ceny!B1727</f>
        <v>Hloubení zapažených rýh š do 2000 mm v hornině třídy těžitelnosti I skupiny 3 objem do 50 m3</v>
      </c>
      <c r="C441" s="35" t="str">
        <f>Jednotkové_ceny!C1727</f>
        <v>m3</v>
      </c>
      <c r="D441" s="12">
        <f>Jednotkové_ceny!D1727</f>
        <v>204.75</v>
      </c>
      <c r="E441" s="12">
        <f>Jednotkové_ceny!E1727</f>
        <v>867</v>
      </c>
      <c r="F441" s="12">
        <f>Jednotkové_ceny!F1727</f>
        <v>0</v>
      </c>
      <c r="G441" s="12">
        <f>Jednotkové_ceny!G1727</f>
        <v>0</v>
      </c>
      <c r="H441" s="36">
        <f t="shared" si="6"/>
        <v>0</v>
      </c>
    </row>
    <row r="442" spans="1:8" ht="26.4" x14ac:dyDescent="0.25">
      <c r="A442" s="62" t="str">
        <f>Jednotkové_ceny!A1728</f>
        <v>132254203</v>
      </c>
      <c r="B442" s="35" t="str">
        <f>Jednotkové_ceny!B1728</f>
        <v>Hloubení zapažených rýh š do 2000 mm v hornině třídy těžitelnosti I skupiny 3 objem do 100 m3</v>
      </c>
      <c r="C442" s="35" t="str">
        <f>Jednotkové_ceny!C1728</f>
        <v>m3</v>
      </c>
      <c r="D442" s="12">
        <f>Jednotkové_ceny!D1728</f>
        <v>121.88</v>
      </c>
      <c r="E442" s="12">
        <f>Jednotkové_ceny!E1728</f>
        <v>699</v>
      </c>
      <c r="F442" s="12">
        <f>Jednotkové_ceny!F1728</f>
        <v>0</v>
      </c>
      <c r="G442" s="12">
        <f>Jednotkové_ceny!G1728</f>
        <v>0</v>
      </c>
      <c r="H442" s="36">
        <f t="shared" si="6"/>
        <v>0</v>
      </c>
    </row>
    <row r="443" spans="1:8" ht="26.4" x14ac:dyDescent="0.25">
      <c r="A443" s="62" t="str">
        <f>Jednotkové_ceny!A1729</f>
        <v>132254204</v>
      </c>
      <c r="B443" s="35" t="str">
        <f>Jednotkové_ceny!B1729</f>
        <v>Hloubení zapažených rýh š do 2000 mm v hornině třídy těžitelnosti I skupiny 3 objem do 500 m3</v>
      </c>
      <c r="C443" s="35" t="str">
        <f>Jednotkové_ceny!C1729</f>
        <v>m3</v>
      </c>
      <c r="D443" s="12">
        <f>Jednotkové_ceny!D1729</f>
        <v>121.88</v>
      </c>
      <c r="E443" s="12">
        <f>Jednotkové_ceny!E1729</f>
        <v>529</v>
      </c>
      <c r="F443" s="12">
        <f>Jednotkové_ceny!F1729</f>
        <v>0</v>
      </c>
      <c r="G443" s="12">
        <f>Jednotkové_ceny!G1729</f>
        <v>0</v>
      </c>
      <c r="H443" s="36">
        <f t="shared" si="6"/>
        <v>0</v>
      </c>
    </row>
    <row r="444" spans="1:8" ht="26.4" x14ac:dyDescent="0.25">
      <c r="A444" s="62" t="str">
        <f>Jednotkové_ceny!A1730</f>
        <v>132254205</v>
      </c>
      <c r="B444" s="35" t="str">
        <f>Jednotkové_ceny!B1730</f>
        <v>Hloubení zapažených rýh š do 2000 mm v hornině třídy těžitelnosti I skupiny 3 objem do 1000 m3</v>
      </c>
      <c r="C444" s="35" t="str">
        <f>Jednotkové_ceny!C1730</f>
        <v>m3</v>
      </c>
      <c r="D444" s="12">
        <f>Jednotkové_ceny!D1730</f>
        <v>68.680000000000007</v>
      </c>
      <c r="E444" s="12">
        <f>Jednotkové_ceny!E1730</f>
        <v>469</v>
      </c>
      <c r="F444" s="12">
        <f>Jednotkové_ceny!F1730</f>
        <v>0</v>
      </c>
      <c r="G444" s="12">
        <f>Jednotkové_ceny!G1730</f>
        <v>0</v>
      </c>
      <c r="H444" s="36">
        <f t="shared" si="6"/>
        <v>0</v>
      </c>
    </row>
    <row r="445" spans="1:8" ht="39.6" x14ac:dyDescent="0.25">
      <c r="A445" s="62" t="str">
        <f>Jednotkové_ceny!A1731</f>
        <v>132255201</v>
      </c>
      <c r="B445" s="35" t="str">
        <f>Jednotkové_ceny!B1731</f>
        <v>Hloubení zapažených rýh š do 2000 mm v hornině třídy těžitelnosti I skupiny 3 objem do 20 m3 v omezeném prostoru</v>
      </c>
      <c r="C445" s="35" t="str">
        <f>Jednotkové_ceny!C1731</f>
        <v>m3</v>
      </c>
      <c r="D445" s="12">
        <f>Jednotkové_ceny!D1731</f>
        <v>257.73</v>
      </c>
      <c r="E445" s="12">
        <f>Jednotkové_ceny!E1731</f>
        <v>1330</v>
      </c>
      <c r="F445" s="12">
        <f>Jednotkové_ceny!F1731</f>
        <v>0</v>
      </c>
      <c r="G445" s="12">
        <f>Jednotkové_ceny!G1731</f>
        <v>0</v>
      </c>
      <c r="H445" s="36">
        <f t="shared" si="6"/>
        <v>0</v>
      </c>
    </row>
    <row r="446" spans="1:8" ht="39.6" x14ac:dyDescent="0.25">
      <c r="A446" s="62" t="str">
        <f>Jednotkové_ceny!A1732</f>
        <v>132255202</v>
      </c>
      <c r="B446" s="35" t="str">
        <f>Jednotkové_ceny!B1732</f>
        <v>Hloubení zapažených rýh š do 2000 mm v hornině třídy těžitelnosti I skupiny 3 objem do 50 m3 v omezeném prostoru</v>
      </c>
      <c r="C446" s="35" t="str">
        <f>Jednotkové_ceny!C1732</f>
        <v>m3</v>
      </c>
      <c r="D446" s="12">
        <f>Jednotkové_ceny!D1732</f>
        <v>257.73</v>
      </c>
      <c r="E446" s="12">
        <f>Jednotkové_ceny!E1732</f>
        <v>1040</v>
      </c>
      <c r="F446" s="12">
        <f>Jednotkové_ceny!F1732</f>
        <v>0</v>
      </c>
      <c r="G446" s="12">
        <f>Jednotkové_ceny!G1732</f>
        <v>0</v>
      </c>
      <c r="H446" s="36">
        <f t="shared" si="6"/>
        <v>0</v>
      </c>
    </row>
    <row r="447" spans="1:8" ht="39.6" x14ac:dyDescent="0.25">
      <c r="A447" s="62" t="str">
        <f>Jednotkové_ceny!A1733</f>
        <v>132255203</v>
      </c>
      <c r="B447" s="35" t="str">
        <f>Jednotkové_ceny!B1733</f>
        <v>Hloubení zapažených rýh š do 2000 mm v hornině třídy těžitelnosti I skupiny 3 objem do 100 m3 v omezeném prostoru</v>
      </c>
      <c r="C447" s="35" t="str">
        <f>Jednotkové_ceny!C1733</f>
        <v>m3</v>
      </c>
      <c r="D447" s="12">
        <f>Jednotkové_ceny!D1733</f>
        <v>257.73</v>
      </c>
      <c r="E447" s="12">
        <f>Jednotkové_ceny!E1733</f>
        <v>835</v>
      </c>
      <c r="F447" s="12">
        <f>Jednotkové_ceny!F1733</f>
        <v>0</v>
      </c>
      <c r="G447" s="12">
        <f>Jednotkové_ceny!G1733</f>
        <v>0</v>
      </c>
      <c r="H447" s="36">
        <f t="shared" si="6"/>
        <v>0</v>
      </c>
    </row>
    <row r="448" spans="1:8" ht="39.6" x14ac:dyDescent="0.25">
      <c r="A448" s="62" t="str">
        <f>Jednotkové_ceny!A1734</f>
        <v>132255204</v>
      </c>
      <c r="B448" s="35" t="str">
        <f>Jednotkové_ceny!B1734</f>
        <v>Hloubení zapažených rýh š do 2000 mm v hornině třídy těžitelnosti I skupiny 3 objem přes 100 m3 v omezeném prostoru</v>
      </c>
      <c r="C448" s="35" t="str">
        <f>Jednotkové_ceny!C1734</f>
        <v>m3</v>
      </c>
      <c r="D448" s="12">
        <f>Jednotkové_ceny!D1734</f>
        <v>121.88</v>
      </c>
      <c r="E448" s="12">
        <f>Jednotkové_ceny!E1734</f>
        <v>688</v>
      </c>
      <c r="F448" s="12">
        <f>Jednotkové_ceny!F1734</f>
        <v>0</v>
      </c>
      <c r="G448" s="12">
        <f>Jednotkové_ceny!G1734</f>
        <v>0</v>
      </c>
      <c r="H448" s="36">
        <f t="shared" si="6"/>
        <v>0</v>
      </c>
    </row>
    <row r="449" spans="1:8" ht="39.6" x14ac:dyDescent="0.25">
      <c r="A449" s="62" t="str">
        <f>Jednotkové_ceny!A1735</f>
        <v>132312231</v>
      </c>
      <c r="B449" s="35" t="str">
        <f>Jednotkové_ceny!B1735</f>
        <v>Hloubení rýh š do 2000 mm v soudržných horninách třídy těžitelnosti II skupiny 4 objemu do 10 m3 při překopech inženýrských sítí ručně</v>
      </c>
      <c r="C449" s="35" t="str">
        <f>Jednotkové_ceny!C1735</f>
        <v>m3</v>
      </c>
      <c r="D449" s="12">
        <f>Jednotkové_ceny!D1735</f>
        <v>20.23</v>
      </c>
      <c r="E449" s="12">
        <f>Jednotkové_ceny!E1735</f>
        <v>2640</v>
      </c>
      <c r="F449" s="12">
        <f>Jednotkové_ceny!F1735</f>
        <v>0</v>
      </c>
      <c r="G449" s="12">
        <f>Jednotkové_ceny!G1735</f>
        <v>0</v>
      </c>
      <c r="H449" s="36">
        <f t="shared" si="6"/>
        <v>0</v>
      </c>
    </row>
    <row r="450" spans="1:8" ht="39.6" x14ac:dyDescent="0.25">
      <c r="A450" s="62" t="str">
        <f>Jednotkové_ceny!A1736</f>
        <v>132312232</v>
      </c>
      <c r="B450" s="35" t="str">
        <f>Jednotkové_ceny!B1736</f>
        <v>Hloubení rýh š do 2000 mm v nesoudržných horninách třídy těžitelnosti II skupiny 4 objemu do 10 m3 při překopech inženýrských sítí ručně</v>
      </c>
      <c r="C450" s="35" t="str">
        <f>Jednotkové_ceny!C1736</f>
        <v>m3</v>
      </c>
      <c r="D450" s="12">
        <f>Jednotkové_ceny!D1736</f>
        <v>20.23</v>
      </c>
      <c r="E450" s="12">
        <f>Jednotkové_ceny!E1736</f>
        <v>2780</v>
      </c>
      <c r="F450" s="12">
        <f>Jednotkové_ceny!F1736</f>
        <v>0</v>
      </c>
      <c r="G450" s="12">
        <f>Jednotkové_ceny!G1736</f>
        <v>0</v>
      </c>
      <c r="H450" s="36">
        <f t="shared" si="6"/>
        <v>0</v>
      </c>
    </row>
    <row r="451" spans="1:8" ht="39.6" x14ac:dyDescent="0.25">
      <c r="A451" s="62" t="str">
        <f>Jednotkové_ceny!A1737</f>
        <v>132351031</v>
      </c>
      <c r="B451" s="35" t="str">
        <f>Jednotkové_ceny!B1737</f>
        <v>Hloubení rýh zapažených š do 2000 mm v hornině třídy těžitelnosti II skupiny 4 objemu do 15 m3 při překopech inženýrských sítí strojně</v>
      </c>
      <c r="C451" s="35" t="str">
        <f>Jednotkové_ceny!C1737</f>
        <v>m3</v>
      </c>
      <c r="D451" s="12">
        <f>Jednotkové_ceny!D1737</f>
        <v>20.23</v>
      </c>
      <c r="E451" s="12">
        <f>Jednotkové_ceny!E1737</f>
        <v>1880</v>
      </c>
      <c r="F451" s="12">
        <f>Jednotkové_ceny!F1737</f>
        <v>0</v>
      </c>
      <c r="G451" s="12">
        <f>Jednotkové_ceny!G1737</f>
        <v>0</v>
      </c>
      <c r="H451" s="36">
        <f t="shared" si="6"/>
        <v>0</v>
      </c>
    </row>
    <row r="452" spans="1:8" ht="39.6" x14ac:dyDescent="0.25">
      <c r="A452" s="62" t="str">
        <f>Jednotkové_ceny!A1738</f>
        <v>132351111</v>
      </c>
      <c r="B452" s="35" t="str">
        <f>Jednotkové_ceny!B1738</f>
        <v>Hloubení rýh nezapažených š do 2000 mm v hornině třídy těžitelnosti II skupiny 4 objemu do 15 m3 při překopech inženýrských sítí strojně</v>
      </c>
      <c r="C452" s="35" t="str">
        <f>Jednotkové_ceny!C1738</f>
        <v>m3</v>
      </c>
      <c r="D452" s="12">
        <f>Jednotkové_ceny!D1738</f>
        <v>20.23</v>
      </c>
      <c r="E452" s="12">
        <f>Jednotkové_ceny!E1738</f>
        <v>1310</v>
      </c>
      <c r="F452" s="12">
        <f>Jednotkové_ceny!F1738</f>
        <v>0</v>
      </c>
      <c r="G452" s="12">
        <f>Jednotkové_ceny!G1738</f>
        <v>0</v>
      </c>
      <c r="H452" s="36">
        <f t="shared" si="6"/>
        <v>0</v>
      </c>
    </row>
    <row r="453" spans="1:8" ht="26.4" x14ac:dyDescent="0.25">
      <c r="A453" s="62" t="str">
        <f>Jednotkové_ceny!A1739</f>
        <v>132351252</v>
      </c>
      <c r="B453" s="35" t="str">
        <f>Jednotkové_ceny!B1739</f>
        <v>Hloubení rýh nezapažených š do 2000 mm v hornině třídy těžitelnosti II skupiny 4 objem do 50 m3 strojně</v>
      </c>
      <c r="C453" s="35" t="str">
        <f>Jednotkové_ceny!C1739</f>
        <v>m3</v>
      </c>
      <c r="D453" s="12">
        <f>Jednotkové_ceny!D1739</f>
        <v>102.37</v>
      </c>
      <c r="E453" s="12">
        <f>Jednotkové_ceny!E1739</f>
        <v>792</v>
      </c>
      <c r="F453" s="12">
        <f>Jednotkové_ceny!F1739</f>
        <v>0</v>
      </c>
      <c r="G453" s="12">
        <f>Jednotkové_ceny!G1739</f>
        <v>0</v>
      </c>
      <c r="H453" s="36">
        <f t="shared" si="6"/>
        <v>0</v>
      </c>
    </row>
    <row r="454" spans="1:8" ht="26.4" x14ac:dyDescent="0.25">
      <c r="A454" s="62" t="str">
        <f>Jednotkové_ceny!A1740</f>
        <v>132351253</v>
      </c>
      <c r="B454" s="35" t="str">
        <f>Jednotkové_ceny!B1740</f>
        <v>Hloubení rýh nezapažených š do 2000 mm v hornině třídy těžitelnosti II skupiny 4 objem do 100 m3 strojně</v>
      </c>
      <c r="C454" s="35" t="str">
        <f>Jednotkové_ceny!C1740</f>
        <v>m3</v>
      </c>
      <c r="D454" s="12">
        <f>Jednotkové_ceny!D1740</f>
        <v>121.88</v>
      </c>
      <c r="E454" s="12">
        <f>Jednotkové_ceny!E1740</f>
        <v>644</v>
      </c>
      <c r="F454" s="12">
        <f>Jednotkové_ceny!F1740</f>
        <v>0</v>
      </c>
      <c r="G454" s="12">
        <f>Jednotkové_ceny!G1740</f>
        <v>0</v>
      </c>
      <c r="H454" s="36">
        <f t="shared" si="6"/>
        <v>0</v>
      </c>
    </row>
    <row r="455" spans="1:8" ht="26.4" x14ac:dyDescent="0.25">
      <c r="A455" s="62" t="str">
        <f>Jednotkové_ceny!A1741</f>
        <v>132351254</v>
      </c>
      <c r="B455" s="35" t="str">
        <f>Jednotkové_ceny!B1741</f>
        <v>Hloubení rýh nezapažených š do 2000 mm v hornině třídy těžitelnosti II skupiny 4 objem do 500 m3 strojně</v>
      </c>
      <c r="C455" s="35" t="str">
        <f>Jednotkové_ceny!C1741</f>
        <v>m3</v>
      </c>
      <c r="D455" s="12">
        <f>Jednotkové_ceny!D1741</f>
        <v>121.88</v>
      </c>
      <c r="E455" s="12">
        <f>Jednotkové_ceny!E1741</f>
        <v>489</v>
      </c>
      <c r="F455" s="12">
        <f>Jednotkové_ceny!F1741</f>
        <v>0</v>
      </c>
      <c r="G455" s="12">
        <f>Jednotkové_ceny!G1741</f>
        <v>0</v>
      </c>
      <c r="H455" s="36">
        <f t="shared" si="6"/>
        <v>0</v>
      </c>
    </row>
    <row r="456" spans="1:8" ht="26.4" x14ac:dyDescent="0.25">
      <c r="A456" s="62" t="str">
        <f>Jednotkové_ceny!A1742</f>
        <v>132351255</v>
      </c>
      <c r="B456" s="35" t="str">
        <f>Jednotkové_ceny!B1742</f>
        <v>Hloubení rýh nezapažených š do 2000 mm v hornině třídy těžitelnosti II skupiny 4 objem do 1000 m3 strojně</v>
      </c>
      <c r="C456" s="35" t="str">
        <f>Jednotkové_ceny!C1742</f>
        <v>m3</v>
      </c>
      <c r="D456" s="12">
        <f>Jednotkové_ceny!D1742</f>
        <v>257.73</v>
      </c>
      <c r="E456" s="12">
        <f>Jednotkové_ceny!E1742</f>
        <v>427</v>
      </c>
      <c r="F456" s="12">
        <f>Jednotkové_ceny!F1742</f>
        <v>0</v>
      </c>
      <c r="G456" s="12">
        <f>Jednotkové_ceny!G1742</f>
        <v>0</v>
      </c>
      <c r="H456" s="36">
        <f t="shared" si="6"/>
        <v>0</v>
      </c>
    </row>
    <row r="457" spans="1:8" ht="26.4" x14ac:dyDescent="0.25">
      <c r="A457" s="62" t="str">
        <f>Jednotkové_ceny!A1743</f>
        <v>132351256</v>
      </c>
      <c r="B457" s="35" t="str">
        <f>Jednotkové_ceny!B1743</f>
        <v>Hloubení rýh nezapažených š do 2000 mm v hornině třídy těžitelnosti II skupiny 4 objem do 5000 m3 strojně</v>
      </c>
      <c r="C457" s="35" t="str">
        <f>Jednotkové_ceny!C1743</f>
        <v>m3</v>
      </c>
      <c r="D457" s="12">
        <f>Jednotkové_ceny!D1743</f>
        <v>257.73</v>
      </c>
      <c r="E457" s="12">
        <f>Jednotkové_ceny!E1743</f>
        <v>386</v>
      </c>
      <c r="F457" s="12">
        <f>Jednotkové_ceny!F1743</f>
        <v>0</v>
      </c>
      <c r="G457" s="12">
        <f>Jednotkové_ceny!G1743</f>
        <v>0</v>
      </c>
      <c r="H457" s="36">
        <f t="shared" si="6"/>
        <v>0</v>
      </c>
    </row>
    <row r="458" spans="1:8" ht="26.4" x14ac:dyDescent="0.25">
      <c r="A458" s="62" t="str">
        <f>Jednotkové_ceny!A1744</f>
        <v>132354202</v>
      </c>
      <c r="B458" s="35" t="str">
        <f>Jednotkové_ceny!B1744</f>
        <v>Hloubení zapažených rýh š do 2000 mm v hornině třídy těžitelnosti II skupiny 4 objem do 50 m3</v>
      </c>
      <c r="C458" s="35" t="str">
        <f>Jednotkové_ceny!C1744</f>
        <v>m3</v>
      </c>
      <c r="D458" s="12">
        <f>Jednotkové_ceny!D1744</f>
        <v>121.88</v>
      </c>
      <c r="E458" s="12">
        <f>Jednotkové_ceny!E1744</f>
        <v>1170</v>
      </c>
      <c r="F458" s="12">
        <f>Jednotkové_ceny!F1744</f>
        <v>0</v>
      </c>
      <c r="G458" s="12">
        <f>Jednotkové_ceny!G1744</f>
        <v>0</v>
      </c>
      <c r="H458" s="36">
        <f t="shared" ref="H458:H521" si="7">ROUND(D458*G458,2)</f>
        <v>0</v>
      </c>
    </row>
    <row r="459" spans="1:8" ht="26.4" x14ac:dyDescent="0.25">
      <c r="A459" s="62" t="str">
        <f>Jednotkové_ceny!A1745</f>
        <v>132354203</v>
      </c>
      <c r="B459" s="35" t="str">
        <f>Jednotkové_ceny!B1745</f>
        <v>Hloubení zapažených rýh š do 2000 mm v hornině třídy těžitelnosti II skupiny 4 objem do 100 m3</v>
      </c>
      <c r="C459" s="35" t="str">
        <f>Jednotkové_ceny!C1745</f>
        <v>m3</v>
      </c>
      <c r="D459" s="12">
        <f>Jednotkové_ceny!D1745</f>
        <v>121.88</v>
      </c>
      <c r="E459" s="12">
        <f>Jednotkové_ceny!E1745</f>
        <v>941</v>
      </c>
      <c r="F459" s="12">
        <f>Jednotkové_ceny!F1745</f>
        <v>0</v>
      </c>
      <c r="G459" s="12">
        <f>Jednotkové_ceny!G1745</f>
        <v>0</v>
      </c>
      <c r="H459" s="36">
        <f t="shared" si="7"/>
        <v>0</v>
      </c>
    </row>
    <row r="460" spans="1:8" ht="26.4" x14ac:dyDescent="0.25">
      <c r="A460" s="62" t="str">
        <f>Jednotkové_ceny!A1746</f>
        <v>132354204</v>
      </c>
      <c r="B460" s="35" t="str">
        <f>Jednotkové_ceny!B1746</f>
        <v>Hloubení zapažených rýh š do 2000 mm v hornině třídy těžitelnosti II skupiny 4 objem do 500 m3</v>
      </c>
      <c r="C460" s="35" t="str">
        <f>Jednotkové_ceny!C1746</f>
        <v>m3</v>
      </c>
      <c r="D460" s="12">
        <f>Jednotkové_ceny!D1746</f>
        <v>121.88</v>
      </c>
      <c r="E460" s="12">
        <f>Jednotkové_ceny!E1746</f>
        <v>716</v>
      </c>
      <c r="F460" s="12">
        <f>Jednotkové_ceny!F1746</f>
        <v>0</v>
      </c>
      <c r="G460" s="12">
        <f>Jednotkové_ceny!G1746</f>
        <v>0</v>
      </c>
      <c r="H460" s="36">
        <f t="shared" si="7"/>
        <v>0</v>
      </c>
    </row>
    <row r="461" spans="1:8" ht="26.4" x14ac:dyDescent="0.25">
      <c r="A461" s="62" t="str">
        <f>Jednotkové_ceny!A1747</f>
        <v>132354205</v>
      </c>
      <c r="B461" s="35" t="str">
        <f>Jednotkové_ceny!B1747</f>
        <v>Hloubení zapažených rýh š do 2000 mm v hornině třídy těžitelnosti II skupiny 4 objem do 1000 m3</v>
      </c>
      <c r="C461" s="35" t="str">
        <f>Jednotkové_ceny!C1747</f>
        <v>m3</v>
      </c>
      <c r="D461" s="12">
        <f>Jednotkové_ceny!D1747</f>
        <v>121.88</v>
      </c>
      <c r="E461" s="12">
        <f>Jednotkové_ceny!E1747</f>
        <v>624</v>
      </c>
      <c r="F461" s="12">
        <f>Jednotkové_ceny!F1747</f>
        <v>0</v>
      </c>
      <c r="G461" s="12">
        <f>Jednotkové_ceny!G1747</f>
        <v>0</v>
      </c>
      <c r="H461" s="36">
        <f t="shared" si="7"/>
        <v>0</v>
      </c>
    </row>
    <row r="462" spans="1:8" ht="26.4" x14ac:dyDescent="0.25">
      <c r="A462" s="62" t="str">
        <f>Jednotkové_ceny!A1748</f>
        <v>132354206</v>
      </c>
      <c r="B462" s="35" t="str">
        <f>Jednotkové_ceny!B1748</f>
        <v>Hloubení zapažených rýh š do 2000 mm v hornině třídy těžitelnosti II skupiny 4 objem do 5000 m3</v>
      </c>
      <c r="C462" s="35" t="str">
        <f>Jednotkové_ceny!C1748</f>
        <v>m3</v>
      </c>
      <c r="D462" s="12">
        <f>Jednotkové_ceny!D1748</f>
        <v>121.88</v>
      </c>
      <c r="E462" s="12">
        <f>Jednotkové_ceny!E1748</f>
        <v>575</v>
      </c>
      <c r="F462" s="12">
        <f>Jednotkové_ceny!F1748</f>
        <v>0</v>
      </c>
      <c r="G462" s="12">
        <f>Jednotkové_ceny!G1748</f>
        <v>0</v>
      </c>
      <c r="H462" s="36">
        <f t="shared" si="7"/>
        <v>0</v>
      </c>
    </row>
    <row r="463" spans="1:8" ht="39.6" x14ac:dyDescent="0.25">
      <c r="A463" s="62" t="str">
        <f>Jednotkové_ceny!A1749</f>
        <v>133211011</v>
      </c>
      <c r="B463" s="35" t="str">
        <f>Jednotkové_ceny!B1749</f>
        <v>Hloubení šachet v soudržných horninách třídy těžitelnosti I skupiny 3 při překopech inženýrských sítí objemu do 10 m3 ručně</v>
      </c>
      <c r="C463" s="35" t="str">
        <f>Jednotkové_ceny!C1749</f>
        <v>m3</v>
      </c>
      <c r="D463" s="12">
        <f>Jednotkové_ceny!D1749</f>
        <v>61.96</v>
      </c>
      <c r="E463" s="12">
        <f>Jednotkové_ceny!E1749</f>
        <v>2010</v>
      </c>
      <c r="F463" s="12">
        <f>Jednotkové_ceny!F1749</f>
        <v>0</v>
      </c>
      <c r="G463" s="12">
        <f>Jednotkové_ceny!G1749</f>
        <v>0</v>
      </c>
      <c r="H463" s="36">
        <f t="shared" si="7"/>
        <v>0</v>
      </c>
    </row>
    <row r="464" spans="1:8" ht="39.6" x14ac:dyDescent="0.25">
      <c r="A464" s="62" t="str">
        <f>Jednotkové_ceny!A1750</f>
        <v>133211012</v>
      </c>
      <c r="B464" s="35" t="str">
        <f>Jednotkové_ceny!B1750</f>
        <v>Hloubení šachet v nesoudržných horninách třídy těžitelnosti I skupiny 3 při překopech inženýrských sítí objemu do 10 m3 ručně</v>
      </c>
      <c r="C464" s="35" t="str">
        <f>Jednotkové_ceny!C1750</f>
        <v>m3</v>
      </c>
      <c r="D464" s="12">
        <f>Jednotkové_ceny!D1750</f>
        <v>61.96</v>
      </c>
      <c r="E464" s="12">
        <f>Jednotkové_ceny!E1750</f>
        <v>2230</v>
      </c>
      <c r="F464" s="12">
        <f>Jednotkové_ceny!F1750</f>
        <v>0</v>
      </c>
      <c r="G464" s="12">
        <f>Jednotkové_ceny!G1750</f>
        <v>0</v>
      </c>
      <c r="H464" s="36">
        <f t="shared" si="7"/>
        <v>0</v>
      </c>
    </row>
    <row r="465" spans="1:8" ht="26.4" x14ac:dyDescent="0.25">
      <c r="A465" s="62" t="str">
        <f>Jednotkové_ceny!A1751</f>
        <v>133251031</v>
      </c>
      <c r="B465" s="35" t="str">
        <f>Jednotkové_ceny!B1751</f>
        <v>Hloubení šachet v hornině třídy těžitelnosti I skupiny 3 objemu do 15 m3 při překopech inženýrských sítí strojně</v>
      </c>
      <c r="C465" s="35" t="str">
        <f>Jednotkové_ceny!C1751</f>
        <v>m3</v>
      </c>
      <c r="D465" s="12">
        <f>Jednotkové_ceny!D1751</f>
        <v>57.8</v>
      </c>
      <c r="E465" s="12">
        <f>Jednotkové_ceny!E1751</f>
        <v>1690</v>
      </c>
      <c r="F465" s="12">
        <f>Jednotkové_ceny!F1751</f>
        <v>0</v>
      </c>
      <c r="G465" s="12">
        <f>Jednotkové_ceny!G1751</f>
        <v>0</v>
      </c>
      <c r="H465" s="36">
        <f t="shared" si="7"/>
        <v>0</v>
      </c>
    </row>
    <row r="466" spans="1:8" ht="26.4" x14ac:dyDescent="0.25">
      <c r="A466" s="62" t="str">
        <f>Jednotkové_ceny!A1752</f>
        <v>133251101</v>
      </c>
      <c r="B466" s="35" t="str">
        <f>Jednotkové_ceny!B1752</f>
        <v>Hloubení šachet nezapažených v hornině třídy těžitelnosti I skupiny 3 objem do 20 m3</v>
      </c>
      <c r="C466" s="35" t="str">
        <f>Jednotkové_ceny!C1752</f>
        <v>m3</v>
      </c>
      <c r="D466" s="12">
        <f>Jednotkové_ceny!D1752</f>
        <v>6.83</v>
      </c>
      <c r="E466" s="12">
        <f>Jednotkové_ceny!E1752</f>
        <v>1210</v>
      </c>
      <c r="F466" s="12">
        <f>Jednotkové_ceny!F1752</f>
        <v>0</v>
      </c>
      <c r="G466" s="12">
        <f>Jednotkové_ceny!G1752</f>
        <v>0</v>
      </c>
      <c r="H466" s="36">
        <f t="shared" si="7"/>
        <v>0</v>
      </c>
    </row>
    <row r="467" spans="1:8" ht="26.4" x14ac:dyDescent="0.25">
      <c r="A467" s="62" t="str">
        <f>Jednotkové_ceny!A1753</f>
        <v>133251102</v>
      </c>
      <c r="B467" s="35" t="str">
        <f>Jednotkové_ceny!B1753</f>
        <v>Hloubení šachet nezapažených v hornině třídy těžitelnosti I skupiny 3 objem do 50 m3</v>
      </c>
      <c r="C467" s="35" t="str">
        <f>Jednotkové_ceny!C1753</f>
        <v>m3</v>
      </c>
      <c r="D467" s="12">
        <f>Jednotkové_ceny!D1753</f>
        <v>6.83</v>
      </c>
      <c r="E467" s="12">
        <f>Jednotkové_ceny!E1753</f>
        <v>991</v>
      </c>
      <c r="F467" s="12">
        <f>Jednotkové_ceny!F1753</f>
        <v>0</v>
      </c>
      <c r="G467" s="12">
        <f>Jednotkové_ceny!G1753</f>
        <v>0</v>
      </c>
      <c r="H467" s="36">
        <f t="shared" si="7"/>
        <v>0</v>
      </c>
    </row>
    <row r="468" spans="1:8" ht="26.4" x14ac:dyDescent="0.25">
      <c r="A468" s="62" t="str">
        <f>Jednotkové_ceny!A1754</f>
        <v>133251103</v>
      </c>
      <c r="B468" s="35" t="str">
        <f>Jednotkové_ceny!B1754</f>
        <v>Hloubení šachet nezapažených v hornině třídy těžitelnosti I skupiny 3 objem do 100 m3</v>
      </c>
      <c r="C468" s="35" t="str">
        <f>Jednotkové_ceny!C1754</f>
        <v>m3</v>
      </c>
      <c r="D468" s="12">
        <f>Jednotkové_ceny!D1754</f>
        <v>6.83</v>
      </c>
      <c r="E468" s="12">
        <f>Jednotkové_ceny!E1754</f>
        <v>829</v>
      </c>
      <c r="F468" s="12">
        <f>Jednotkové_ceny!F1754</f>
        <v>0</v>
      </c>
      <c r="G468" s="12">
        <f>Jednotkové_ceny!G1754</f>
        <v>0</v>
      </c>
      <c r="H468" s="36">
        <f t="shared" si="7"/>
        <v>0</v>
      </c>
    </row>
    <row r="469" spans="1:8" ht="26.4" x14ac:dyDescent="0.25">
      <c r="A469" s="62" t="str">
        <f>Jednotkové_ceny!A1755</f>
        <v>133254101</v>
      </c>
      <c r="B469" s="35" t="str">
        <f>Jednotkové_ceny!B1755</f>
        <v>Hloubení šachet zapažených v hornině třídy těžitelnosti I skupiny 3 objem do 20 m3</v>
      </c>
      <c r="C469" s="35" t="str">
        <f>Jednotkové_ceny!C1755</f>
        <v>m3</v>
      </c>
      <c r="D469" s="12">
        <f>Jednotkové_ceny!D1755</f>
        <v>21.96</v>
      </c>
      <c r="E469" s="12">
        <f>Jednotkové_ceny!E1755</f>
        <v>1550</v>
      </c>
      <c r="F469" s="12">
        <f>Jednotkové_ceny!F1755</f>
        <v>0</v>
      </c>
      <c r="G469" s="12">
        <f>Jednotkové_ceny!G1755</f>
        <v>0</v>
      </c>
      <c r="H469" s="36">
        <f t="shared" si="7"/>
        <v>0</v>
      </c>
    </row>
    <row r="470" spans="1:8" ht="26.4" x14ac:dyDescent="0.25">
      <c r="A470" s="62" t="str">
        <f>Jednotkové_ceny!A1756</f>
        <v>133254102</v>
      </c>
      <c r="B470" s="35" t="str">
        <f>Jednotkové_ceny!B1756</f>
        <v>Hloubení šachet zapažených v hornině třídy těžitelnosti I skupiny 3 objem do 50 m3</v>
      </c>
      <c r="C470" s="35" t="str">
        <f>Jednotkové_ceny!C1756</f>
        <v>m3</v>
      </c>
      <c r="D470" s="12">
        <f>Jednotkové_ceny!D1756</f>
        <v>7.75</v>
      </c>
      <c r="E470" s="12">
        <f>Jednotkové_ceny!E1756</f>
        <v>1270</v>
      </c>
      <c r="F470" s="12">
        <f>Jednotkové_ceny!F1756</f>
        <v>0</v>
      </c>
      <c r="G470" s="12">
        <f>Jednotkové_ceny!G1756</f>
        <v>0</v>
      </c>
      <c r="H470" s="36">
        <f t="shared" si="7"/>
        <v>0</v>
      </c>
    </row>
    <row r="471" spans="1:8" ht="26.4" x14ac:dyDescent="0.25">
      <c r="A471" s="62" t="str">
        <f>Jednotkové_ceny!A1757</f>
        <v>133254103</v>
      </c>
      <c r="B471" s="35" t="str">
        <f>Jednotkové_ceny!B1757</f>
        <v>Hloubení šachet zapažených v hornině třídy těžitelnosti I skupiny 3 objem do 100 m3</v>
      </c>
      <c r="C471" s="35" t="str">
        <f>Jednotkové_ceny!C1757</f>
        <v>m3</v>
      </c>
      <c r="D471" s="12">
        <f>Jednotkové_ceny!D1757</f>
        <v>7.75</v>
      </c>
      <c r="E471" s="12">
        <f>Jednotkové_ceny!E1757</f>
        <v>1060</v>
      </c>
      <c r="F471" s="12">
        <f>Jednotkové_ceny!F1757</f>
        <v>0</v>
      </c>
      <c r="G471" s="12">
        <f>Jednotkové_ceny!G1757</f>
        <v>0</v>
      </c>
      <c r="H471" s="36">
        <f t="shared" si="7"/>
        <v>0</v>
      </c>
    </row>
    <row r="472" spans="1:8" ht="26.4" x14ac:dyDescent="0.25">
      <c r="A472" s="62" t="str">
        <f>Jednotkové_ceny!A1758</f>
        <v>133255101</v>
      </c>
      <c r="B472" s="35" t="str">
        <f>Jednotkové_ceny!B1758</f>
        <v>Hloubení šachet zapažených v hornině třídy těžitelnosti I skupiny 3 objem do 20 m3 v omezeném prostoru</v>
      </c>
      <c r="C472" s="35" t="str">
        <f>Jednotkové_ceny!C1758</f>
        <v>m3</v>
      </c>
      <c r="D472" s="12">
        <f>Jednotkové_ceny!D1758</f>
        <v>21.96</v>
      </c>
      <c r="E472" s="12">
        <f>Jednotkové_ceny!E1758</f>
        <v>1880</v>
      </c>
      <c r="F472" s="12">
        <f>Jednotkové_ceny!F1758</f>
        <v>0</v>
      </c>
      <c r="G472" s="12">
        <f>Jednotkové_ceny!G1758</f>
        <v>0</v>
      </c>
      <c r="H472" s="36">
        <f t="shared" si="7"/>
        <v>0</v>
      </c>
    </row>
    <row r="473" spans="1:8" ht="26.4" x14ac:dyDescent="0.25">
      <c r="A473" s="62" t="str">
        <f>Jednotkové_ceny!A1759</f>
        <v>133255102</v>
      </c>
      <c r="B473" s="35" t="str">
        <f>Jednotkové_ceny!B1759</f>
        <v>Hloubení šachet zapažených v hornině třídy těžitelnosti I skupiny 3 objem do 50 m3 v omezeném prostoru</v>
      </c>
      <c r="C473" s="35" t="str">
        <f>Jednotkové_ceny!C1759</f>
        <v>m3</v>
      </c>
      <c r="D473" s="12">
        <f>Jednotkové_ceny!D1759</f>
        <v>7.75</v>
      </c>
      <c r="E473" s="12">
        <f>Jednotkové_ceny!E1759</f>
        <v>1540</v>
      </c>
      <c r="F473" s="12">
        <f>Jednotkové_ceny!F1759</f>
        <v>0</v>
      </c>
      <c r="G473" s="12">
        <f>Jednotkové_ceny!G1759</f>
        <v>0</v>
      </c>
      <c r="H473" s="36">
        <f t="shared" si="7"/>
        <v>0</v>
      </c>
    </row>
    <row r="474" spans="1:8" ht="26.4" x14ac:dyDescent="0.25">
      <c r="A474" s="62" t="str">
        <f>Jednotkové_ceny!A1760</f>
        <v>133255103</v>
      </c>
      <c r="B474" s="35" t="str">
        <f>Jednotkové_ceny!B1760</f>
        <v>Hloubení šachet zapažených v hornině třídy těžitelnosti I skupiny 3 objem do 100 m3 v omezeném prostoru</v>
      </c>
      <c r="C474" s="35" t="str">
        <f>Jednotkové_ceny!C1760</f>
        <v>m3</v>
      </c>
      <c r="D474" s="12">
        <f>Jednotkové_ceny!D1760</f>
        <v>7.75</v>
      </c>
      <c r="E474" s="12">
        <f>Jednotkové_ceny!E1760</f>
        <v>1300</v>
      </c>
      <c r="F474" s="12">
        <f>Jednotkové_ceny!F1760</f>
        <v>0</v>
      </c>
      <c r="G474" s="12">
        <f>Jednotkové_ceny!G1760</f>
        <v>0</v>
      </c>
      <c r="H474" s="36">
        <f t="shared" si="7"/>
        <v>0</v>
      </c>
    </row>
    <row r="475" spans="1:8" ht="26.4" x14ac:dyDescent="0.25">
      <c r="A475" s="62" t="str">
        <f>Jednotkové_ceny!A1761</f>
        <v>133255104</v>
      </c>
      <c r="B475" s="35" t="str">
        <f>Jednotkové_ceny!B1761</f>
        <v>Hloubení šachet zapažených v hornině třídy těžitelnosti I skupiny 3 objem přes 100 m3 v omezeném prostoru</v>
      </c>
      <c r="C475" s="35" t="str">
        <f>Jednotkové_ceny!C1761</f>
        <v>m3</v>
      </c>
      <c r="D475" s="12">
        <f>Jednotkové_ceny!D1761</f>
        <v>6.97</v>
      </c>
      <c r="E475" s="12">
        <f>Jednotkové_ceny!E1761</f>
        <v>1190</v>
      </c>
      <c r="F475" s="12">
        <f>Jednotkové_ceny!F1761</f>
        <v>0</v>
      </c>
      <c r="G475" s="12">
        <f>Jednotkové_ceny!G1761</f>
        <v>0</v>
      </c>
      <c r="H475" s="36">
        <f t="shared" si="7"/>
        <v>0</v>
      </c>
    </row>
    <row r="476" spans="1:8" ht="26.4" x14ac:dyDescent="0.25">
      <c r="A476" s="62" t="str">
        <f>Jednotkové_ceny!A1762</f>
        <v>133351031</v>
      </c>
      <c r="B476" s="35" t="str">
        <f>Jednotkové_ceny!B1762</f>
        <v>Hloubení šachet v hornině třídy těžitelnosti II skupiny 4 objemu do 15 m3 při překopech inženýrských sítí strojně</v>
      </c>
      <c r="C476" s="35" t="str">
        <f>Jednotkové_ceny!C1762</f>
        <v>m3</v>
      </c>
      <c r="D476" s="12">
        <f>Jednotkové_ceny!D1762</f>
        <v>21.96</v>
      </c>
      <c r="E476" s="12">
        <f>Jednotkové_ceny!E1762</f>
        <v>2210</v>
      </c>
      <c r="F476" s="12">
        <f>Jednotkové_ceny!F1762</f>
        <v>0</v>
      </c>
      <c r="G476" s="12">
        <f>Jednotkové_ceny!G1762</f>
        <v>0</v>
      </c>
      <c r="H476" s="36">
        <f t="shared" si="7"/>
        <v>0</v>
      </c>
    </row>
    <row r="477" spans="1:8" ht="26.4" x14ac:dyDescent="0.25">
      <c r="A477" s="62" t="str">
        <f>Jednotkové_ceny!A1763</f>
        <v>133351101</v>
      </c>
      <c r="B477" s="35" t="str">
        <f>Jednotkové_ceny!B1763</f>
        <v>Hloubení šachet nezapažených v hornině třídy těžitelnosti II skupiny 4 objem do 20 m3</v>
      </c>
      <c r="C477" s="35" t="str">
        <f>Jednotkové_ceny!C1763</f>
        <v>m3</v>
      </c>
      <c r="D477" s="12">
        <f>Jednotkové_ceny!D1763</f>
        <v>7.75</v>
      </c>
      <c r="E477" s="12">
        <f>Jednotkové_ceny!E1763</f>
        <v>1680</v>
      </c>
      <c r="F477" s="12">
        <f>Jednotkové_ceny!F1763</f>
        <v>0</v>
      </c>
      <c r="G477" s="12">
        <f>Jednotkové_ceny!G1763</f>
        <v>0</v>
      </c>
      <c r="H477" s="36">
        <f t="shared" si="7"/>
        <v>0</v>
      </c>
    </row>
    <row r="478" spans="1:8" ht="26.4" x14ac:dyDescent="0.25">
      <c r="A478" s="62" t="str">
        <f>Jednotkové_ceny!A1764</f>
        <v>133351102</v>
      </c>
      <c r="B478" s="35" t="str">
        <f>Jednotkové_ceny!B1764</f>
        <v>Hloubení šachet nezapažených v hornině třídy těžitelnosti II skupiny 4 objem do 50 m3</v>
      </c>
      <c r="C478" s="35" t="str">
        <f>Jednotkové_ceny!C1764</f>
        <v>m3</v>
      </c>
      <c r="D478" s="12">
        <f>Jednotkové_ceny!D1764</f>
        <v>7.75</v>
      </c>
      <c r="E478" s="12">
        <f>Jednotkové_ceny!E1764</f>
        <v>1380</v>
      </c>
      <c r="F478" s="12">
        <f>Jednotkové_ceny!F1764</f>
        <v>0</v>
      </c>
      <c r="G478" s="12">
        <f>Jednotkové_ceny!G1764</f>
        <v>0</v>
      </c>
      <c r="H478" s="36">
        <f t="shared" si="7"/>
        <v>0</v>
      </c>
    </row>
    <row r="479" spans="1:8" ht="26.4" x14ac:dyDescent="0.25">
      <c r="A479" s="62" t="str">
        <f>Jednotkové_ceny!A1765</f>
        <v>133351103</v>
      </c>
      <c r="B479" s="35" t="str">
        <f>Jednotkové_ceny!B1765</f>
        <v>Hloubení šachet nezapažených v hornině třídy těžitelnosti II skupiny 4 objem do 100 m3</v>
      </c>
      <c r="C479" s="35" t="str">
        <f>Jednotkové_ceny!C1765</f>
        <v>m3</v>
      </c>
      <c r="D479" s="12">
        <f>Jednotkové_ceny!D1765</f>
        <v>6.97</v>
      </c>
      <c r="E479" s="12">
        <f>Jednotkové_ceny!E1765</f>
        <v>1170</v>
      </c>
      <c r="F479" s="12">
        <f>Jednotkové_ceny!F1765</f>
        <v>0</v>
      </c>
      <c r="G479" s="12">
        <f>Jednotkové_ceny!G1765</f>
        <v>0</v>
      </c>
      <c r="H479" s="36">
        <f t="shared" si="7"/>
        <v>0</v>
      </c>
    </row>
    <row r="480" spans="1:8" ht="26.4" x14ac:dyDescent="0.25">
      <c r="A480" s="62" t="str">
        <f>Jednotkové_ceny!A1766</f>
        <v>133354101</v>
      </c>
      <c r="B480" s="35" t="str">
        <f>Jednotkové_ceny!B1766</f>
        <v>Hloubení šachet zapažených v hornině třídy těžitelnosti II skupiny 4 objem do 20 m3</v>
      </c>
      <c r="C480" s="35" t="str">
        <f>Jednotkové_ceny!C1766</f>
        <v>m3</v>
      </c>
      <c r="D480" s="12">
        <f>Jednotkové_ceny!D1766</f>
        <v>7.75</v>
      </c>
      <c r="E480" s="12">
        <f>Jednotkové_ceny!E1766</f>
        <v>2160</v>
      </c>
      <c r="F480" s="12">
        <f>Jednotkové_ceny!F1766</f>
        <v>0</v>
      </c>
      <c r="G480" s="12">
        <f>Jednotkové_ceny!G1766</f>
        <v>0</v>
      </c>
      <c r="H480" s="36">
        <f t="shared" si="7"/>
        <v>0</v>
      </c>
    </row>
    <row r="481" spans="1:8" ht="26.4" x14ac:dyDescent="0.25">
      <c r="A481" s="62" t="str">
        <f>Jednotkové_ceny!A1767</f>
        <v>133354102</v>
      </c>
      <c r="B481" s="35" t="str">
        <f>Jednotkové_ceny!B1767</f>
        <v>Hloubení šachet zapažených v hornině třídy těžitelnosti II skupiny 4 objem do 50 m3</v>
      </c>
      <c r="C481" s="35" t="str">
        <f>Jednotkové_ceny!C1767</f>
        <v>m3</v>
      </c>
      <c r="D481" s="12">
        <f>Jednotkové_ceny!D1767</f>
        <v>7.75</v>
      </c>
      <c r="E481" s="12">
        <f>Jednotkové_ceny!E1767</f>
        <v>1760</v>
      </c>
      <c r="F481" s="12">
        <f>Jednotkové_ceny!F1767</f>
        <v>0</v>
      </c>
      <c r="G481" s="12">
        <f>Jednotkové_ceny!G1767</f>
        <v>0</v>
      </c>
      <c r="H481" s="36">
        <f t="shared" si="7"/>
        <v>0</v>
      </c>
    </row>
    <row r="482" spans="1:8" ht="26.4" x14ac:dyDescent="0.25">
      <c r="A482" s="62" t="str">
        <f>Jednotkové_ceny!A1768</f>
        <v>133354103</v>
      </c>
      <c r="B482" s="35" t="str">
        <f>Jednotkové_ceny!B1768</f>
        <v>Hloubení šachet zapažených v hornině třídy těžitelnosti II skupiny 4 objem do 100 m3</v>
      </c>
      <c r="C482" s="35" t="str">
        <f>Jednotkové_ceny!C1768</f>
        <v>m3</v>
      </c>
      <c r="D482" s="12">
        <f>Jednotkové_ceny!D1768</f>
        <v>21.96</v>
      </c>
      <c r="E482" s="12">
        <f>Jednotkové_ceny!E1768</f>
        <v>1490</v>
      </c>
      <c r="F482" s="12">
        <f>Jednotkové_ceny!F1768</f>
        <v>0</v>
      </c>
      <c r="G482" s="12">
        <f>Jednotkové_ceny!G1768</f>
        <v>0</v>
      </c>
      <c r="H482" s="36">
        <f t="shared" si="7"/>
        <v>0</v>
      </c>
    </row>
    <row r="483" spans="1:8" ht="39.6" x14ac:dyDescent="0.25">
      <c r="A483" s="62" t="str">
        <f>Jednotkové_ceny!A1769</f>
        <v>141721211</v>
      </c>
      <c r="B483" s="35" t="str">
        <f>Jednotkové_ceny!B1769</f>
        <v>Řízený zemní protlak délky do 50 m hl do 6 m s protlačením potrubí průměru vrtu do 90 mm v hornině třídy těžitelnosti I a II skupiny 1 až 4</v>
      </c>
      <c r="C483" s="35" t="str">
        <f>Jednotkové_ceny!C1769</f>
        <v>m</v>
      </c>
      <c r="D483" s="12">
        <f>Jednotkové_ceny!D1769</f>
        <v>32.369999999999997</v>
      </c>
      <c r="E483" s="12">
        <f>Jednotkové_ceny!E1769</f>
        <v>1330</v>
      </c>
      <c r="F483" s="12">
        <f>Jednotkové_ceny!F1769</f>
        <v>0</v>
      </c>
      <c r="G483" s="12">
        <f>Jednotkové_ceny!G1769</f>
        <v>0</v>
      </c>
      <c r="H483" s="36">
        <f t="shared" si="7"/>
        <v>0</v>
      </c>
    </row>
    <row r="484" spans="1:8" ht="39.6" x14ac:dyDescent="0.25">
      <c r="A484" s="62" t="str">
        <f>Jednotkové_ceny!A1770</f>
        <v>141721212</v>
      </c>
      <c r="B484" s="35" t="str">
        <f>Jednotkové_ceny!B1770</f>
        <v>Řízený zemní protlak délky do 50 m hl do 6 m s protlačením potrubí průměru vrtu přes 90 do 110 mm v hornině třídy těžitelnosti I a II skupiny 1 až 4</v>
      </c>
      <c r="C484" s="35" t="str">
        <f>Jednotkové_ceny!C1770</f>
        <v>m</v>
      </c>
      <c r="D484" s="12">
        <f>Jednotkové_ceny!D1770</f>
        <v>22.54</v>
      </c>
      <c r="E484" s="12">
        <f>Jednotkové_ceny!E1770</f>
        <v>1610</v>
      </c>
      <c r="F484" s="12">
        <f>Jednotkové_ceny!F1770</f>
        <v>0</v>
      </c>
      <c r="G484" s="12">
        <f>Jednotkové_ceny!G1770</f>
        <v>0</v>
      </c>
      <c r="H484" s="36">
        <f t="shared" si="7"/>
        <v>0</v>
      </c>
    </row>
    <row r="485" spans="1:8" ht="39.6" x14ac:dyDescent="0.25">
      <c r="A485" s="62" t="str">
        <f>Jednotkové_ceny!A1771</f>
        <v>141721213</v>
      </c>
      <c r="B485" s="35" t="str">
        <f>Jednotkové_ceny!B1771</f>
        <v>Řízený zemní protlak délky do 50 m hl do 6 m s protlačením potrubí průměru vrtu přes 110 do 140 mm v hornině třídy těžitelnosti I a II skupiny 1 až 4</v>
      </c>
      <c r="C485" s="35" t="str">
        <f>Jednotkové_ceny!C1771</f>
        <v>m</v>
      </c>
      <c r="D485" s="12">
        <f>Jednotkové_ceny!D1771</f>
        <v>14.45</v>
      </c>
      <c r="E485" s="12">
        <f>Jednotkové_ceny!E1771</f>
        <v>1900</v>
      </c>
      <c r="F485" s="12">
        <f>Jednotkové_ceny!F1771</f>
        <v>0</v>
      </c>
      <c r="G485" s="12">
        <f>Jednotkové_ceny!G1771</f>
        <v>0</v>
      </c>
      <c r="H485" s="36">
        <f t="shared" si="7"/>
        <v>0</v>
      </c>
    </row>
    <row r="486" spans="1:8" ht="39.6" x14ac:dyDescent="0.25">
      <c r="A486" s="62" t="str">
        <f>Jednotkové_ceny!A1772</f>
        <v>141721214</v>
      </c>
      <c r="B486" s="35" t="str">
        <f>Jednotkové_ceny!B1772</f>
        <v>Řízený zemní protlak délky do 50 m hl do 6 m s protlačením potrubí průměru vrtu přes 140 do 180 mm v hornině třídy těžitelnosti I a II skupiny 1 až 4</v>
      </c>
      <c r="C486" s="35" t="str">
        <f>Jednotkové_ceny!C1772</f>
        <v>m</v>
      </c>
      <c r="D486" s="12">
        <f>Jednotkové_ceny!D1772</f>
        <v>18.5</v>
      </c>
      <c r="E486" s="12">
        <f>Jednotkové_ceny!E1772</f>
        <v>2190</v>
      </c>
      <c r="F486" s="12">
        <f>Jednotkové_ceny!F1772</f>
        <v>0</v>
      </c>
      <c r="G486" s="12">
        <f>Jednotkové_ceny!G1772</f>
        <v>0</v>
      </c>
      <c r="H486" s="36">
        <f t="shared" si="7"/>
        <v>0</v>
      </c>
    </row>
    <row r="487" spans="1:8" ht="26.4" x14ac:dyDescent="0.25">
      <c r="A487" s="62" t="str">
        <f>Jednotkové_ceny!A1773</f>
        <v>144161111</v>
      </c>
      <c r="B487" s="35" t="str">
        <f>Jednotkové_ceny!B1773</f>
        <v>Ražení šachet svislých hl do 15 m I stupeň ražnosti suchá průřez do 10 m2</v>
      </c>
      <c r="C487" s="35" t="str">
        <f>Jednotkové_ceny!C1773</f>
        <v>m3</v>
      </c>
      <c r="D487" s="12">
        <f>Jednotkové_ceny!D1773</f>
        <v>36.409999999999997</v>
      </c>
      <c r="E487" s="12">
        <f>Jednotkové_ceny!E1773</f>
        <v>4770</v>
      </c>
      <c r="F487" s="12">
        <f>Jednotkové_ceny!F1773</f>
        <v>0</v>
      </c>
      <c r="G487" s="12">
        <f>Jednotkové_ceny!G1773</f>
        <v>0</v>
      </c>
      <c r="H487" s="36">
        <f t="shared" si="7"/>
        <v>0</v>
      </c>
    </row>
    <row r="488" spans="1:8" ht="26.4" x14ac:dyDescent="0.25">
      <c r="A488" s="62" t="str">
        <f>Jednotkové_ceny!A1774</f>
        <v>144161112</v>
      </c>
      <c r="B488" s="35" t="str">
        <f>Jednotkové_ceny!B1774</f>
        <v>Ražení šachet svislých hl do 15 m I stupeň ražnosti suchá průřez přes 10 do 40 m2</v>
      </c>
      <c r="C488" s="35" t="str">
        <f>Jednotkové_ceny!C1774</f>
        <v>m3</v>
      </c>
      <c r="D488" s="12">
        <f>Jednotkové_ceny!D1774</f>
        <v>17.920000000000002</v>
      </c>
      <c r="E488" s="12">
        <f>Jednotkové_ceny!E1774</f>
        <v>4490</v>
      </c>
      <c r="F488" s="12">
        <f>Jednotkové_ceny!F1774</f>
        <v>0</v>
      </c>
      <c r="G488" s="12">
        <f>Jednotkové_ceny!G1774</f>
        <v>0</v>
      </c>
      <c r="H488" s="36">
        <f t="shared" si="7"/>
        <v>0</v>
      </c>
    </row>
    <row r="489" spans="1:8" ht="26.4" x14ac:dyDescent="0.25">
      <c r="A489" s="62" t="str">
        <f>Jednotkové_ceny!A1775</f>
        <v>144171111</v>
      </c>
      <c r="B489" s="35" t="str">
        <f>Jednotkové_ceny!B1775</f>
        <v>Ražení šachet svislých hl do 15 m I stupeň ražnosti mokrá průřez do 10 m2</v>
      </c>
      <c r="C489" s="35" t="str">
        <f>Jednotkové_ceny!C1775</f>
        <v>m3</v>
      </c>
      <c r="D489" s="12">
        <f>Jednotkové_ceny!D1775</f>
        <v>24.28</v>
      </c>
      <c r="E489" s="12">
        <f>Jednotkové_ceny!E1775</f>
        <v>5320</v>
      </c>
      <c r="F489" s="12">
        <f>Jednotkové_ceny!F1775</f>
        <v>0</v>
      </c>
      <c r="G489" s="12">
        <f>Jednotkové_ceny!G1775</f>
        <v>0</v>
      </c>
      <c r="H489" s="36">
        <f t="shared" si="7"/>
        <v>0</v>
      </c>
    </row>
    <row r="490" spans="1:8" ht="26.4" x14ac:dyDescent="0.25">
      <c r="A490" s="62" t="str">
        <f>Jednotkové_ceny!A1776</f>
        <v>144171112</v>
      </c>
      <c r="B490" s="35" t="str">
        <f>Jednotkové_ceny!B1776</f>
        <v>Ražení šachet svislých hl do 15 m I stupeň ražnosti mokrá průřez přes 10 do 40 m2</v>
      </c>
      <c r="C490" s="35" t="str">
        <f>Jednotkové_ceny!C1776</f>
        <v>m3</v>
      </c>
      <c r="D490" s="12">
        <f>Jednotkové_ceny!D1776</f>
        <v>17.34</v>
      </c>
      <c r="E490" s="12">
        <f>Jednotkové_ceny!E1776</f>
        <v>5010</v>
      </c>
      <c r="F490" s="12">
        <f>Jednotkové_ceny!F1776</f>
        <v>0</v>
      </c>
      <c r="G490" s="12">
        <f>Jednotkové_ceny!G1776</f>
        <v>0</v>
      </c>
      <c r="H490" s="36">
        <f t="shared" si="7"/>
        <v>0</v>
      </c>
    </row>
    <row r="491" spans="1:8" ht="26.4" x14ac:dyDescent="0.25">
      <c r="A491" s="62" t="str">
        <f>Jednotkové_ceny!A1777</f>
        <v>144261111</v>
      </c>
      <c r="B491" s="35" t="str">
        <f>Jednotkové_ceny!B1777</f>
        <v>Ražení šachet svislých hl do 15 m II stupeň ražnosti suchá průřez do 10 m2</v>
      </c>
      <c r="C491" s="35" t="str">
        <f>Jednotkové_ceny!C1777</f>
        <v>m3</v>
      </c>
      <c r="D491" s="12">
        <f>Jednotkové_ceny!D1777</f>
        <v>17.920000000000002</v>
      </c>
      <c r="E491" s="12">
        <f>Jednotkové_ceny!E1777</f>
        <v>3100</v>
      </c>
      <c r="F491" s="12">
        <f>Jednotkové_ceny!F1777</f>
        <v>0</v>
      </c>
      <c r="G491" s="12">
        <f>Jednotkové_ceny!G1777</f>
        <v>0</v>
      </c>
      <c r="H491" s="36">
        <f t="shared" si="7"/>
        <v>0</v>
      </c>
    </row>
    <row r="492" spans="1:8" ht="26.4" x14ac:dyDescent="0.25">
      <c r="A492" s="62" t="str">
        <f>Jednotkové_ceny!A1778</f>
        <v>144261112</v>
      </c>
      <c r="B492" s="35" t="str">
        <f>Jednotkové_ceny!B1778</f>
        <v>Ražení šachet svislých hl do 15 m II stupeň ražnosti suchá průřez přes 10 do 40 m2</v>
      </c>
      <c r="C492" s="35" t="str">
        <f>Jednotkové_ceny!C1778</f>
        <v>m3</v>
      </c>
      <c r="D492" s="12">
        <f>Jednotkové_ceny!D1778</f>
        <v>17.34</v>
      </c>
      <c r="E492" s="12">
        <f>Jednotkové_ceny!E1778</f>
        <v>2340</v>
      </c>
      <c r="F492" s="12">
        <f>Jednotkové_ceny!F1778</f>
        <v>0</v>
      </c>
      <c r="G492" s="12">
        <f>Jednotkové_ceny!G1778</f>
        <v>0</v>
      </c>
      <c r="H492" s="36">
        <f t="shared" si="7"/>
        <v>0</v>
      </c>
    </row>
    <row r="493" spans="1:8" ht="26.4" x14ac:dyDescent="0.25">
      <c r="A493" s="62" t="str">
        <f>Jednotkové_ceny!A1779</f>
        <v>144271111</v>
      </c>
      <c r="B493" s="35" t="str">
        <f>Jednotkové_ceny!B1779</f>
        <v>Ražení šachet svislých hl do 15 m II stupeň ražnosti mokrá průřez do 10 m2</v>
      </c>
      <c r="C493" s="35" t="str">
        <f>Jednotkové_ceny!C1779</f>
        <v>m3</v>
      </c>
      <c r="D493" s="12">
        <f>Jednotkové_ceny!D1779</f>
        <v>12.14</v>
      </c>
      <c r="E493" s="12">
        <f>Jednotkové_ceny!E1779</f>
        <v>3520</v>
      </c>
      <c r="F493" s="12">
        <f>Jednotkové_ceny!F1779</f>
        <v>0</v>
      </c>
      <c r="G493" s="12">
        <f>Jednotkové_ceny!G1779</f>
        <v>0</v>
      </c>
      <c r="H493" s="36">
        <f t="shared" si="7"/>
        <v>0</v>
      </c>
    </row>
    <row r="494" spans="1:8" ht="26.4" x14ac:dyDescent="0.25">
      <c r="A494" s="62" t="str">
        <f>Jednotkové_ceny!A1780</f>
        <v>144271112</v>
      </c>
      <c r="B494" s="35" t="str">
        <f>Jednotkové_ceny!B1780</f>
        <v>Ražení šachet svislých hl do 15 m II stupeň ražnosti mokrá průřez přes 10 do 40 m2</v>
      </c>
      <c r="C494" s="35" t="str">
        <f>Jednotkové_ceny!C1780</f>
        <v>m3</v>
      </c>
      <c r="D494" s="12">
        <f>Jednotkové_ceny!D1780</f>
        <v>11.56</v>
      </c>
      <c r="E494" s="12">
        <f>Jednotkové_ceny!E1780</f>
        <v>2670</v>
      </c>
      <c r="F494" s="12">
        <f>Jednotkové_ceny!F1780</f>
        <v>0</v>
      </c>
      <c r="G494" s="12">
        <f>Jednotkové_ceny!G1780</f>
        <v>0</v>
      </c>
      <c r="H494" s="36">
        <f t="shared" si="7"/>
        <v>0</v>
      </c>
    </row>
    <row r="495" spans="1:8" x14ac:dyDescent="0.25">
      <c r="A495" s="62" t="str">
        <f>Jednotkové_ceny!A1781</f>
        <v>151101101</v>
      </c>
      <c r="B495" s="35" t="str">
        <f>Jednotkové_ceny!B1781</f>
        <v>Zřízení příložného pažení a rozepření stěn rýh hl do 2 m</v>
      </c>
      <c r="C495" s="35" t="str">
        <f>Jednotkové_ceny!C1781</f>
        <v>m2</v>
      </c>
      <c r="D495" s="12">
        <f>Jednotkové_ceny!D1781</f>
        <v>65.89</v>
      </c>
      <c r="E495" s="12">
        <f>Jednotkové_ceny!E1781</f>
        <v>146</v>
      </c>
      <c r="F495" s="12">
        <f>Jednotkové_ceny!F1781</f>
        <v>0</v>
      </c>
      <c r="G495" s="12">
        <f>Jednotkové_ceny!G1781</f>
        <v>0</v>
      </c>
      <c r="H495" s="36">
        <f t="shared" si="7"/>
        <v>0</v>
      </c>
    </row>
    <row r="496" spans="1:8" ht="26.4" x14ac:dyDescent="0.25">
      <c r="A496" s="62" t="str">
        <f>Jednotkové_ceny!A1782</f>
        <v>151101102</v>
      </c>
      <c r="B496" s="35" t="str">
        <f>Jednotkové_ceny!B1782</f>
        <v>Zřízení příložného pažení a rozepření stěn rýh hl přes 2 do 4 m</v>
      </c>
      <c r="C496" s="35" t="str">
        <f>Jednotkové_ceny!C1782</f>
        <v>m2</v>
      </c>
      <c r="D496" s="12">
        <f>Jednotkové_ceny!D1782</f>
        <v>90.75</v>
      </c>
      <c r="E496" s="12">
        <f>Jednotkové_ceny!E1782</f>
        <v>261</v>
      </c>
      <c r="F496" s="12">
        <f>Jednotkové_ceny!F1782</f>
        <v>0</v>
      </c>
      <c r="G496" s="12">
        <f>Jednotkové_ceny!G1782</f>
        <v>0</v>
      </c>
      <c r="H496" s="36">
        <f t="shared" si="7"/>
        <v>0</v>
      </c>
    </row>
    <row r="497" spans="1:8" ht="26.4" x14ac:dyDescent="0.25">
      <c r="A497" s="62" t="str">
        <f>Jednotkové_ceny!A1783</f>
        <v>151101111</v>
      </c>
      <c r="B497" s="35" t="str">
        <f>Jednotkové_ceny!B1783</f>
        <v>Odstranění příložného pažení a rozepření stěn rýh hl do 2 m</v>
      </c>
      <c r="C497" s="35" t="str">
        <f>Jednotkové_ceny!C1783</f>
        <v>m2</v>
      </c>
      <c r="D497" s="12">
        <f>Jednotkové_ceny!D1783</f>
        <v>65.89</v>
      </c>
      <c r="E497" s="12">
        <f>Jednotkové_ceny!E1783</f>
        <v>75.7</v>
      </c>
      <c r="F497" s="12">
        <f>Jednotkové_ceny!F1783</f>
        <v>0</v>
      </c>
      <c r="G497" s="12">
        <f>Jednotkové_ceny!G1783</f>
        <v>0</v>
      </c>
      <c r="H497" s="36">
        <f t="shared" si="7"/>
        <v>0</v>
      </c>
    </row>
    <row r="498" spans="1:8" ht="26.4" x14ac:dyDescent="0.25">
      <c r="A498" s="62" t="str">
        <f>Jednotkové_ceny!A1784</f>
        <v>151101112</v>
      </c>
      <c r="B498" s="35" t="str">
        <f>Jednotkové_ceny!B1784</f>
        <v>Odstranění příložného pažení a rozepření stěn rýh hl přes 2 do 4 m</v>
      </c>
      <c r="C498" s="35" t="str">
        <f>Jednotkové_ceny!C1784</f>
        <v>m2</v>
      </c>
      <c r="D498" s="12">
        <f>Jednotkové_ceny!D1784</f>
        <v>90.75</v>
      </c>
      <c r="E498" s="12">
        <f>Jednotkové_ceny!E1784</f>
        <v>115</v>
      </c>
      <c r="F498" s="12">
        <f>Jednotkové_ceny!F1784</f>
        <v>0</v>
      </c>
      <c r="G498" s="12">
        <f>Jednotkové_ceny!G1784</f>
        <v>0</v>
      </c>
      <c r="H498" s="36">
        <f t="shared" si="7"/>
        <v>0</v>
      </c>
    </row>
    <row r="499" spans="1:8" x14ac:dyDescent="0.25">
      <c r="A499" s="62" t="str">
        <f>Jednotkové_ceny!A1785</f>
        <v>151101201</v>
      </c>
      <c r="B499" s="35" t="str">
        <f>Jednotkové_ceny!B1785</f>
        <v>Zřízení příložného pažení stěn výkopu hl do 4 m</v>
      </c>
      <c r="C499" s="35" t="str">
        <f>Jednotkové_ceny!C1785</f>
        <v>m2</v>
      </c>
      <c r="D499" s="12">
        <f>Jednotkové_ceny!D1785</f>
        <v>88.43</v>
      </c>
      <c r="E499" s="12">
        <f>Jednotkové_ceny!E1785</f>
        <v>125</v>
      </c>
      <c r="F499" s="12">
        <f>Jednotkové_ceny!F1785</f>
        <v>0</v>
      </c>
      <c r="G499" s="12">
        <f>Jednotkové_ceny!G1785</f>
        <v>0</v>
      </c>
      <c r="H499" s="36">
        <f t="shared" si="7"/>
        <v>0</v>
      </c>
    </row>
    <row r="500" spans="1:8" x14ac:dyDescent="0.25">
      <c r="A500" s="62" t="str">
        <f>Jednotkové_ceny!A1786</f>
        <v>151101202</v>
      </c>
      <c r="B500" s="35" t="str">
        <f>Jednotkové_ceny!B1786</f>
        <v>Zřízení příložného pažení stěn výkopu hl přes 4 do 8 m</v>
      </c>
      <c r="C500" s="35" t="str">
        <f>Jednotkové_ceny!C1786</f>
        <v>m2</v>
      </c>
      <c r="D500" s="12">
        <f>Jednotkové_ceny!D1786</f>
        <v>13.87</v>
      </c>
      <c r="E500" s="12">
        <f>Jednotkové_ceny!E1786</f>
        <v>209</v>
      </c>
      <c r="F500" s="12">
        <f>Jednotkové_ceny!F1786</f>
        <v>0</v>
      </c>
      <c r="G500" s="12">
        <f>Jednotkové_ceny!G1786</f>
        <v>0</v>
      </c>
      <c r="H500" s="36">
        <f t="shared" si="7"/>
        <v>0</v>
      </c>
    </row>
    <row r="501" spans="1:8" x14ac:dyDescent="0.25">
      <c r="A501" s="62" t="str">
        <f>Jednotkové_ceny!A1787</f>
        <v>151101211</v>
      </c>
      <c r="B501" s="35" t="str">
        <f>Jednotkové_ceny!B1787</f>
        <v>Odstranění příložného pažení stěn hl do 4 m</v>
      </c>
      <c r="C501" s="35" t="str">
        <f>Jednotkové_ceny!C1787</f>
        <v>m2</v>
      </c>
      <c r="D501" s="12">
        <f>Jednotkové_ceny!D1787</f>
        <v>88.43</v>
      </c>
      <c r="E501" s="12">
        <f>Jednotkové_ceny!E1787</f>
        <v>33.299999999999997</v>
      </c>
      <c r="F501" s="12">
        <f>Jednotkové_ceny!F1787</f>
        <v>0</v>
      </c>
      <c r="G501" s="12">
        <f>Jednotkové_ceny!G1787</f>
        <v>0</v>
      </c>
      <c r="H501" s="36">
        <f t="shared" si="7"/>
        <v>0</v>
      </c>
    </row>
    <row r="502" spans="1:8" x14ac:dyDescent="0.25">
      <c r="A502" s="62" t="str">
        <f>Jednotkové_ceny!A1788</f>
        <v>151101212</v>
      </c>
      <c r="B502" s="35" t="str">
        <f>Jednotkové_ceny!B1788</f>
        <v>Odstranění příložného pažení stěn hl přes 4 do 8 m</v>
      </c>
      <c r="C502" s="35" t="str">
        <f>Jednotkové_ceny!C1788</f>
        <v>m2</v>
      </c>
      <c r="D502" s="12">
        <f>Jednotkové_ceny!D1788</f>
        <v>13.87</v>
      </c>
      <c r="E502" s="12">
        <f>Jednotkové_ceny!E1788</f>
        <v>60</v>
      </c>
      <c r="F502" s="12">
        <f>Jednotkové_ceny!F1788</f>
        <v>0</v>
      </c>
      <c r="G502" s="12">
        <f>Jednotkové_ceny!G1788</f>
        <v>0</v>
      </c>
      <c r="H502" s="36">
        <f t="shared" si="7"/>
        <v>0</v>
      </c>
    </row>
    <row r="503" spans="1:8" x14ac:dyDescent="0.25">
      <c r="A503" s="62" t="str">
        <f>Jednotkové_ceny!A1789</f>
        <v>151101301</v>
      </c>
      <c r="B503" s="35" t="str">
        <f>Jednotkové_ceny!B1789</f>
        <v>Zřízení rozepření stěn při pažení příložném hl do 4 m</v>
      </c>
      <c r="C503" s="35" t="str">
        <f>Jednotkové_ceny!C1789</f>
        <v>m3</v>
      </c>
      <c r="D503" s="12">
        <f>Jednotkové_ceny!D1789</f>
        <v>110.98</v>
      </c>
      <c r="E503" s="12">
        <f>Jednotkové_ceny!E1789</f>
        <v>62.9</v>
      </c>
      <c r="F503" s="12">
        <f>Jednotkové_ceny!F1789</f>
        <v>0</v>
      </c>
      <c r="G503" s="12">
        <f>Jednotkové_ceny!G1789</f>
        <v>0</v>
      </c>
      <c r="H503" s="36">
        <f t="shared" si="7"/>
        <v>0</v>
      </c>
    </row>
    <row r="504" spans="1:8" ht="26.4" x14ac:dyDescent="0.25">
      <c r="A504" s="62" t="str">
        <f>Jednotkové_ceny!A1790</f>
        <v>151101302</v>
      </c>
      <c r="B504" s="35" t="str">
        <f>Jednotkové_ceny!B1790</f>
        <v>Zřízení rozepření stěn při pažení příložném hl přes 4 do 8 m</v>
      </c>
      <c r="C504" s="35" t="str">
        <f>Jednotkové_ceny!C1790</f>
        <v>m3</v>
      </c>
      <c r="D504" s="12">
        <f>Jednotkové_ceny!D1790</f>
        <v>147.38999999999999</v>
      </c>
      <c r="E504" s="12">
        <f>Jednotkové_ceny!E1790</f>
        <v>69.599999999999994</v>
      </c>
      <c r="F504" s="12">
        <f>Jednotkové_ceny!F1790</f>
        <v>0</v>
      </c>
      <c r="G504" s="12">
        <f>Jednotkové_ceny!G1790</f>
        <v>0</v>
      </c>
      <c r="H504" s="36">
        <f t="shared" si="7"/>
        <v>0</v>
      </c>
    </row>
    <row r="505" spans="1:8" x14ac:dyDescent="0.25">
      <c r="A505" s="62" t="str">
        <f>Jednotkové_ceny!A1791</f>
        <v>151101311</v>
      </c>
      <c r="B505" s="35" t="str">
        <f>Jednotkové_ceny!B1791</f>
        <v>Odstranění rozepření stěn při pažení příložném hl do 4 m</v>
      </c>
      <c r="C505" s="35" t="str">
        <f>Jednotkové_ceny!C1791</f>
        <v>m3</v>
      </c>
      <c r="D505" s="12">
        <f>Jednotkové_ceny!D1791</f>
        <v>110.98</v>
      </c>
      <c r="E505" s="12">
        <f>Jednotkové_ceny!E1791</f>
        <v>13.3</v>
      </c>
      <c r="F505" s="12">
        <f>Jednotkové_ceny!F1791</f>
        <v>0</v>
      </c>
      <c r="G505" s="12">
        <f>Jednotkové_ceny!G1791</f>
        <v>0</v>
      </c>
      <c r="H505" s="36">
        <f t="shared" si="7"/>
        <v>0</v>
      </c>
    </row>
    <row r="506" spans="1:8" ht="26.4" x14ac:dyDescent="0.25">
      <c r="A506" s="62" t="str">
        <f>Jednotkové_ceny!A1792</f>
        <v>151101312</v>
      </c>
      <c r="B506" s="35" t="str">
        <f>Jednotkové_ceny!B1792</f>
        <v>Odstranění rozepření stěn při pažení příložném hl přes 4 do 8 m</v>
      </c>
      <c r="C506" s="35" t="str">
        <f>Jednotkové_ceny!C1792</f>
        <v>m3</v>
      </c>
      <c r="D506" s="12">
        <f>Jednotkové_ceny!D1792</f>
        <v>147.38999999999999</v>
      </c>
      <c r="E506" s="12">
        <f>Jednotkové_ceny!E1792</f>
        <v>14</v>
      </c>
      <c r="F506" s="12">
        <f>Jednotkové_ceny!F1792</f>
        <v>0</v>
      </c>
      <c r="G506" s="12">
        <f>Jednotkové_ceny!G1792</f>
        <v>0</v>
      </c>
      <c r="H506" s="36">
        <f t="shared" si="7"/>
        <v>0</v>
      </c>
    </row>
    <row r="507" spans="1:8" ht="26.4" x14ac:dyDescent="0.25">
      <c r="A507" s="62" t="str">
        <f>Jednotkové_ceny!A1793</f>
        <v>151102101</v>
      </c>
      <c r="B507" s="35" t="str">
        <f>Jednotkové_ceny!B1793</f>
        <v>Zřízení příložného pažení a rozepření stěn rýh do 20 m2 hl do 2 m při překopech inženýrských sítí</v>
      </c>
      <c r="C507" s="35" t="str">
        <f>Jednotkové_ceny!C1793</f>
        <v>m2</v>
      </c>
      <c r="D507" s="12">
        <f>Jednotkové_ceny!D1793</f>
        <v>927.69</v>
      </c>
      <c r="E507" s="12">
        <f>Jednotkové_ceny!E1793</f>
        <v>221</v>
      </c>
      <c r="F507" s="12">
        <f>Jednotkové_ceny!F1793</f>
        <v>0</v>
      </c>
      <c r="G507" s="12">
        <f>Jednotkové_ceny!G1793</f>
        <v>0</v>
      </c>
      <c r="H507" s="36">
        <f t="shared" si="7"/>
        <v>0</v>
      </c>
    </row>
    <row r="508" spans="1:8" ht="26.4" x14ac:dyDescent="0.25">
      <c r="A508" s="62" t="str">
        <f>Jednotkové_ceny!A1794</f>
        <v>151102102</v>
      </c>
      <c r="B508" s="35" t="str">
        <f>Jednotkové_ceny!B1794</f>
        <v>Zřízení příložného pažení a rozepření stěn rýh do 20 m2 hl přes 2 do 4 m při překopech inženýrských sítí</v>
      </c>
      <c r="C508" s="35" t="str">
        <f>Jednotkové_ceny!C1794</f>
        <v>m2</v>
      </c>
      <c r="D508" s="12">
        <f>Jednotkové_ceny!D1794</f>
        <v>1108.03</v>
      </c>
      <c r="E508" s="12">
        <f>Jednotkové_ceny!E1794</f>
        <v>389</v>
      </c>
      <c r="F508" s="12">
        <f>Jednotkové_ceny!F1794</f>
        <v>0</v>
      </c>
      <c r="G508" s="12">
        <f>Jednotkové_ceny!G1794</f>
        <v>0</v>
      </c>
      <c r="H508" s="36">
        <f t="shared" si="7"/>
        <v>0</v>
      </c>
    </row>
    <row r="509" spans="1:8" ht="26.4" x14ac:dyDescent="0.25">
      <c r="A509" s="62" t="str">
        <f>Jednotkové_ceny!A1795</f>
        <v>151102103</v>
      </c>
      <c r="B509" s="35" t="str">
        <f>Jednotkové_ceny!B1795</f>
        <v>Zřízení příložného pažení a rozepření stěn rýh do 20 m2 hl přes 4 do 8 m při překopech inženýrských sítí</v>
      </c>
      <c r="C509" s="35" t="str">
        <f>Jednotkové_ceny!C1795</f>
        <v>m2</v>
      </c>
      <c r="D509" s="12">
        <f>Jednotkové_ceny!D1795</f>
        <v>17.34</v>
      </c>
      <c r="E509" s="12">
        <f>Jednotkové_ceny!E1795</f>
        <v>529</v>
      </c>
      <c r="F509" s="12">
        <f>Jednotkové_ceny!F1795</f>
        <v>0</v>
      </c>
      <c r="G509" s="12">
        <f>Jednotkové_ceny!G1795</f>
        <v>0</v>
      </c>
      <c r="H509" s="36">
        <f t="shared" si="7"/>
        <v>0</v>
      </c>
    </row>
    <row r="510" spans="1:8" ht="26.4" x14ac:dyDescent="0.25">
      <c r="A510" s="62" t="str">
        <f>Jednotkové_ceny!A1796</f>
        <v>151102111</v>
      </c>
      <c r="B510" s="35" t="str">
        <f>Jednotkové_ceny!B1796</f>
        <v>Odstranění příložného pažení a rozepření stěn rýh do 20 m2 hl do 2 m při překopech inženýrských sítí</v>
      </c>
      <c r="C510" s="35" t="str">
        <f>Jednotkové_ceny!C1796</f>
        <v>m2</v>
      </c>
      <c r="D510" s="12">
        <f>Jednotkové_ceny!D1796</f>
        <v>9.01</v>
      </c>
      <c r="E510" s="12">
        <f>Jednotkové_ceny!E1796</f>
        <v>109</v>
      </c>
      <c r="F510" s="12">
        <f>Jednotkové_ceny!F1796</f>
        <v>0</v>
      </c>
      <c r="G510" s="12">
        <f>Jednotkové_ceny!G1796</f>
        <v>0</v>
      </c>
      <c r="H510" s="36">
        <f t="shared" si="7"/>
        <v>0</v>
      </c>
    </row>
    <row r="511" spans="1:8" ht="26.4" x14ac:dyDescent="0.25">
      <c r="A511" s="62" t="str">
        <f>Jednotkové_ceny!A1797</f>
        <v>151102112</v>
      </c>
      <c r="B511" s="35" t="str">
        <f>Jednotkové_ceny!B1797</f>
        <v>Odstranění příložného pažení a rozepření stěn rýh do 20 m2 hl přes 2 do 4 m při překopech inženýrských sítí</v>
      </c>
      <c r="C511" s="35" t="str">
        <f>Jednotkové_ceny!C1797</f>
        <v>m2</v>
      </c>
      <c r="D511" s="12">
        <f>Jednotkové_ceny!D1797</f>
        <v>1108.03</v>
      </c>
      <c r="E511" s="12">
        <f>Jednotkové_ceny!E1797</f>
        <v>164</v>
      </c>
      <c r="F511" s="12">
        <f>Jednotkové_ceny!F1797</f>
        <v>0</v>
      </c>
      <c r="G511" s="12">
        <f>Jednotkové_ceny!G1797</f>
        <v>0</v>
      </c>
      <c r="H511" s="36">
        <f t="shared" si="7"/>
        <v>0</v>
      </c>
    </row>
    <row r="512" spans="1:8" ht="26.4" x14ac:dyDescent="0.25">
      <c r="A512" s="62" t="str">
        <f>Jednotkové_ceny!A1798</f>
        <v>151102113</v>
      </c>
      <c r="B512" s="35" t="str">
        <f>Jednotkové_ceny!B1798</f>
        <v>Odstranění příložného pažení a rozepření stěn rýh do 20 m2 hl přes 4 do 8 m při překopech inženýrských sítí</v>
      </c>
      <c r="C512" s="35" t="str">
        <f>Jednotkové_ceny!C1798</f>
        <v>m2</v>
      </c>
      <c r="D512" s="12">
        <f>Jednotkové_ceny!D1798</f>
        <v>17.34</v>
      </c>
      <c r="E512" s="12">
        <f>Jednotkové_ceny!E1798</f>
        <v>216</v>
      </c>
      <c r="F512" s="12">
        <f>Jednotkové_ceny!F1798</f>
        <v>0</v>
      </c>
      <c r="G512" s="12">
        <f>Jednotkové_ceny!G1798</f>
        <v>0</v>
      </c>
      <c r="H512" s="36">
        <f t="shared" si="7"/>
        <v>0</v>
      </c>
    </row>
    <row r="513" spans="1:8" ht="26.4" x14ac:dyDescent="0.25">
      <c r="A513" s="62" t="str">
        <f>Jednotkové_ceny!A1799</f>
        <v>151102201</v>
      </c>
      <c r="B513" s="35" t="str">
        <f>Jednotkové_ceny!B1799</f>
        <v>Zřízení příložného pažení stěn do 30 m2 výkopu hl do 4 m pro překopy inženýrských sítí</v>
      </c>
      <c r="C513" s="35" t="str">
        <f>Jednotkové_ceny!C1799</f>
        <v>m2</v>
      </c>
      <c r="D513" s="12">
        <f>Jednotkové_ceny!D1799</f>
        <v>860.06</v>
      </c>
      <c r="E513" s="12">
        <f>Jednotkové_ceny!E1799</f>
        <v>174</v>
      </c>
      <c r="F513" s="12">
        <f>Jednotkové_ceny!F1799</f>
        <v>0</v>
      </c>
      <c r="G513" s="12">
        <f>Jednotkové_ceny!G1799</f>
        <v>0</v>
      </c>
      <c r="H513" s="36">
        <f t="shared" si="7"/>
        <v>0</v>
      </c>
    </row>
    <row r="514" spans="1:8" ht="26.4" x14ac:dyDescent="0.25">
      <c r="A514" s="62" t="str">
        <f>Jednotkové_ceny!A1800</f>
        <v>151102202</v>
      </c>
      <c r="B514" s="35" t="str">
        <f>Jednotkové_ceny!B1800</f>
        <v>Zřízení příložného pažení stěn do 30 m2 výkopu hl přes 4 do 8 m pro překopy inženýrských sítí</v>
      </c>
      <c r="C514" s="35" t="str">
        <f>Jednotkové_ceny!C1800</f>
        <v>m2</v>
      </c>
      <c r="D514" s="12">
        <f>Jednotkové_ceny!D1800</f>
        <v>36380</v>
      </c>
      <c r="E514" s="12">
        <f>Jednotkové_ceny!E1800</f>
        <v>288</v>
      </c>
      <c r="F514" s="12">
        <f>Jednotkové_ceny!F1800</f>
        <v>0</v>
      </c>
      <c r="G514" s="12">
        <f>Jednotkové_ceny!G1800</f>
        <v>0</v>
      </c>
      <c r="H514" s="36">
        <f t="shared" si="7"/>
        <v>0</v>
      </c>
    </row>
    <row r="515" spans="1:8" ht="26.4" x14ac:dyDescent="0.25">
      <c r="A515" s="62" t="str">
        <f>Jednotkové_ceny!A1801</f>
        <v>151102211</v>
      </c>
      <c r="B515" s="35" t="str">
        <f>Jednotkové_ceny!B1801</f>
        <v>Odstranění příložného pažení stěn do 30 m2 hl do 4 m při překopech inženýrských sítí</v>
      </c>
      <c r="C515" s="35" t="str">
        <f>Jednotkové_ceny!C1801</f>
        <v>m2</v>
      </c>
      <c r="D515" s="12">
        <f>Jednotkové_ceny!D1801</f>
        <v>860.06</v>
      </c>
      <c r="E515" s="12">
        <f>Jednotkové_ceny!E1801</f>
        <v>47.3</v>
      </c>
      <c r="F515" s="12">
        <f>Jednotkové_ceny!F1801</f>
        <v>0</v>
      </c>
      <c r="G515" s="12">
        <f>Jednotkové_ceny!G1801</f>
        <v>0</v>
      </c>
      <c r="H515" s="36">
        <f t="shared" si="7"/>
        <v>0</v>
      </c>
    </row>
    <row r="516" spans="1:8" ht="26.4" x14ac:dyDescent="0.25">
      <c r="A516" s="62" t="str">
        <f>Jednotkové_ceny!A1802</f>
        <v>151102212</v>
      </c>
      <c r="B516" s="35" t="str">
        <f>Jednotkové_ceny!B1802</f>
        <v>Odstranění příložného pažení stěn do 30 m2 hl přes 4 do 8 m při překopech inženýrských sítí</v>
      </c>
      <c r="C516" s="35" t="str">
        <f>Jednotkové_ceny!C1802</f>
        <v>m2</v>
      </c>
      <c r="D516" s="12">
        <f>Jednotkové_ceny!D1802</f>
        <v>36.409999999999997</v>
      </c>
      <c r="E516" s="12">
        <f>Jednotkové_ceny!E1802</f>
        <v>85.9</v>
      </c>
      <c r="F516" s="12">
        <f>Jednotkové_ceny!F1802</f>
        <v>0</v>
      </c>
      <c r="G516" s="12">
        <f>Jednotkové_ceny!G1802</f>
        <v>0</v>
      </c>
      <c r="H516" s="36">
        <f t="shared" si="7"/>
        <v>0</v>
      </c>
    </row>
    <row r="517" spans="1:8" ht="26.4" x14ac:dyDescent="0.25">
      <c r="A517" s="62" t="str">
        <f>Jednotkové_ceny!A1803</f>
        <v>151102301</v>
      </c>
      <c r="B517" s="35" t="str">
        <f>Jednotkové_ceny!B1803</f>
        <v>Zřízení rozepření stěn do 30 m3 při pažení příložném hl do 4 m při překopech inženýrských sítí</v>
      </c>
      <c r="C517" s="35" t="str">
        <f>Jednotkové_ceny!C1803</f>
        <v>m3</v>
      </c>
      <c r="D517" s="12">
        <f>Jednotkové_ceny!D1803</f>
        <v>154.33000000000001</v>
      </c>
      <c r="E517" s="12">
        <f>Jednotkové_ceny!E1803</f>
        <v>90.9</v>
      </c>
      <c r="F517" s="12">
        <f>Jednotkové_ceny!F1803</f>
        <v>0</v>
      </c>
      <c r="G517" s="12">
        <f>Jednotkové_ceny!G1803</f>
        <v>0</v>
      </c>
      <c r="H517" s="36">
        <f t="shared" si="7"/>
        <v>0</v>
      </c>
    </row>
    <row r="518" spans="1:8" ht="26.4" x14ac:dyDescent="0.25">
      <c r="A518" s="62" t="str">
        <f>Jednotkové_ceny!A1804</f>
        <v>151102302</v>
      </c>
      <c r="B518" s="35" t="str">
        <f>Jednotkové_ceny!B1804</f>
        <v>Zřízení rozepření stěn do 30 m3 při pažení příložném hl přes 4 do 8 m při překopech inženýrských sítí</v>
      </c>
      <c r="C518" s="35" t="str">
        <f>Jednotkové_ceny!C1804</f>
        <v>m3</v>
      </c>
      <c r="D518" s="12">
        <f>Jednotkové_ceny!D1804</f>
        <v>21.39</v>
      </c>
      <c r="E518" s="12">
        <f>Jednotkové_ceny!E1804</f>
        <v>101</v>
      </c>
      <c r="F518" s="12">
        <f>Jednotkové_ceny!F1804</f>
        <v>0</v>
      </c>
      <c r="G518" s="12">
        <f>Jednotkové_ceny!G1804</f>
        <v>0</v>
      </c>
      <c r="H518" s="36">
        <f t="shared" si="7"/>
        <v>0</v>
      </c>
    </row>
    <row r="519" spans="1:8" ht="26.4" x14ac:dyDescent="0.25">
      <c r="A519" s="62" t="str">
        <f>Jednotkové_ceny!A1805</f>
        <v>151102311</v>
      </c>
      <c r="B519" s="35" t="str">
        <f>Jednotkové_ceny!B1805</f>
        <v>Odstranění rozepření stěn do 30 m3 při pažení příložném hl do 4 m při překopech inženýrských sítí</v>
      </c>
      <c r="C519" s="35" t="str">
        <f>Jednotkové_ceny!C1805</f>
        <v>m3</v>
      </c>
      <c r="D519" s="12">
        <f>Jednotkové_ceny!D1805</f>
        <v>154.33000000000001</v>
      </c>
      <c r="E519" s="12">
        <f>Jednotkové_ceny!E1805</f>
        <v>18.2</v>
      </c>
      <c r="F519" s="12">
        <f>Jednotkové_ceny!F1805</f>
        <v>0</v>
      </c>
      <c r="G519" s="12">
        <f>Jednotkové_ceny!G1805</f>
        <v>0</v>
      </c>
      <c r="H519" s="36">
        <f t="shared" si="7"/>
        <v>0</v>
      </c>
    </row>
    <row r="520" spans="1:8" ht="26.4" x14ac:dyDescent="0.25">
      <c r="A520" s="62" t="str">
        <f>Jednotkové_ceny!A1806</f>
        <v>151102312</v>
      </c>
      <c r="B520" s="35" t="str">
        <f>Jednotkové_ceny!B1806</f>
        <v>Odstranění rozepření stěn do 30 m3 při pažení příložném hl přes 4 do 8 m při překopech inženýrských sítí</v>
      </c>
      <c r="C520" s="35" t="str">
        <f>Jednotkové_ceny!C1806</f>
        <v>m3</v>
      </c>
      <c r="D520" s="12">
        <f>Jednotkové_ceny!D1806</f>
        <v>21.39</v>
      </c>
      <c r="E520" s="12">
        <f>Jednotkové_ceny!E1806</f>
        <v>20</v>
      </c>
      <c r="F520" s="12">
        <f>Jednotkové_ceny!F1806</f>
        <v>0</v>
      </c>
      <c r="G520" s="12">
        <f>Jednotkové_ceny!G1806</f>
        <v>0</v>
      </c>
      <c r="H520" s="36">
        <f t="shared" si="7"/>
        <v>0</v>
      </c>
    </row>
    <row r="521" spans="1:8" ht="26.4" x14ac:dyDescent="0.25">
      <c r="A521" s="62" t="str">
        <f>Jednotkové_ceny!A1807</f>
        <v>151102901</v>
      </c>
      <c r="B521" s="35" t="str">
        <f>Jednotkové_ceny!B1807</f>
        <v>Zřízení příložného pažení stěn do 30 m2 s ponecháním pažin ve výkopu hl do 4 m pro překopy inž sítí</v>
      </c>
      <c r="C521" s="35" t="str">
        <f>Jednotkové_ceny!C1807</f>
        <v>m2</v>
      </c>
      <c r="D521" s="12">
        <f>Jednotkové_ceny!D1807</f>
        <v>9.83</v>
      </c>
      <c r="E521" s="12">
        <f>Jednotkové_ceny!E1807</f>
        <v>2620</v>
      </c>
      <c r="F521" s="12">
        <f>Jednotkové_ceny!F1807</f>
        <v>0</v>
      </c>
      <c r="G521" s="12">
        <f>Jednotkové_ceny!G1807</f>
        <v>0</v>
      </c>
      <c r="H521" s="36">
        <f t="shared" si="7"/>
        <v>0</v>
      </c>
    </row>
    <row r="522" spans="1:8" ht="26.4" x14ac:dyDescent="0.25">
      <c r="A522" s="62" t="str">
        <f>Jednotkové_ceny!A1808</f>
        <v>151102902</v>
      </c>
      <c r="B522" s="35" t="str">
        <f>Jednotkové_ceny!B1808</f>
        <v>Zřízení příložného pažení stěn do 30 m2 s ponecháním pažin ve výkopu hl přes 4 do 8 m pro překopy inž sítí</v>
      </c>
      <c r="C522" s="35" t="str">
        <f>Jednotkové_ceny!C1808</f>
        <v>m2</v>
      </c>
      <c r="D522" s="12">
        <f>Jednotkové_ceny!D1808</f>
        <v>9.83</v>
      </c>
      <c r="E522" s="12">
        <f>Jednotkové_ceny!E1808</f>
        <v>3400</v>
      </c>
      <c r="F522" s="12">
        <f>Jednotkové_ceny!F1808</f>
        <v>0</v>
      </c>
      <c r="G522" s="12">
        <f>Jednotkové_ceny!G1808</f>
        <v>0</v>
      </c>
      <c r="H522" s="36">
        <f t="shared" ref="H522:H585" si="8">ROUND(D522*G522,2)</f>
        <v>0</v>
      </c>
    </row>
    <row r="523" spans="1:8" x14ac:dyDescent="0.25">
      <c r="A523" s="62" t="str">
        <f>Jednotkové_ceny!A1809</f>
        <v>151201101</v>
      </c>
      <c r="B523" s="35" t="str">
        <f>Jednotkové_ceny!B1809</f>
        <v>Zřízení zátažného pažení a rozepření stěn rýh hl do 2 m</v>
      </c>
      <c r="C523" s="35" t="str">
        <f>Jednotkové_ceny!C1809</f>
        <v>m2</v>
      </c>
      <c r="D523" s="12">
        <f>Jednotkové_ceny!D1809</f>
        <v>197.68</v>
      </c>
      <c r="E523" s="12">
        <f>Jednotkové_ceny!E1809</f>
        <v>326</v>
      </c>
      <c r="F523" s="12">
        <f>Jednotkové_ceny!F1809</f>
        <v>0</v>
      </c>
      <c r="G523" s="12">
        <f>Jednotkové_ceny!G1809</f>
        <v>0</v>
      </c>
      <c r="H523" s="36">
        <f t="shared" si="8"/>
        <v>0</v>
      </c>
    </row>
    <row r="524" spans="1:8" ht="26.4" x14ac:dyDescent="0.25">
      <c r="A524" s="62" t="str">
        <f>Jednotkové_ceny!A1810</f>
        <v>151201102</v>
      </c>
      <c r="B524" s="35" t="str">
        <f>Jednotkové_ceny!B1810</f>
        <v>Zřízení zátažného pažení a rozepření stěn rýh hl přes 2 do 4 m</v>
      </c>
      <c r="C524" s="35" t="str">
        <f>Jednotkové_ceny!C1810</f>
        <v>m2</v>
      </c>
      <c r="D524" s="12">
        <f>Jednotkové_ceny!D1810</f>
        <v>31.79</v>
      </c>
      <c r="E524" s="12">
        <f>Jednotkové_ceny!E1810</f>
        <v>348</v>
      </c>
      <c r="F524" s="12">
        <f>Jednotkové_ceny!F1810</f>
        <v>0</v>
      </c>
      <c r="G524" s="12">
        <f>Jednotkové_ceny!G1810</f>
        <v>0</v>
      </c>
      <c r="H524" s="36">
        <f t="shared" si="8"/>
        <v>0</v>
      </c>
    </row>
    <row r="525" spans="1:8" ht="26.4" x14ac:dyDescent="0.25">
      <c r="A525" s="62" t="str">
        <f>Jednotkové_ceny!A1811</f>
        <v>151201111</v>
      </c>
      <c r="B525" s="35" t="str">
        <f>Jednotkové_ceny!B1811</f>
        <v>Odstranění zátažného pažení a rozepření stěn rýh hl do 2 m</v>
      </c>
      <c r="C525" s="35" t="str">
        <f>Jednotkové_ceny!C1811</f>
        <v>m2</v>
      </c>
      <c r="D525" s="12">
        <f>Jednotkové_ceny!D1811</f>
        <v>197.68</v>
      </c>
      <c r="E525" s="12">
        <f>Jednotkové_ceny!E1811</f>
        <v>68.5</v>
      </c>
      <c r="F525" s="12">
        <f>Jednotkové_ceny!F1811</f>
        <v>0</v>
      </c>
      <c r="G525" s="12">
        <f>Jednotkové_ceny!G1811</f>
        <v>0</v>
      </c>
      <c r="H525" s="36">
        <f t="shared" si="8"/>
        <v>0</v>
      </c>
    </row>
    <row r="526" spans="1:8" ht="26.4" x14ac:dyDescent="0.25">
      <c r="A526" s="62" t="str">
        <f>Jednotkové_ceny!A1812</f>
        <v>151201112</v>
      </c>
      <c r="B526" s="35" t="str">
        <f>Jednotkové_ceny!B1812</f>
        <v>Odstranění zátažného pažení a rozepření stěn rýh hl přes 2 do 4 m</v>
      </c>
      <c r="C526" s="35" t="str">
        <f>Jednotkové_ceny!C1812</f>
        <v>m2</v>
      </c>
      <c r="D526" s="12">
        <f>Jednotkové_ceny!D1812</f>
        <v>31.79</v>
      </c>
      <c r="E526" s="12">
        <f>Jednotkové_ceny!E1812</f>
        <v>83.8</v>
      </c>
      <c r="F526" s="12">
        <f>Jednotkové_ceny!F1812</f>
        <v>0</v>
      </c>
      <c r="G526" s="12">
        <f>Jednotkové_ceny!G1812</f>
        <v>0</v>
      </c>
      <c r="H526" s="36">
        <f t="shared" si="8"/>
        <v>0</v>
      </c>
    </row>
    <row r="527" spans="1:8" x14ac:dyDescent="0.25">
      <c r="A527" s="62" t="str">
        <f>Jednotkové_ceny!A1813</f>
        <v>151201201</v>
      </c>
      <c r="B527" s="35" t="str">
        <f>Jednotkové_ceny!B1813</f>
        <v>Zřízení zátažného pažení stěn výkopu hl do 4 m</v>
      </c>
      <c r="C527" s="35" t="str">
        <f>Jednotkové_ceny!C1813</f>
        <v>m2</v>
      </c>
      <c r="D527" s="12">
        <f>Jednotkové_ceny!D1813</f>
        <v>46.24</v>
      </c>
      <c r="E527" s="12">
        <f>Jednotkové_ceny!E1813</f>
        <v>282</v>
      </c>
      <c r="F527" s="12">
        <f>Jednotkové_ceny!F1813</f>
        <v>0</v>
      </c>
      <c r="G527" s="12">
        <f>Jednotkové_ceny!G1813</f>
        <v>0</v>
      </c>
      <c r="H527" s="36">
        <f t="shared" si="8"/>
        <v>0</v>
      </c>
    </row>
    <row r="528" spans="1:8" x14ac:dyDescent="0.25">
      <c r="A528" s="62" t="str">
        <f>Jednotkové_ceny!A1814</f>
        <v>151201211</v>
      </c>
      <c r="B528" s="35" t="str">
        <f>Jednotkové_ceny!B1814</f>
        <v>Odstranění pažení stěn zátažného hl do 4 m</v>
      </c>
      <c r="C528" s="35" t="str">
        <f>Jednotkové_ceny!C1814</f>
        <v>m2</v>
      </c>
      <c r="D528" s="12">
        <f>Jednotkové_ceny!D1814</f>
        <v>46.24</v>
      </c>
      <c r="E528" s="12">
        <f>Jednotkové_ceny!E1814</f>
        <v>66.3</v>
      </c>
      <c r="F528" s="12">
        <f>Jednotkové_ceny!F1814</f>
        <v>0</v>
      </c>
      <c r="G528" s="12">
        <f>Jednotkové_ceny!G1814</f>
        <v>0</v>
      </c>
      <c r="H528" s="36">
        <f t="shared" si="8"/>
        <v>0</v>
      </c>
    </row>
    <row r="529" spans="1:8" x14ac:dyDescent="0.25">
      <c r="A529" s="62" t="str">
        <f>Jednotkové_ceny!A1815</f>
        <v>151201301</v>
      </c>
      <c r="B529" s="35" t="str">
        <f>Jednotkové_ceny!B1815</f>
        <v>Zřízení rozepření stěn při pažení zátažném hl do 4 m</v>
      </c>
      <c r="C529" s="35" t="str">
        <f>Jednotkové_ceny!C1815</f>
        <v>m3</v>
      </c>
      <c r="D529" s="12">
        <f>Jednotkové_ceny!D1815</f>
        <v>46.24</v>
      </c>
      <c r="E529" s="12">
        <f>Jednotkové_ceny!E1815</f>
        <v>87.2</v>
      </c>
      <c r="F529" s="12">
        <f>Jednotkové_ceny!F1815</f>
        <v>0</v>
      </c>
      <c r="G529" s="12">
        <f>Jednotkové_ceny!G1815</f>
        <v>0</v>
      </c>
      <c r="H529" s="36">
        <f t="shared" si="8"/>
        <v>0</v>
      </c>
    </row>
    <row r="530" spans="1:8" x14ac:dyDescent="0.25">
      <c r="A530" s="62" t="str">
        <f>Jednotkové_ceny!A1816</f>
        <v>151201311</v>
      </c>
      <c r="B530" s="35" t="str">
        <f>Jednotkové_ceny!B1816</f>
        <v>Odstranění rozepření stěn při pažení zátažném hl do 4 m</v>
      </c>
      <c r="C530" s="35" t="str">
        <f>Jednotkové_ceny!C1816</f>
        <v>m3</v>
      </c>
      <c r="D530" s="12">
        <f>Jednotkové_ceny!D1816</f>
        <v>46.24</v>
      </c>
      <c r="E530" s="12">
        <f>Jednotkové_ceny!E1816</f>
        <v>18.3</v>
      </c>
      <c r="F530" s="12">
        <f>Jednotkové_ceny!F1816</f>
        <v>0</v>
      </c>
      <c r="G530" s="12">
        <f>Jednotkové_ceny!G1816</f>
        <v>0</v>
      </c>
      <c r="H530" s="36">
        <f t="shared" si="8"/>
        <v>0</v>
      </c>
    </row>
    <row r="531" spans="1:8" ht="26.4" x14ac:dyDescent="0.25">
      <c r="A531" s="62" t="str">
        <f>Jednotkové_ceny!A1817</f>
        <v>151202101</v>
      </c>
      <c r="B531" s="35" t="str">
        <f>Jednotkové_ceny!B1817</f>
        <v>Zřízení zátažného pažení a rozepření stěn rýh do 20 m2 hl do 2 m při překopech inženýrských sítí</v>
      </c>
      <c r="C531" s="35" t="str">
        <f>Jednotkové_ceny!C1817</f>
        <v>m2</v>
      </c>
      <c r="D531" s="12">
        <f>Jednotkové_ceny!D1817</f>
        <v>189.58</v>
      </c>
      <c r="E531" s="12">
        <f>Jednotkové_ceny!E1817</f>
        <v>442</v>
      </c>
      <c r="F531" s="12">
        <f>Jednotkové_ceny!F1817</f>
        <v>0</v>
      </c>
      <c r="G531" s="12">
        <f>Jednotkové_ceny!G1817</f>
        <v>0</v>
      </c>
      <c r="H531" s="36">
        <f t="shared" si="8"/>
        <v>0</v>
      </c>
    </row>
    <row r="532" spans="1:8" ht="26.4" x14ac:dyDescent="0.25">
      <c r="A532" s="62" t="str">
        <f>Jednotkové_ceny!A1818</f>
        <v>151202102</v>
      </c>
      <c r="B532" s="35" t="str">
        <f>Jednotkové_ceny!B1818</f>
        <v>Zřízení zátažného pažení a rozepření stěn rýh do 20 m2 hl přes 2 do 4 m při překopech inženýrských sítí</v>
      </c>
      <c r="C532" s="35" t="str">
        <f>Jednotkové_ceny!C1818</f>
        <v>m2</v>
      </c>
      <c r="D532" s="12">
        <f>Jednotkové_ceny!D1818</f>
        <v>195.94</v>
      </c>
      <c r="E532" s="12">
        <f>Jednotkové_ceny!E1818</f>
        <v>476</v>
      </c>
      <c r="F532" s="12">
        <f>Jednotkové_ceny!F1818</f>
        <v>0</v>
      </c>
      <c r="G532" s="12">
        <f>Jednotkové_ceny!G1818</f>
        <v>0</v>
      </c>
      <c r="H532" s="36">
        <f t="shared" si="8"/>
        <v>0</v>
      </c>
    </row>
    <row r="533" spans="1:8" ht="26.4" x14ac:dyDescent="0.25">
      <c r="A533" s="62" t="str">
        <f>Jednotkové_ceny!A1819</f>
        <v>151202103</v>
      </c>
      <c r="B533" s="35" t="str">
        <f>Jednotkové_ceny!B1819</f>
        <v>Zřízení zátažného pažení a rozepření stěn rýh do 20 m2 hl přes 4 do 8 m při překopech inženýrských sítí</v>
      </c>
      <c r="C533" s="35" t="str">
        <f>Jednotkové_ceny!C1819</f>
        <v>m2</v>
      </c>
      <c r="D533" s="12">
        <f>Jednotkové_ceny!D1819</f>
        <v>13.29</v>
      </c>
      <c r="E533" s="12">
        <f>Jednotkové_ceny!E1819</f>
        <v>529</v>
      </c>
      <c r="F533" s="12">
        <f>Jednotkové_ceny!F1819</f>
        <v>0</v>
      </c>
      <c r="G533" s="12">
        <f>Jednotkové_ceny!G1819</f>
        <v>0</v>
      </c>
      <c r="H533" s="36">
        <f t="shared" si="8"/>
        <v>0</v>
      </c>
    </row>
    <row r="534" spans="1:8" ht="26.4" x14ac:dyDescent="0.25">
      <c r="A534" s="62" t="str">
        <f>Jednotkové_ceny!A1820</f>
        <v>151202111</v>
      </c>
      <c r="B534" s="35" t="str">
        <f>Jednotkové_ceny!B1820</f>
        <v>Odstranění zátažného pažení a rozepření stěn rýh do 20 m2 hl do 2 m při překopech inženýrských sítí</v>
      </c>
      <c r="C534" s="35" t="str">
        <f>Jednotkové_ceny!C1820</f>
        <v>m2</v>
      </c>
      <c r="D534" s="12">
        <f>Jednotkové_ceny!D1820</f>
        <v>189.58</v>
      </c>
      <c r="E534" s="12">
        <f>Jednotkové_ceny!E1820</f>
        <v>97.2</v>
      </c>
      <c r="F534" s="12">
        <f>Jednotkové_ceny!F1820</f>
        <v>0</v>
      </c>
      <c r="G534" s="12">
        <f>Jednotkové_ceny!G1820</f>
        <v>0</v>
      </c>
      <c r="H534" s="36">
        <f t="shared" si="8"/>
        <v>0</v>
      </c>
    </row>
    <row r="535" spans="1:8" ht="26.4" x14ac:dyDescent="0.25">
      <c r="A535" s="62" t="str">
        <f>Jednotkové_ceny!A1821</f>
        <v>151202112</v>
      </c>
      <c r="B535" s="35" t="str">
        <f>Jednotkové_ceny!B1821</f>
        <v>Odstranění zátažného pažení a rozepření stěn rýh do 20 m2 hl přes 2 do 4 m při překopech inženýrských sítí</v>
      </c>
      <c r="C535" s="35" t="str">
        <f>Jednotkové_ceny!C1821</f>
        <v>m2</v>
      </c>
      <c r="D535" s="12">
        <f>Jednotkové_ceny!D1821</f>
        <v>195.94</v>
      </c>
      <c r="E535" s="12">
        <f>Jednotkové_ceny!E1821</f>
        <v>116</v>
      </c>
      <c r="F535" s="12">
        <f>Jednotkové_ceny!F1821</f>
        <v>0</v>
      </c>
      <c r="G535" s="12">
        <f>Jednotkové_ceny!G1821</f>
        <v>0</v>
      </c>
      <c r="H535" s="36">
        <f t="shared" si="8"/>
        <v>0</v>
      </c>
    </row>
    <row r="536" spans="1:8" ht="26.4" x14ac:dyDescent="0.25">
      <c r="A536" s="62" t="str">
        <f>Jednotkové_ceny!A1822</f>
        <v>151202113</v>
      </c>
      <c r="B536" s="35" t="str">
        <f>Jednotkové_ceny!B1822</f>
        <v>Odstranění zátažného pažení a rozepření stěn rýh do 20 m2 hl přes 4 do 8 m při překopech inženýrských sítí</v>
      </c>
      <c r="C536" s="35" t="str">
        <f>Jednotkové_ceny!C1822</f>
        <v>m2</v>
      </c>
      <c r="D536" s="12">
        <f>Jednotkové_ceny!D1822</f>
        <v>13.29</v>
      </c>
      <c r="E536" s="12">
        <f>Jednotkové_ceny!E1822</f>
        <v>186</v>
      </c>
      <c r="F536" s="12">
        <f>Jednotkové_ceny!F1822</f>
        <v>0</v>
      </c>
      <c r="G536" s="12">
        <f>Jednotkové_ceny!G1822</f>
        <v>0</v>
      </c>
      <c r="H536" s="36">
        <f t="shared" si="8"/>
        <v>0</v>
      </c>
    </row>
    <row r="537" spans="1:8" ht="26.4" x14ac:dyDescent="0.25">
      <c r="A537" s="62" t="str">
        <f>Jednotkové_ceny!A1823</f>
        <v>151202201</v>
      </c>
      <c r="B537" s="35" t="str">
        <f>Jednotkové_ceny!B1823</f>
        <v>Zřízení zátažného pažení stěn do 30 m2 výkopu hl do 4 m pro překopy inženýrských sítí</v>
      </c>
      <c r="C537" s="35" t="str">
        <f>Jednotkové_ceny!C1823</f>
        <v>m2</v>
      </c>
      <c r="D537" s="12">
        <f>Jednotkové_ceny!D1823</f>
        <v>38.729999999999997</v>
      </c>
      <c r="E537" s="12">
        <f>Jednotkové_ceny!E1823</f>
        <v>392</v>
      </c>
      <c r="F537" s="12">
        <f>Jednotkové_ceny!F1823</f>
        <v>0</v>
      </c>
      <c r="G537" s="12">
        <f>Jednotkové_ceny!G1823</f>
        <v>0</v>
      </c>
      <c r="H537" s="36">
        <f t="shared" si="8"/>
        <v>0</v>
      </c>
    </row>
    <row r="538" spans="1:8" ht="26.4" x14ac:dyDescent="0.25">
      <c r="A538" s="62" t="str">
        <f>Jednotkové_ceny!A1824</f>
        <v>151202202</v>
      </c>
      <c r="B538" s="35" t="str">
        <f>Jednotkové_ceny!B1824</f>
        <v>Zřízení zátažného pažení stěn do 30 m2 výkopu hl přes 4 do 8 m pro překopy inženýrských sítí</v>
      </c>
      <c r="C538" s="35" t="str">
        <f>Jednotkové_ceny!C1824</f>
        <v>m2</v>
      </c>
      <c r="D538" s="12">
        <f>Jednotkové_ceny!D1824</f>
        <v>30.06</v>
      </c>
      <c r="E538" s="12">
        <f>Jednotkové_ceny!E1824</f>
        <v>414</v>
      </c>
      <c r="F538" s="12">
        <f>Jednotkové_ceny!F1824</f>
        <v>0</v>
      </c>
      <c r="G538" s="12">
        <f>Jednotkové_ceny!G1824</f>
        <v>0</v>
      </c>
      <c r="H538" s="36">
        <f t="shared" si="8"/>
        <v>0</v>
      </c>
    </row>
    <row r="539" spans="1:8" ht="26.4" x14ac:dyDescent="0.25">
      <c r="A539" s="62" t="str">
        <f>Jednotkové_ceny!A1825</f>
        <v>151202211</v>
      </c>
      <c r="B539" s="35" t="str">
        <f>Jednotkové_ceny!B1825</f>
        <v>Odstranění pažení stěn zátažného do 30 m2 hl do 4 m při překopech inženýrských sítí</v>
      </c>
      <c r="C539" s="35" t="str">
        <f>Jednotkové_ceny!C1825</f>
        <v>m2</v>
      </c>
      <c r="D539" s="12">
        <f>Jednotkové_ceny!D1825</f>
        <v>38.729999999999997</v>
      </c>
      <c r="E539" s="12">
        <f>Jednotkové_ceny!E1825</f>
        <v>95.3</v>
      </c>
      <c r="F539" s="12">
        <f>Jednotkové_ceny!F1825</f>
        <v>0</v>
      </c>
      <c r="G539" s="12">
        <f>Jednotkové_ceny!G1825</f>
        <v>0</v>
      </c>
      <c r="H539" s="36">
        <f t="shared" si="8"/>
        <v>0</v>
      </c>
    </row>
    <row r="540" spans="1:8" ht="26.4" x14ac:dyDescent="0.25">
      <c r="A540" s="62" t="str">
        <f>Jednotkové_ceny!A1826</f>
        <v>151202212</v>
      </c>
      <c r="B540" s="35" t="str">
        <f>Jednotkové_ceny!B1826</f>
        <v>Odstranění pažení stěn zátažného do 30 m2 hl přes 4 do 8 m při překopech inženýrských sítí</v>
      </c>
      <c r="C540" s="35" t="str">
        <f>Jednotkové_ceny!C1826</f>
        <v>m2</v>
      </c>
      <c r="D540" s="12">
        <f>Jednotkové_ceny!D1826</f>
        <v>30.06</v>
      </c>
      <c r="E540" s="12">
        <f>Jednotkové_ceny!E1826</f>
        <v>109</v>
      </c>
      <c r="F540" s="12">
        <f>Jednotkové_ceny!F1826</f>
        <v>0</v>
      </c>
      <c r="G540" s="12">
        <f>Jednotkové_ceny!G1826</f>
        <v>0</v>
      </c>
      <c r="H540" s="36">
        <f t="shared" si="8"/>
        <v>0</v>
      </c>
    </row>
    <row r="541" spans="1:8" ht="26.4" x14ac:dyDescent="0.25">
      <c r="A541" s="62" t="str">
        <f>Jednotkové_ceny!A1827</f>
        <v>151202301</v>
      </c>
      <c r="B541" s="35" t="str">
        <f>Jednotkové_ceny!B1827</f>
        <v>Zřízení rozepření stěn do 30 m3 při pažení zátažném hl do 4 m při překopech inženýrských sítí</v>
      </c>
      <c r="C541" s="35" t="str">
        <f>Jednotkové_ceny!C1827</f>
        <v>m3</v>
      </c>
      <c r="D541" s="12">
        <f>Jednotkové_ceny!D1827</f>
        <v>168.78</v>
      </c>
      <c r="E541" s="12">
        <f>Jednotkové_ceny!E1827</f>
        <v>126</v>
      </c>
      <c r="F541" s="12">
        <f>Jednotkové_ceny!F1827</f>
        <v>0</v>
      </c>
      <c r="G541" s="12">
        <f>Jednotkové_ceny!G1827</f>
        <v>0</v>
      </c>
      <c r="H541" s="36">
        <f t="shared" si="8"/>
        <v>0</v>
      </c>
    </row>
    <row r="542" spans="1:8" ht="26.4" x14ac:dyDescent="0.25">
      <c r="A542" s="62" t="str">
        <f>Jednotkové_ceny!A1828</f>
        <v>151202302</v>
      </c>
      <c r="B542" s="35" t="str">
        <f>Jednotkové_ceny!B1828</f>
        <v>Zřízení rozepření stěn do 30 m3 při pažení zátažném hl přes 4 do 8 m při překopech inženýrských sítí</v>
      </c>
      <c r="C542" s="35" t="str">
        <f>Jednotkové_ceny!C1828</f>
        <v>m3</v>
      </c>
      <c r="D542" s="12">
        <f>Jednotkové_ceny!D1828</f>
        <v>27.74</v>
      </c>
      <c r="E542" s="12">
        <f>Jednotkové_ceny!E1828</f>
        <v>130</v>
      </c>
      <c r="F542" s="12">
        <f>Jednotkové_ceny!F1828</f>
        <v>0</v>
      </c>
      <c r="G542" s="12">
        <f>Jednotkové_ceny!G1828</f>
        <v>0</v>
      </c>
      <c r="H542" s="36">
        <f t="shared" si="8"/>
        <v>0</v>
      </c>
    </row>
    <row r="543" spans="1:8" ht="26.4" x14ac:dyDescent="0.25">
      <c r="A543" s="62" t="str">
        <f>Jednotkové_ceny!A1829</f>
        <v>151202311</v>
      </c>
      <c r="B543" s="35" t="str">
        <f>Jednotkové_ceny!B1829</f>
        <v>Odstranění rozepření stěn do 30 m3 při pažení zátažném hl do 4 m při překopech inženýrských sítí</v>
      </c>
      <c r="C543" s="35" t="str">
        <f>Jednotkové_ceny!C1829</f>
        <v>m3</v>
      </c>
      <c r="D543" s="12">
        <f>Jednotkové_ceny!D1829</f>
        <v>168.78</v>
      </c>
      <c r="E543" s="12">
        <f>Jednotkové_ceny!E1829</f>
        <v>25.7</v>
      </c>
      <c r="F543" s="12">
        <f>Jednotkové_ceny!F1829</f>
        <v>0</v>
      </c>
      <c r="G543" s="12">
        <f>Jednotkové_ceny!G1829</f>
        <v>0</v>
      </c>
      <c r="H543" s="36">
        <f t="shared" si="8"/>
        <v>0</v>
      </c>
    </row>
    <row r="544" spans="1:8" ht="26.4" x14ac:dyDescent="0.25">
      <c r="A544" s="62" t="str">
        <f>Jednotkové_ceny!A1830</f>
        <v>151202312</v>
      </c>
      <c r="B544" s="35" t="str">
        <f>Jednotkové_ceny!B1830</f>
        <v>Odstranění rozepření stěn do 30 m3 při pažení zátažném hl přes 4 do 8 m při překopech inženýrských sítí</v>
      </c>
      <c r="C544" s="35" t="str">
        <f>Jednotkové_ceny!C1830</f>
        <v>m3</v>
      </c>
      <c r="D544" s="12">
        <f>Jednotkové_ceny!D1830</f>
        <v>27.74</v>
      </c>
      <c r="E544" s="12">
        <f>Jednotkové_ceny!E1830</f>
        <v>32</v>
      </c>
      <c r="F544" s="12">
        <f>Jednotkové_ceny!F1830</f>
        <v>0</v>
      </c>
      <c r="G544" s="12">
        <f>Jednotkové_ceny!G1830</f>
        <v>0</v>
      </c>
      <c r="H544" s="36">
        <f t="shared" si="8"/>
        <v>0</v>
      </c>
    </row>
    <row r="545" spans="1:8" ht="26.4" x14ac:dyDescent="0.25">
      <c r="A545" s="62" t="str">
        <f>Jednotkové_ceny!A1831</f>
        <v>151202901</v>
      </c>
      <c r="B545" s="35" t="str">
        <f>Jednotkové_ceny!B1831</f>
        <v>Zřízení zátažného pažení stěn do 30 m2 s ponecháním pažin ve výkopu hl do 4 m pro překopy inž sítí</v>
      </c>
      <c r="C545" s="35" t="str">
        <f>Jednotkové_ceny!C1831</f>
        <v>m2</v>
      </c>
      <c r="D545" s="12">
        <f>Jednotkové_ceny!D1831</f>
        <v>17.920000000000002</v>
      </c>
      <c r="E545" s="12">
        <f>Jednotkové_ceny!E1831</f>
        <v>3280</v>
      </c>
      <c r="F545" s="12">
        <f>Jednotkové_ceny!F1831</f>
        <v>0</v>
      </c>
      <c r="G545" s="12">
        <f>Jednotkové_ceny!G1831</f>
        <v>0</v>
      </c>
      <c r="H545" s="36">
        <f t="shared" si="8"/>
        <v>0</v>
      </c>
    </row>
    <row r="546" spans="1:8" ht="26.4" x14ac:dyDescent="0.25">
      <c r="A546" s="62" t="str">
        <f>Jednotkové_ceny!A1832</f>
        <v>151202902</v>
      </c>
      <c r="B546" s="35" t="str">
        <f>Jednotkové_ceny!B1832</f>
        <v>Zřízení zátažného pažení stěn do 30 m2 s ponecháním pažin ve výkopu hl přes 4 do 8 m pro překopy inž sítí</v>
      </c>
      <c r="C546" s="35" t="str">
        <f>Jednotkové_ceny!C1832</f>
        <v>m2</v>
      </c>
      <c r="D546" s="12">
        <f>Jednotkové_ceny!D1832</f>
        <v>20.23</v>
      </c>
      <c r="E546" s="12">
        <f>Jednotkové_ceny!E1832</f>
        <v>3540</v>
      </c>
      <c r="F546" s="12">
        <f>Jednotkové_ceny!F1832</f>
        <v>0</v>
      </c>
      <c r="G546" s="12">
        <f>Jednotkové_ceny!G1832</f>
        <v>0</v>
      </c>
      <c r="H546" s="36">
        <f t="shared" si="8"/>
        <v>0</v>
      </c>
    </row>
    <row r="547" spans="1:8" x14ac:dyDescent="0.25">
      <c r="A547" s="62" t="str">
        <f>Jednotkové_ceny!A1833</f>
        <v>151301101</v>
      </c>
      <c r="B547" s="35" t="str">
        <f>Jednotkové_ceny!B1833</f>
        <v>Zřízení hnaného pažení a rozepření stěn rýh hl do 2 m</v>
      </c>
      <c r="C547" s="35" t="str">
        <f>Jednotkové_ceny!C1833</f>
        <v>m2</v>
      </c>
      <c r="D547" s="12">
        <f>Jednotkové_ceny!D1833</f>
        <v>11.56</v>
      </c>
      <c r="E547" s="12">
        <f>Jednotkové_ceny!E1833</f>
        <v>711</v>
      </c>
      <c r="F547" s="12">
        <f>Jednotkové_ceny!F1833</f>
        <v>0</v>
      </c>
      <c r="G547" s="12">
        <f>Jednotkové_ceny!G1833</f>
        <v>0</v>
      </c>
      <c r="H547" s="36">
        <f t="shared" si="8"/>
        <v>0</v>
      </c>
    </row>
    <row r="548" spans="1:8" ht="26.4" x14ac:dyDescent="0.25">
      <c r="A548" s="62" t="str">
        <f>Jednotkové_ceny!A1834</f>
        <v>151301102</v>
      </c>
      <c r="B548" s="35" t="str">
        <f>Jednotkové_ceny!B1834</f>
        <v>Zřízení hnaného pažení a rozepření stěn rýh hl přes 2 do 4 m</v>
      </c>
      <c r="C548" s="35" t="str">
        <f>Jednotkové_ceny!C1834</f>
        <v>m2</v>
      </c>
      <c r="D548" s="12">
        <f>Jednotkové_ceny!D1834</f>
        <v>13.29</v>
      </c>
      <c r="E548" s="12">
        <f>Jednotkové_ceny!E1834</f>
        <v>732</v>
      </c>
      <c r="F548" s="12">
        <f>Jednotkové_ceny!F1834</f>
        <v>0</v>
      </c>
      <c r="G548" s="12">
        <f>Jednotkové_ceny!G1834</f>
        <v>0</v>
      </c>
      <c r="H548" s="36">
        <f t="shared" si="8"/>
        <v>0</v>
      </c>
    </row>
    <row r="549" spans="1:8" x14ac:dyDescent="0.25">
      <c r="A549" s="62" t="str">
        <f>Jednotkové_ceny!A1835</f>
        <v>151301111</v>
      </c>
      <c r="B549" s="35" t="str">
        <f>Jednotkové_ceny!B1835</f>
        <v>Odstranění hnaného pažení a rozepření stěn rýh hl do 2 m</v>
      </c>
      <c r="C549" s="35" t="str">
        <f>Jednotkové_ceny!C1835</f>
        <v>m2</v>
      </c>
      <c r="D549" s="12">
        <f>Jednotkové_ceny!D1835</f>
        <v>11.56</v>
      </c>
      <c r="E549" s="12">
        <f>Jednotkové_ceny!E1835</f>
        <v>123</v>
      </c>
      <c r="F549" s="12">
        <f>Jednotkové_ceny!F1835</f>
        <v>0</v>
      </c>
      <c r="G549" s="12">
        <f>Jednotkové_ceny!G1835</f>
        <v>0</v>
      </c>
      <c r="H549" s="36">
        <f t="shared" si="8"/>
        <v>0</v>
      </c>
    </row>
    <row r="550" spans="1:8" ht="26.4" x14ac:dyDescent="0.25">
      <c r="A550" s="62" t="str">
        <f>Jednotkové_ceny!A1836</f>
        <v>151301112</v>
      </c>
      <c r="B550" s="35" t="str">
        <f>Jednotkové_ceny!B1836</f>
        <v>Odstranění hnaného pažení a rozepření stěn rýh hl přes 2 do 4 m</v>
      </c>
      <c r="C550" s="35" t="str">
        <f>Jednotkové_ceny!C1836</f>
        <v>m2</v>
      </c>
      <c r="D550" s="12">
        <f>Jednotkové_ceny!D1836</f>
        <v>13.29</v>
      </c>
      <c r="E550" s="12">
        <f>Jednotkové_ceny!E1836</f>
        <v>137</v>
      </c>
      <c r="F550" s="12">
        <f>Jednotkové_ceny!F1836</f>
        <v>0</v>
      </c>
      <c r="G550" s="12">
        <f>Jednotkové_ceny!G1836</f>
        <v>0</v>
      </c>
      <c r="H550" s="36">
        <f t="shared" si="8"/>
        <v>0</v>
      </c>
    </row>
    <row r="551" spans="1:8" x14ac:dyDescent="0.25">
      <c r="A551" s="62" t="str">
        <f>Jednotkové_ceny!A1837</f>
        <v>151301201</v>
      </c>
      <c r="B551" s="35" t="str">
        <f>Jednotkové_ceny!B1837</f>
        <v>Zřízení hnaného pažení stěn výkopu hl do 4 m</v>
      </c>
      <c r="C551" s="35" t="str">
        <f>Jednotkové_ceny!C1837</f>
        <v>m2</v>
      </c>
      <c r="D551" s="12">
        <f>Jednotkové_ceny!D1837</f>
        <v>24.28</v>
      </c>
      <c r="E551" s="12">
        <f>Jednotkové_ceny!E1837</f>
        <v>646</v>
      </c>
      <c r="F551" s="12">
        <f>Jednotkové_ceny!F1837</f>
        <v>0</v>
      </c>
      <c r="G551" s="12">
        <f>Jednotkové_ceny!G1837</f>
        <v>0</v>
      </c>
      <c r="H551" s="36">
        <f t="shared" si="8"/>
        <v>0</v>
      </c>
    </row>
    <row r="552" spans="1:8" x14ac:dyDescent="0.25">
      <c r="A552" s="62" t="str">
        <f>Jednotkové_ceny!A1838</f>
        <v>151301211</v>
      </c>
      <c r="B552" s="35" t="str">
        <f>Jednotkové_ceny!B1838</f>
        <v>Odstranění pažení stěn hnaného hl do 4 m</v>
      </c>
      <c r="C552" s="35" t="str">
        <f>Jednotkové_ceny!C1838</f>
        <v>m2</v>
      </c>
      <c r="D552" s="12">
        <f>Jednotkové_ceny!D1838</f>
        <v>24.28</v>
      </c>
      <c r="E552" s="12">
        <f>Jednotkové_ceny!E1838</f>
        <v>118</v>
      </c>
      <c r="F552" s="12">
        <f>Jednotkové_ceny!F1838</f>
        <v>0</v>
      </c>
      <c r="G552" s="12">
        <f>Jednotkové_ceny!G1838</f>
        <v>0</v>
      </c>
      <c r="H552" s="36">
        <f t="shared" si="8"/>
        <v>0</v>
      </c>
    </row>
    <row r="553" spans="1:8" x14ac:dyDescent="0.25">
      <c r="A553" s="62" t="str">
        <f>Jednotkové_ceny!A1839</f>
        <v>151301301</v>
      </c>
      <c r="B553" s="35" t="str">
        <f>Jednotkové_ceny!B1839</f>
        <v>Zřízení rozepření stěn při pažení hnaném hl do 4 m</v>
      </c>
      <c r="C553" s="35" t="str">
        <f>Jednotkové_ceny!C1839</f>
        <v>m3</v>
      </c>
      <c r="D553" s="12">
        <f>Jednotkové_ceny!D1839</f>
        <v>28.9</v>
      </c>
      <c r="E553" s="12">
        <f>Jednotkové_ceny!E1839</f>
        <v>91.4</v>
      </c>
      <c r="F553" s="12">
        <f>Jednotkové_ceny!F1839</f>
        <v>0</v>
      </c>
      <c r="G553" s="12">
        <f>Jednotkové_ceny!G1839</f>
        <v>0</v>
      </c>
      <c r="H553" s="36">
        <f t="shared" si="8"/>
        <v>0</v>
      </c>
    </row>
    <row r="554" spans="1:8" x14ac:dyDescent="0.25">
      <c r="A554" s="62" t="str">
        <f>Jednotkové_ceny!A1840</f>
        <v>151301311</v>
      </c>
      <c r="B554" s="35" t="str">
        <f>Jednotkové_ceny!B1840</f>
        <v>Odstranění rozepření stěn při pažení hnaném hl do 4 m</v>
      </c>
      <c r="C554" s="35" t="str">
        <f>Jednotkové_ceny!C1840</f>
        <v>m3</v>
      </c>
      <c r="D554" s="12">
        <f>Jednotkové_ceny!D1840</f>
        <v>28.9</v>
      </c>
      <c r="E554" s="12">
        <f>Jednotkové_ceny!E1840</f>
        <v>22.2</v>
      </c>
      <c r="F554" s="12">
        <f>Jednotkové_ceny!F1840</f>
        <v>0</v>
      </c>
      <c r="G554" s="12">
        <f>Jednotkové_ceny!G1840</f>
        <v>0</v>
      </c>
      <c r="H554" s="36">
        <f t="shared" si="8"/>
        <v>0</v>
      </c>
    </row>
    <row r="555" spans="1:8" ht="26.4" x14ac:dyDescent="0.25">
      <c r="A555" s="62" t="str">
        <f>Jednotkové_ceny!A1841</f>
        <v>151302101</v>
      </c>
      <c r="B555" s="35" t="str">
        <f>Jednotkové_ceny!B1841</f>
        <v>Zřízení hnaného pažení a rozepření stěn rýh do 20 m2 hl do 2 m při překopech inženýrských sítí</v>
      </c>
      <c r="C555" s="35" t="str">
        <f>Jednotkové_ceny!C1841</f>
        <v>m2</v>
      </c>
      <c r="D555" s="12">
        <f>Jednotkové_ceny!D1841</f>
        <v>31.79</v>
      </c>
      <c r="E555" s="12">
        <f>Jednotkové_ceny!E1841</f>
        <v>913</v>
      </c>
      <c r="F555" s="12">
        <f>Jednotkové_ceny!F1841</f>
        <v>0</v>
      </c>
      <c r="G555" s="12">
        <f>Jednotkové_ceny!G1841</f>
        <v>0</v>
      </c>
      <c r="H555" s="36">
        <f t="shared" si="8"/>
        <v>0</v>
      </c>
    </row>
    <row r="556" spans="1:8" ht="26.4" x14ac:dyDescent="0.25">
      <c r="A556" s="62" t="str">
        <f>Jednotkové_ceny!A1842</f>
        <v>151302102</v>
      </c>
      <c r="B556" s="35" t="str">
        <f>Jednotkové_ceny!B1842</f>
        <v>Zřízení hnaného pažení a rozepření stěn rýh do 20 m2 hl přes 2 do 4 m při překopech inženýrských sítí</v>
      </c>
      <c r="C556" s="35" t="str">
        <f>Jednotkové_ceny!C1842</f>
        <v>m2</v>
      </c>
      <c r="D556" s="12">
        <f>Jednotkové_ceny!D1842</f>
        <v>54.33</v>
      </c>
      <c r="E556" s="12">
        <f>Jednotkové_ceny!E1842</f>
        <v>941</v>
      </c>
      <c r="F556" s="12">
        <f>Jednotkové_ceny!F1842</f>
        <v>0</v>
      </c>
      <c r="G556" s="12">
        <f>Jednotkové_ceny!G1842</f>
        <v>0</v>
      </c>
      <c r="H556" s="36">
        <f t="shared" si="8"/>
        <v>0</v>
      </c>
    </row>
    <row r="557" spans="1:8" ht="26.4" x14ac:dyDescent="0.25">
      <c r="A557" s="62" t="str">
        <f>Jednotkové_ceny!A1843</f>
        <v>151302103</v>
      </c>
      <c r="B557" s="35" t="str">
        <f>Jednotkové_ceny!B1843</f>
        <v>Zřízení hnaného pažení a rozepření stěn rýh do 20 m2 hl přes 4 do 8 m při překopech inženýrských sítí</v>
      </c>
      <c r="C557" s="35" t="str">
        <f>Jednotkové_ceny!C1843</f>
        <v>m2</v>
      </c>
      <c r="D557" s="12">
        <f>Jednotkové_ceny!D1843</f>
        <v>24.28</v>
      </c>
      <c r="E557" s="12">
        <f>Jednotkové_ceny!E1843</f>
        <v>997</v>
      </c>
      <c r="F557" s="12">
        <f>Jednotkové_ceny!F1843</f>
        <v>0</v>
      </c>
      <c r="G557" s="12">
        <f>Jednotkové_ceny!G1843</f>
        <v>0</v>
      </c>
      <c r="H557" s="36">
        <f t="shared" si="8"/>
        <v>0</v>
      </c>
    </row>
    <row r="558" spans="1:8" ht="26.4" x14ac:dyDescent="0.25">
      <c r="A558" s="62" t="str">
        <f>Jednotkové_ceny!A1844</f>
        <v>151302111</v>
      </c>
      <c r="B558" s="35" t="str">
        <f>Jednotkové_ceny!B1844</f>
        <v>Odstranění hnaného pažení a rozepření stěn rýh do 20 m2 hl do 2 m při překopech inženýrských sítí</v>
      </c>
      <c r="C558" s="35" t="str">
        <f>Jednotkové_ceny!C1844</f>
        <v>m2</v>
      </c>
      <c r="D558" s="12">
        <f>Jednotkové_ceny!D1844</f>
        <v>31.79</v>
      </c>
      <c r="E558" s="12">
        <f>Jednotkové_ceny!E1844</f>
        <v>174</v>
      </c>
      <c r="F558" s="12">
        <f>Jednotkové_ceny!F1844</f>
        <v>0</v>
      </c>
      <c r="G558" s="12">
        <f>Jednotkové_ceny!G1844</f>
        <v>0</v>
      </c>
      <c r="H558" s="36">
        <f t="shared" si="8"/>
        <v>0</v>
      </c>
    </row>
    <row r="559" spans="1:8" ht="26.4" x14ac:dyDescent="0.25">
      <c r="A559" s="62" t="str">
        <f>Jednotkové_ceny!A1845</f>
        <v>151302112</v>
      </c>
      <c r="B559" s="35" t="str">
        <f>Jednotkové_ceny!B1845</f>
        <v>Odstranění hnaného pažení a rozepření stěn rýh do 20 m2 hl přes 2 do 4 m při překopech inženýrských sítí</v>
      </c>
      <c r="C559" s="35" t="str">
        <f>Jednotkové_ceny!C1845</f>
        <v>m2</v>
      </c>
      <c r="D559" s="12">
        <f>Jednotkové_ceny!D1845</f>
        <v>54.33</v>
      </c>
      <c r="E559" s="12">
        <f>Jednotkové_ceny!E1845</f>
        <v>193</v>
      </c>
      <c r="F559" s="12">
        <f>Jednotkové_ceny!F1845</f>
        <v>0</v>
      </c>
      <c r="G559" s="12">
        <f>Jednotkové_ceny!G1845</f>
        <v>0</v>
      </c>
      <c r="H559" s="36">
        <f t="shared" si="8"/>
        <v>0</v>
      </c>
    </row>
    <row r="560" spans="1:8" ht="26.4" x14ac:dyDescent="0.25">
      <c r="A560" s="62" t="str">
        <f>Jednotkové_ceny!A1846</f>
        <v>151302113</v>
      </c>
      <c r="B560" s="35" t="str">
        <f>Jednotkové_ceny!B1846</f>
        <v>Odstranění hnaného pažení a rozepření stěn rýh do 20 m2 hl přes 4 do 8 m při překopech inženýrských sítí</v>
      </c>
      <c r="C560" s="35" t="str">
        <f>Jednotkové_ceny!C1846</f>
        <v>m2</v>
      </c>
      <c r="D560" s="12">
        <f>Jednotkové_ceny!D1846</f>
        <v>24.28</v>
      </c>
      <c r="E560" s="12">
        <f>Jednotkové_ceny!E1846</f>
        <v>269</v>
      </c>
      <c r="F560" s="12">
        <f>Jednotkové_ceny!F1846</f>
        <v>0</v>
      </c>
      <c r="G560" s="12">
        <f>Jednotkové_ceny!G1846</f>
        <v>0</v>
      </c>
      <c r="H560" s="36">
        <f t="shared" si="8"/>
        <v>0</v>
      </c>
    </row>
    <row r="561" spans="1:8" ht="26.4" x14ac:dyDescent="0.25">
      <c r="A561" s="62" t="str">
        <f>Jednotkové_ceny!A1847</f>
        <v>151302201</v>
      </c>
      <c r="B561" s="35" t="str">
        <f>Jednotkové_ceny!B1847</f>
        <v>Zřízení hnaného pažení stěn do 30 m2 výkopu hl do 4 m pro překopy inženýrských sítí</v>
      </c>
      <c r="C561" s="35" t="str">
        <f>Jednotkové_ceny!C1847</f>
        <v>m2</v>
      </c>
      <c r="D561" s="12">
        <f>Jednotkové_ceny!D1847</f>
        <v>56.64</v>
      </c>
      <c r="E561" s="12">
        <f>Jednotkové_ceny!E1847</f>
        <v>821</v>
      </c>
      <c r="F561" s="12">
        <f>Jednotkové_ceny!F1847</f>
        <v>0</v>
      </c>
      <c r="G561" s="12">
        <f>Jednotkové_ceny!G1847</f>
        <v>0</v>
      </c>
      <c r="H561" s="36">
        <f t="shared" si="8"/>
        <v>0</v>
      </c>
    </row>
    <row r="562" spans="1:8" ht="26.4" x14ac:dyDescent="0.25">
      <c r="A562" s="62" t="str">
        <f>Jednotkové_ceny!A1848</f>
        <v>151302202</v>
      </c>
      <c r="B562" s="35" t="str">
        <f>Jednotkové_ceny!B1848</f>
        <v>Zřízení hnaného pažení stěn do 30 m2 výkopu hl přes 4 do 8 m pro překopy inženýrských sítí</v>
      </c>
      <c r="C562" s="35" t="str">
        <f>Jednotkové_ceny!C1848</f>
        <v>m2</v>
      </c>
      <c r="D562" s="12">
        <f>Jednotkové_ceny!D1848</f>
        <v>27.74</v>
      </c>
      <c r="E562" s="12">
        <f>Jednotkové_ceny!E1848</f>
        <v>845</v>
      </c>
      <c r="F562" s="12">
        <f>Jednotkové_ceny!F1848</f>
        <v>0</v>
      </c>
      <c r="G562" s="12">
        <f>Jednotkové_ceny!G1848</f>
        <v>0</v>
      </c>
      <c r="H562" s="36">
        <f t="shared" si="8"/>
        <v>0</v>
      </c>
    </row>
    <row r="563" spans="1:8" ht="26.4" x14ac:dyDescent="0.25">
      <c r="A563" s="62" t="str">
        <f>Jednotkové_ceny!A1849</f>
        <v>151302211</v>
      </c>
      <c r="B563" s="35" t="str">
        <f>Jednotkové_ceny!B1849</f>
        <v>Odstranění pažení stěn hnaného do 30 m2 hl do 4 m při překopech inženýrských sítí</v>
      </c>
      <c r="C563" s="35" t="str">
        <f>Jednotkové_ceny!C1849</f>
        <v>m2</v>
      </c>
      <c r="D563" s="12">
        <f>Jednotkové_ceny!D1849</f>
        <v>56.64</v>
      </c>
      <c r="E563" s="12">
        <f>Jednotkové_ceny!E1849</f>
        <v>169</v>
      </c>
      <c r="F563" s="12">
        <f>Jednotkové_ceny!F1849</f>
        <v>0</v>
      </c>
      <c r="G563" s="12">
        <f>Jednotkové_ceny!G1849</f>
        <v>0</v>
      </c>
      <c r="H563" s="36">
        <f t="shared" si="8"/>
        <v>0</v>
      </c>
    </row>
    <row r="564" spans="1:8" ht="26.4" x14ac:dyDescent="0.25">
      <c r="A564" s="62" t="str">
        <f>Jednotkové_ceny!A1850</f>
        <v>151302212</v>
      </c>
      <c r="B564" s="35" t="str">
        <f>Jednotkové_ceny!B1850</f>
        <v>Odstranění pažení stěn hnaného do 30 m2 hl přes 4 do 8 m při překopech inženýrských sítí</v>
      </c>
      <c r="C564" s="35" t="str">
        <f>Jednotkové_ceny!C1850</f>
        <v>m2</v>
      </c>
      <c r="D564" s="12">
        <f>Jednotkové_ceny!D1850</f>
        <v>27.74</v>
      </c>
      <c r="E564" s="12">
        <f>Jednotkové_ceny!E1850</f>
        <v>189</v>
      </c>
      <c r="F564" s="12">
        <f>Jednotkové_ceny!F1850</f>
        <v>0</v>
      </c>
      <c r="G564" s="12">
        <f>Jednotkové_ceny!G1850</f>
        <v>0</v>
      </c>
      <c r="H564" s="36">
        <f t="shared" si="8"/>
        <v>0</v>
      </c>
    </row>
    <row r="565" spans="1:8" ht="26.4" x14ac:dyDescent="0.25">
      <c r="A565" s="62" t="str">
        <f>Jednotkové_ceny!A1851</f>
        <v>151302301</v>
      </c>
      <c r="B565" s="35" t="str">
        <f>Jednotkové_ceny!B1851</f>
        <v>Zřízení rozepření stěn do 30 m3 při pažení hnaném hl do 4 m při překopech inženýrských sítí</v>
      </c>
      <c r="C565" s="35" t="str">
        <f>Jednotkové_ceny!C1851</f>
        <v>m3</v>
      </c>
      <c r="D565" s="12">
        <f>Jednotkové_ceny!D1851</f>
        <v>72.83</v>
      </c>
      <c r="E565" s="12">
        <f>Jednotkové_ceny!E1851</f>
        <v>135</v>
      </c>
      <c r="F565" s="12">
        <f>Jednotkové_ceny!F1851</f>
        <v>0</v>
      </c>
      <c r="G565" s="12">
        <f>Jednotkové_ceny!G1851</f>
        <v>0</v>
      </c>
      <c r="H565" s="36">
        <f t="shared" si="8"/>
        <v>0</v>
      </c>
    </row>
    <row r="566" spans="1:8" ht="26.4" x14ac:dyDescent="0.25">
      <c r="A566" s="62" t="str">
        <f>Jednotkové_ceny!A1852</f>
        <v>151302302</v>
      </c>
      <c r="B566" s="35" t="str">
        <f>Jednotkové_ceny!B1852</f>
        <v>Zřízení rozepření stěn do 30 m3 při pažení hnaném hl přes 4 do 8 m při překopech inženýrských sítí</v>
      </c>
      <c r="C566" s="35" t="str">
        <f>Jednotkové_ceny!C1852</f>
        <v>m3</v>
      </c>
      <c r="D566" s="12">
        <f>Jednotkové_ceny!D1852</f>
        <v>21.96</v>
      </c>
      <c r="E566" s="12">
        <f>Jednotkové_ceny!E1852</f>
        <v>136</v>
      </c>
      <c r="F566" s="12">
        <f>Jednotkové_ceny!F1852</f>
        <v>0</v>
      </c>
      <c r="G566" s="12">
        <f>Jednotkové_ceny!G1852</f>
        <v>0</v>
      </c>
      <c r="H566" s="36">
        <f t="shared" si="8"/>
        <v>0</v>
      </c>
    </row>
    <row r="567" spans="1:8" ht="26.4" x14ac:dyDescent="0.25">
      <c r="A567" s="62" t="str">
        <f>Jednotkové_ceny!A1853</f>
        <v>151302311</v>
      </c>
      <c r="B567" s="35" t="str">
        <f>Jednotkové_ceny!B1853</f>
        <v>Odstranění rozepření stěn do 30 m3 pažení hnaném hl do 4 m při překopech inženýrských sítí</v>
      </c>
      <c r="C567" s="35" t="str">
        <f>Jednotkové_ceny!C1853</f>
        <v>m3</v>
      </c>
      <c r="D567" s="12">
        <f>Jednotkové_ceny!D1853</f>
        <v>72.83</v>
      </c>
      <c r="E567" s="12">
        <f>Jednotkové_ceny!E1853</f>
        <v>31.2</v>
      </c>
      <c r="F567" s="12">
        <f>Jednotkové_ceny!F1853</f>
        <v>0</v>
      </c>
      <c r="G567" s="12">
        <f>Jednotkové_ceny!G1853</f>
        <v>0</v>
      </c>
      <c r="H567" s="36">
        <f t="shared" si="8"/>
        <v>0</v>
      </c>
    </row>
    <row r="568" spans="1:8" ht="26.4" x14ac:dyDescent="0.25">
      <c r="A568" s="62" t="str">
        <f>Jednotkové_ceny!A1854</f>
        <v>151302312</v>
      </c>
      <c r="B568" s="35" t="str">
        <f>Jednotkové_ceny!B1854</f>
        <v>Odstranění rozepření stěn do 30 m3 pažení hnaném hl přes 4 do 8 m při překopech inženýrských sítí</v>
      </c>
      <c r="C568" s="35" t="str">
        <f>Jednotkové_ceny!C1854</f>
        <v>m3</v>
      </c>
      <c r="D568" s="12">
        <f>Jednotkové_ceny!D1854</f>
        <v>21.96</v>
      </c>
      <c r="E568" s="12">
        <f>Jednotkové_ceny!E1854</f>
        <v>32.6</v>
      </c>
      <c r="F568" s="12">
        <f>Jednotkové_ceny!F1854</f>
        <v>0</v>
      </c>
      <c r="G568" s="12">
        <f>Jednotkové_ceny!G1854</f>
        <v>0</v>
      </c>
      <c r="H568" s="36">
        <f t="shared" si="8"/>
        <v>0</v>
      </c>
    </row>
    <row r="569" spans="1:8" ht="26.4" x14ac:dyDescent="0.25">
      <c r="A569" s="62" t="str">
        <f>Jednotkové_ceny!A1855</f>
        <v>151302901</v>
      </c>
      <c r="B569" s="35" t="str">
        <f>Jednotkové_ceny!B1855</f>
        <v>Zřízení hnaného pažení stěn do 30 m2 s ponecháním pažin ve výkopu hl do 4 m pro překopy inž sítí</v>
      </c>
      <c r="C569" s="35" t="str">
        <f>Jednotkové_ceny!C1855</f>
        <v>m2</v>
      </c>
      <c r="D569" s="12">
        <f>Jednotkové_ceny!D1855</f>
        <v>12.14</v>
      </c>
      <c r="E569" s="12">
        <f>Jednotkové_ceny!E1855</f>
        <v>4150</v>
      </c>
      <c r="F569" s="12">
        <f>Jednotkové_ceny!F1855</f>
        <v>0</v>
      </c>
      <c r="G569" s="12">
        <f>Jednotkové_ceny!G1855</f>
        <v>0</v>
      </c>
      <c r="H569" s="36">
        <f t="shared" si="8"/>
        <v>0</v>
      </c>
    </row>
    <row r="570" spans="1:8" ht="26.4" x14ac:dyDescent="0.25">
      <c r="A570" s="62" t="str">
        <f>Jednotkové_ceny!A1856</f>
        <v>151302902</v>
      </c>
      <c r="B570" s="35" t="str">
        <f>Jednotkové_ceny!B1856</f>
        <v>Zřízení hnaného pažení stěn do 30 m2 s ponecháním pažin ve výkopu hl přes 4 do 8 mm pro překopy inž sítí</v>
      </c>
      <c r="C570" s="35" t="str">
        <f>Jednotkové_ceny!C1856</f>
        <v>m2</v>
      </c>
      <c r="D570" s="12">
        <f>Jednotkové_ceny!D1856</f>
        <v>13.87</v>
      </c>
      <c r="E570" s="12">
        <f>Jednotkové_ceny!E1856</f>
        <v>4230</v>
      </c>
      <c r="F570" s="12">
        <f>Jednotkové_ceny!F1856</f>
        <v>0</v>
      </c>
      <c r="G570" s="12">
        <f>Jednotkové_ceny!G1856</f>
        <v>0</v>
      </c>
      <c r="H570" s="36">
        <f t="shared" si="8"/>
        <v>0</v>
      </c>
    </row>
    <row r="571" spans="1:8" x14ac:dyDescent="0.25">
      <c r="A571" s="62" t="str">
        <f>Jednotkové_ceny!A1857</f>
        <v>151811131</v>
      </c>
      <c r="B571" s="35" t="str">
        <f>Jednotkové_ceny!B1857</f>
        <v>Osazení pažicího boxu hl výkopu do 4 m š do 1,2 m</v>
      </c>
      <c r="C571" s="35" t="str">
        <f>Jednotkové_ceny!C1857</f>
        <v>m2</v>
      </c>
      <c r="D571" s="12">
        <f>Jednotkové_ceny!D1857</f>
        <v>269.35000000000002</v>
      </c>
      <c r="E571" s="12">
        <f>Jednotkové_ceny!E1857</f>
        <v>211</v>
      </c>
      <c r="F571" s="12">
        <f>Jednotkové_ceny!F1857</f>
        <v>0</v>
      </c>
      <c r="G571" s="12">
        <f>Jednotkové_ceny!G1857</f>
        <v>0</v>
      </c>
      <c r="H571" s="36">
        <f t="shared" si="8"/>
        <v>0</v>
      </c>
    </row>
    <row r="572" spans="1:8" ht="26.4" x14ac:dyDescent="0.25">
      <c r="A572" s="62" t="str">
        <f>Jednotkové_ceny!A1858</f>
        <v>151811132</v>
      </c>
      <c r="B572" s="35" t="str">
        <f>Jednotkové_ceny!B1858</f>
        <v>Osazení pažicího boxu hl výkopu do 4 m š přes 1,2 do 2,5 m</v>
      </c>
      <c r="C572" s="35" t="str">
        <f>Jednotkové_ceny!C1858</f>
        <v>m2</v>
      </c>
      <c r="D572" s="12">
        <f>Jednotkové_ceny!D1858</f>
        <v>194.21</v>
      </c>
      <c r="E572" s="12">
        <f>Jednotkové_ceny!E1858</f>
        <v>242</v>
      </c>
      <c r="F572" s="12">
        <f>Jednotkové_ceny!F1858</f>
        <v>0</v>
      </c>
      <c r="G572" s="12">
        <f>Jednotkové_ceny!G1858</f>
        <v>0</v>
      </c>
      <c r="H572" s="36">
        <f t="shared" si="8"/>
        <v>0</v>
      </c>
    </row>
    <row r="573" spans="1:8" x14ac:dyDescent="0.25">
      <c r="A573" s="62" t="str">
        <f>Jednotkové_ceny!A1859</f>
        <v>151811133</v>
      </c>
      <c r="B573" s="35" t="str">
        <f>Jednotkové_ceny!B1859</f>
        <v>Osazení pažicího boxu hl výkopu do 4 m š přes 2,5 do 5 m</v>
      </c>
      <c r="C573" s="35" t="str">
        <f>Jednotkové_ceny!C1859</f>
        <v>m2</v>
      </c>
      <c r="D573" s="12">
        <f>Jednotkové_ceny!D1859</f>
        <v>57.8</v>
      </c>
      <c r="E573" s="12">
        <f>Jednotkové_ceny!E1859</f>
        <v>296</v>
      </c>
      <c r="F573" s="12">
        <f>Jednotkové_ceny!F1859</f>
        <v>0</v>
      </c>
      <c r="G573" s="12">
        <f>Jednotkové_ceny!G1859</f>
        <v>0</v>
      </c>
      <c r="H573" s="36">
        <f t="shared" si="8"/>
        <v>0</v>
      </c>
    </row>
    <row r="574" spans="1:8" x14ac:dyDescent="0.25">
      <c r="A574" s="62" t="str">
        <f>Jednotkové_ceny!A1860</f>
        <v>151811141</v>
      </c>
      <c r="B574" s="35" t="str">
        <f>Jednotkové_ceny!B1860</f>
        <v>Osazení pažicího boxu hl výkopu do 6 m š do 1,2 m</v>
      </c>
      <c r="C574" s="35" t="str">
        <f>Jednotkové_ceny!C1860</f>
        <v>m2</v>
      </c>
      <c r="D574" s="12">
        <f>Jednotkové_ceny!D1860</f>
        <v>20.23</v>
      </c>
      <c r="E574" s="12">
        <f>Jednotkové_ceny!E1860</f>
        <v>235</v>
      </c>
      <c r="F574" s="12">
        <f>Jednotkové_ceny!F1860</f>
        <v>0</v>
      </c>
      <c r="G574" s="12">
        <f>Jednotkové_ceny!G1860</f>
        <v>0</v>
      </c>
      <c r="H574" s="36">
        <f t="shared" si="8"/>
        <v>0</v>
      </c>
    </row>
    <row r="575" spans="1:8" ht="26.4" x14ac:dyDescent="0.25">
      <c r="A575" s="62" t="str">
        <f>Jednotkové_ceny!A1861</f>
        <v>151811142</v>
      </c>
      <c r="B575" s="35" t="str">
        <f>Jednotkové_ceny!B1861</f>
        <v>Osazení pažicího boxu hl výkopu do 6 m š přes 1,2 do 2,5 m</v>
      </c>
      <c r="C575" s="35" t="str">
        <f>Jednotkové_ceny!C1861</f>
        <v>m2</v>
      </c>
      <c r="D575" s="12">
        <f>Jednotkové_ceny!D1861</f>
        <v>28.32</v>
      </c>
      <c r="E575" s="12">
        <f>Jednotkové_ceny!E1861</f>
        <v>269</v>
      </c>
      <c r="F575" s="12">
        <f>Jednotkové_ceny!F1861</f>
        <v>0</v>
      </c>
      <c r="G575" s="12">
        <f>Jednotkové_ceny!G1861</f>
        <v>0</v>
      </c>
      <c r="H575" s="36">
        <f t="shared" si="8"/>
        <v>0</v>
      </c>
    </row>
    <row r="576" spans="1:8" x14ac:dyDescent="0.25">
      <c r="A576" s="62" t="str">
        <f>Jednotkové_ceny!A1862</f>
        <v>151811143</v>
      </c>
      <c r="B576" s="35" t="str">
        <f>Jednotkové_ceny!B1862</f>
        <v>Osazení pažicího boxu hl výkopu do 6 m š přes 2,5 do 5 m</v>
      </c>
      <c r="C576" s="35" t="str">
        <f>Jednotkové_ceny!C1862</f>
        <v>m2</v>
      </c>
      <c r="D576" s="12">
        <f>Jednotkové_ceny!D1862</f>
        <v>16.18</v>
      </c>
      <c r="E576" s="12">
        <f>Jednotkové_ceny!E1862</f>
        <v>303</v>
      </c>
      <c r="F576" s="12">
        <f>Jednotkové_ceny!F1862</f>
        <v>0</v>
      </c>
      <c r="G576" s="12">
        <f>Jednotkové_ceny!G1862</f>
        <v>0</v>
      </c>
      <c r="H576" s="36">
        <f t="shared" si="8"/>
        <v>0</v>
      </c>
    </row>
    <row r="577" spans="1:8" x14ac:dyDescent="0.25">
      <c r="A577" s="62" t="str">
        <f>Jednotkové_ceny!A1863</f>
        <v>151811231</v>
      </c>
      <c r="B577" s="35" t="str">
        <f>Jednotkové_ceny!B1863</f>
        <v>Odstranění pažicího boxu hl výkopu do 4 m š do 1,2 m</v>
      </c>
      <c r="C577" s="35" t="str">
        <f>Jednotkové_ceny!C1863</f>
        <v>m2</v>
      </c>
      <c r="D577" s="12">
        <f>Jednotkové_ceny!D1863</f>
        <v>269.35000000000002</v>
      </c>
      <c r="E577" s="12">
        <f>Jednotkové_ceny!E1863</f>
        <v>110</v>
      </c>
      <c r="F577" s="12">
        <f>Jednotkové_ceny!F1863</f>
        <v>0</v>
      </c>
      <c r="G577" s="12">
        <f>Jednotkové_ceny!G1863</f>
        <v>0</v>
      </c>
      <c r="H577" s="36">
        <f t="shared" si="8"/>
        <v>0</v>
      </c>
    </row>
    <row r="578" spans="1:8" ht="26.4" x14ac:dyDescent="0.25">
      <c r="A578" s="62" t="str">
        <f>Jednotkové_ceny!A1864</f>
        <v>151811232</v>
      </c>
      <c r="B578" s="35" t="str">
        <f>Jednotkové_ceny!B1864</f>
        <v>Odstranění pažicího boxu hl výkopu do 4 m š přes 1,2 do 2,5 m</v>
      </c>
      <c r="C578" s="35" t="str">
        <f>Jednotkové_ceny!C1864</f>
        <v>m2</v>
      </c>
      <c r="D578" s="12">
        <f>Jednotkové_ceny!D1864</f>
        <v>194.21</v>
      </c>
      <c r="E578" s="12">
        <f>Jednotkové_ceny!E1864</f>
        <v>133</v>
      </c>
      <c r="F578" s="12">
        <f>Jednotkové_ceny!F1864</f>
        <v>0</v>
      </c>
      <c r="G578" s="12">
        <f>Jednotkové_ceny!G1864</f>
        <v>0</v>
      </c>
      <c r="H578" s="36">
        <f t="shared" si="8"/>
        <v>0</v>
      </c>
    </row>
    <row r="579" spans="1:8" ht="26.4" x14ac:dyDescent="0.25">
      <c r="A579" s="62" t="str">
        <f>Jednotkové_ceny!A1865</f>
        <v>151811233</v>
      </c>
      <c r="B579" s="35" t="str">
        <f>Jednotkové_ceny!B1865</f>
        <v>Odstranění pažicího boxu hl výkopu do 4 m š přes 2,5 do 5 m</v>
      </c>
      <c r="C579" s="35" t="str">
        <f>Jednotkové_ceny!C1865</f>
        <v>m2</v>
      </c>
      <c r="D579" s="12">
        <f>Jednotkové_ceny!D1865</f>
        <v>57.8</v>
      </c>
      <c r="E579" s="12">
        <f>Jednotkové_ceny!E1865</f>
        <v>150</v>
      </c>
      <c r="F579" s="12">
        <f>Jednotkové_ceny!F1865</f>
        <v>0</v>
      </c>
      <c r="G579" s="12">
        <f>Jednotkové_ceny!G1865</f>
        <v>0</v>
      </c>
      <c r="H579" s="36">
        <f t="shared" si="8"/>
        <v>0</v>
      </c>
    </row>
    <row r="580" spans="1:8" x14ac:dyDescent="0.25">
      <c r="A580" s="62" t="str">
        <f>Jednotkové_ceny!A1866</f>
        <v>151811241</v>
      </c>
      <c r="B580" s="35" t="str">
        <f>Jednotkové_ceny!B1866</f>
        <v>Odstranění pažicího boxu hl výkopu do 6 m š do 1,2 m</v>
      </c>
      <c r="C580" s="35" t="str">
        <f>Jednotkové_ceny!C1866</f>
        <v>m2</v>
      </c>
      <c r="D580" s="12">
        <f>Jednotkové_ceny!D1866</f>
        <v>20.23</v>
      </c>
      <c r="E580" s="12">
        <f>Jednotkové_ceny!E1866</f>
        <v>127</v>
      </c>
      <c r="F580" s="12">
        <f>Jednotkové_ceny!F1866</f>
        <v>0</v>
      </c>
      <c r="G580" s="12">
        <f>Jednotkové_ceny!G1866</f>
        <v>0</v>
      </c>
      <c r="H580" s="36">
        <f t="shared" si="8"/>
        <v>0</v>
      </c>
    </row>
    <row r="581" spans="1:8" ht="26.4" x14ac:dyDescent="0.25">
      <c r="A581" s="62" t="str">
        <f>Jednotkové_ceny!A1867</f>
        <v>151811242</v>
      </c>
      <c r="B581" s="35" t="str">
        <f>Jednotkové_ceny!B1867</f>
        <v>Odstranění pažicího boxu hl výkopu do 6 m š přes 1,2 do 2,5 m</v>
      </c>
      <c r="C581" s="35" t="str">
        <f>Jednotkové_ceny!C1867</f>
        <v>m2</v>
      </c>
      <c r="D581" s="12">
        <f>Jednotkové_ceny!D1867</f>
        <v>28.32</v>
      </c>
      <c r="E581" s="12">
        <f>Jednotkové_ceny!E1867</f>
        <v>151</v>
      </c>
      <c r="F581" s="12">
        <f>Jednotkové_ceny!F1867</f>
        <v>0</v>
      </c>
      <c r="G581" s="12">
        <f>Jednotkové_ceny!G1867</f>
        <v>0</v>
      </c>
      <c r="H581" s="36">
        <f t="shared" si="8"/>
        <v>0</v>
      </c>
    </row>
    <row r="582" spans="1:8" ht="26.4" x14ac:dyDescent="0.25">
      <c r="A582" s="62" t="str">
        <f>Jednotkové_ceny!A1868</f>
        <v>151811243</v>
      </c>
      <c r="B582" s="35" t="str">
        <f>Jednotkové_ceny!B1868</f>
        <v>Odstranění pažicího boxu hl výkopu do 6 m š přes 2,5 do 5 m</v>
      </c>
      <c r="C582" s="35" t="str">
        <f>Jednotkové_ceny!C1868</f>
        <v>m2</v>
      </c>
      <c r="D582" s="12">
        <f>Jednotkové_ceny!D1868</f>
        <v>16.18</v>
      </c>
      <c r="E582" s="12">
        <f>Jednotkové_ceny!E1868</f>
        <v>179</v>
      </c>
      <c r="F582" s="12">
        <f>Jednotkové_ceny!F1868</f>
        <v>0</v>
      </c>
      <c r="G582" s="12">
        <f>Jednotkové_ceny!G1868</f>
        <v>0</v>
      </c>
      <c r="H582" s="36">
        <f t="shared" si="8"/>
        <v>0</v>
      </c>
    </row>
    <row r="583" spans="1:8" ht="26.4" x14ac:dyDescent="0.25">
      <c r="A583" s="62" t="str">
        <f>Jednotkové_ceny!A1869</f>
        <v>153191111</v>
      </c>
      <c r="B583" s="35" t="str">
        <f>Jednotkové_ceny!B1869</f>
        <v>Zřízení variabilního pažení výkopu ocelovým ohlubňovým rámem se štětovnicemi plochy do 30 m2</v>
      </c>
      <c r="C583" s="35" t="str">
        <f>Jednotkové_ceny!C1869</f>
        <v>m2</v>
      </c>
      <c r="D583" s="12">
        <f>Jednotkové_ceny!D1869</f>
        <v>10349.67</v>
      </c>
      <c r="E583" s="12">
        <f>Jednotkové_ceny!E1869</f>
        <v>748</v>
      </c>
      <c r="F583" s="12">
        <f>Jednotkové_ceny!F1869</f>
        <v>0</v>
      </c>
      <c r="G583" s="12">
        <f>Jednotkové_ceny!G1869</f>
        <v>0</v>
      </c>
      <c r="H583" s="36">
        <f t="shared" si="8"/>
        <v>0</v>
      </c>
    </row>
    <row r="584" spans="1:8" ht="26.4" x14ac:dyDescent="0.25">
      <c r="A584" s="62" t="str">
        <f>Jednotkové_ceny!A1870</f>
        <v>153191112</v>
      </c>
      <c r="B584" s="35" t="str">
        <f>Jednotkové_ceny!B1870</f>
        <v>Zřízení variabilního pažení výkopu ocelovým ohlubňovým rámem se štětovnicemi plochy přes 30 m2</v>
      </c>
      <c r="C584" s="35" t="str">
        <f>Jednotkové_ceny!C1870</f>
        <v>m2</v>
      </c>
      <c r="D584" s="12">
        <f>Jednotkové_ceny!D1870</f>
        <v>8268.2900000000009</v>
      </c>
      <c r="E584" s="12">
        <f>Jednotkové_ceny!E1870</f>
        <v>707</v>
      </c>
      <c r="F584" s="12">
        <f>Jednotkové_ceny!F1870</f>
        <v>0</v>
      </c>
      <c r="G584" s="12">
        <f>Jednotkové_ceny!G1870</f>
        <v>0</v>
      </c>
      <c r="H584" s="36">
        <f t="shared" si="8"/>
        <v>0</v>
      </c>
    </row>
    <row r="585" spans="1:8" ht="26.4" x14ac:dyDescent="0.25">
      <c r="A585" s="62" t="str">
        <f>Jednotkové_ceny!A1871</f>
        <v>153191221</v>
      </c>
      <c r="B585" s="35" t="str">
        <f>Jednotkové_ceny!B1871</f>
        <v>Odstranění variabilního pažení výkopu ocelovým ohlubňovým rámem se štětovnicemi plochy do 30 m2</v>
      </c>
      <c r="C585" s="35" t="str">
        <f>Jednotkové_ceny!C1871</f>
        <v>m2</v>
      </c>
      <c r="D585" s="12">
        <f>Jednotkové_ceny!D1871</f>
        <v>10349.67</v>
      </c>
      <c r="E585" s="12">
        <f>Jednotkové_ceny!E1871</f>
        <v>156</v>
      </c>
      <c r="F585" s="12">
        <f>Jednotkové_ceny!F1871</f>
        <v>0</v>
      </c>
      <c r="G585" s="12">
        <f>Jednotkové_ceny!G1871</f>
        <v>0</v>
      </c>
      <c r="H585" s="36">
        <f t="shared" si="8"/>
        <v>0</v>
      </c>
    </row>
    <row r="586" spans="1:8" ht="26.4" x14ac:dyDescent="0.25">
      <c r="A586" s="62" t="str">
        <f>Jednotkové_ceny!A1872</f>
        <v>153191222</v>
      </c>
      <c r="B586" s="35" t="str">
        <f>Jednotkové_ceny!B1872</f>
        <v>Odstranění variabilního pažení výkopu ocelovým ohlubňovým rámem se štětovnicemi plochy přes 30 m2</v>
      </c>
      <c r="C586" s="35" t="str">
        <f>Jednotkové_ceny!C1872</f>
        <v>m2</v>
      </c>
      <c r="D586" s="12">
        <f>Jednotkové_ceny!D1872</f>
        <v>8268.2900000000009</v>
      </c>
      <c r="E586" s="12">
        <f>Jednotkové_ceny!E1872</f>
        <v>123</v>
      </c>
      <c r="F586" s="12">
        <f>Jednotkové_ceny!F1872</f>
        <v>0</v>
      </c>
      <c r="G586" s="12">
        <f>Jednotkové_ceny!G1872</f>
        <v>0</v>
      </c>
      <c r="H586" s="36">
        <f t="shared" ref="H586:H649" si="9">ROUND(D586*G586,2)</f>
        <v>0</v>
      </c>
    </row>
    <row r="587" spans="1:8" x14ac:dyDescent="0.25">
      <c r="A587" s="62" t="str">
        <f>Jednotkové_ceny!A1873</f>
        <v>154065421</v>
      </c>
      <c r="B587" s="35" t="str">
        <f>Jednotkové_ceny!B1873</f>
        <v>Pažení výrubu šachty ocelové pažnice do 1 roku suchá</v>
      </c>
      <c r="C587" s="35" t="str">
        <f>Jednotkové_ceny!C1873</f>
        <v>m2</v>
      </c>
      <c r="D587" s="12">
        <f>Jednotkové_ceny!D1873</f>
        <v>376.86</v>
      </c>
      <c r="E587" s="12">
        <f>Jednotkové_ceny!E1873</f>
        <v>2520</v>
      </c>
      <c r="F587" s="12">
        <f>Jednotkové_ceny!F1873</f>
        <v>0</v>
      </c>
      <c r="G587" s="12">
        <f>Jednotkové_ceny!G1873</f>
        <v>0</v>
      </c>
      <c r="H587" s="36">
        <f t="shared" si="9"/>
        <v>0</v>
      </c>
    </row>
    <row r="588" spans="1:8" x14ac:dyDescent="0.25">
      <c r="A588" s="62" t="str">
        <f>Jednotkové_ceny!A1874</f>
        <v>154065423</v>
      </c>
      <c r="B588" s="35" t="str">
        <f>Jednotkové_ceny!B1874</f>
        <v>Pažení výrubu šachty ocelové pažnice ponechané suchá</v>
      </c>
      <c r="C588" s="35" t="str">
        <f>Jednotkové_ceny!C1874</f>
        <v>m2</v>
      </c>
      <c r="D588" s="12">
        <f>Jednotkové_ceny!D1874</f>
        <v>16.18</v>
      </c>
      <c r="E588" s="12">
        <f>Jednotkové_ceny!E1874</f>
        <v>7640</v>
      </c>
      <c r="F588" s="12">
        <f>Jednotkové_ceny!F1874</f>
        <v>0</v>
      </c>
      <c r="G588" s="12">
        <f>Jednotkové_ceny!G1874</f>
        <v>0</v>
      </c>
      <c r="H588" s="36">
        <f t="shared" si="9"/>
        <v>0</v>
      </c>
    </row>
    <row r="589" spans="1:8" x14ac:dyDescent="0.25">
      <c r="A589" s="62" t="str">
        <f>Jednotkové_ceny!A1875</f>
        <v>154065521</v>
      </c>
      <c r="B589" s="35" t="str">
        <f>Jednotkové_ceny!B1875</f>
        <v>Odpažení výrubu šachty ocelové pažnice suchá</v>
      </c>
      <c r="C589" s="35" t="str">
        <f>Jednotkové_ceny!C1875</f>
        <v>m2</v>
      </c>
      <c r="D589" s="12">
        <f>Jednotkové_ceny!D1875</f>
        <v>376.86</v>
      </c>
      <c r="E589" s="12">
        <f>Jednotkové_ceny!E1875</f>
        <v>329</v>
      </c>
      <c r="F589" s="12">
        <f>Jednotkové_ceny!F1875</f>
        <v>0</v>
      </c>
      <c r="G589" s="12">
        <f>Jednotkové_ceny!G1875</f>
        <v>0</v>
      </c>
      <c r="H589" s="36">
        <f t="shared" si="9"/>
        <v>0</v>
      </c>
    </row>
    <row r="590" spans="1:8" x14ac:dyDescent="0.25">
      <c r="A590" s="62" t="str">
        <f>Jednotkové_ceny!A1876</f>
        <v>154067141</v>
      </c>
      <c r="B590" s="35" t="str">
        <f>Jednotkové_ceny!B1876</f>
        <v>Konstrukce výstroje šachet typová K trvale suchá</v>
      </c>
      <c r="C590" s="35" t="str">
        <f>Jednotkové_ceny!C1876</f>
        <v>kg</v>
      </c>
      <c r="D590" s="12">
        <f>Jednotkové_ceny!D1876</f>
        <v>4870.2299999999996</v>
      </c>
      <c r="E590" s="12">
        <f>Jednotkové_ceny!E1876</f>
        <v>101</v>
      </c>
      <c r="F590" s="12">
        <f>Jednotkové_ceny!F1876</f>
        <v>0</v>
      </c>
      <c r="G590" s="12">
        <f>Jednotkové_ceny!G1876</f>
        <v>0</v>
      </c>
      <c r="H590" s="36">
        <f t="shared" si="9"/>
        <v>0</v>
      </c>
    </row>
    <row r="591" spans="1:8" ht="26.4" x14ac:dyDescent="0.25">
      <c r="A591" s="62" t="str">
        <f>Jednotkové_ceny!A1877</f>
        <v>154067242</v>
      </c>
      <c r="B591" s="35" t="str">
        <f>Jednotkové_ceny!B1877</f>
        <v>Konstrukce výstroje šachet typová K dočasně suchá demontáž</v>
      </c>
      <c r="C591" s="35" t="str">
        <f>Jednotkové_ceny!C1877</f>
        <v>kg</v>
      </c>
      <c r="D591" s="12">
        <f>Jednotkové_ceny!D1877</f>
        <v>4870.2299999999996</v>
      </c>
      <c r="E591" s="12">
        <f>Jednotkové_ceny!E1877</f>
        <v>20.399999999999999</v>
      </c>
      <c r="F591" s="12">
        <f>Jednotkové_ceny!F1877</f>
        <v>0</v>
      </c>
      <c r="G591" s="12">
        <f>Jednotkové_ceny!G1877</f>
        <v>0</v>
      </c>
      <c r="H591" s="36">
        <f t="shared" si="9"/>
        <v>0</v>
      </c>
    </row>
    <row r="592" spans="1:8" ht="26.4" x14ac:dyDescent="0.25">
      <c r="A592" s="62" t="str">
        <f>Jednotkové_ceny!A1878</f>
        <v>154067341</v>
      </c>
      <c r="B592" s="35" t="str">
        <f>Jednotkové_ceny!B1878</f>
        <v>Konstrukce výstroje šachet netypová dočasně suchá montáž</v>
      </c>
      <c r="C592" s="35" t="str">
        <f>Jednotkové_ceny!C1878</f>
        <v>kg</v>
      </c>
      <c r="D592" s="12">
        <f>Jednotkové_ceny!D1878</f>
        <v>1170.45</v>
      </c>
      <c r="E592" s="12">
        <f>Jednotkové_ceny!E1878</f>
        <v>53.2</v>
      </c>
      <c r="F592" s="12">
        <f>Jednotkové_ceny!F1878</f>
        <v>0</v>
      </c>
      <c r="G592" s="12">
        <f>Jednotkové_ceny!G1878</f>
        <v>0</v>
      </c>
      <c r="H592" s="36">
        <f t="shared" si="9"/>
        <v>0</v>
      </c>
    </row>
    <row r="593" spans="1:8" ht="26.4" x14ac:dyDescent="0.25">
      <c r="A593" s="62" t="str">
        <f>Jednotkové_ceny!A1879</f>
        <v>154067342</v>
      </c>
      <c r="B593" s="35" t="str">
        <f>Jednotkové_ceny!B1879</f>
        <v>Konstrukce výstroje šachet netypová dočasně suchá demontáž</v>
      </c>
      <c r="C593" s="35" t="str">
        <f>Jednotkové_ceny!C1879</f>
        <v>kg</v>
      </c>
      <c r="D593" s="12">
        <f>Jednotkové_ceny!D1879</f>
        <v>1170.45</v>
      </c>
      <c r="E593" s="12">
        <f>Jednotkové_ceny!E1879</f>
        <v>25.8</v>
      </c>
      <c r="F593" s="12">
        <f>Jednotkové_ceny!F1879</f>
        <v>0</v>
      </c>
      <c r="G593" s="12">
        <f>Jednotkové_ceny!G1879</f>
        <v>0</v>
      </c>
      <c r="H593" s="36">
        <f t="shared" si="9"/>
        <v>0</v>
      </c>
    </row>
    <row r="594" spans="1:8" x14ac:dyDescent="0.25">
      <c r="A594" s="62" t="str">
        <f>Jednotkové_ceny!A1880</f>
        <v>154075421</v>
      </c>
      <c r="B594" s="35" t="str">
        <f>Jednotkové_ceny!B1880</f>
        <v>Pažení výrubu šachty ocelové pažnice do 1 roku mokrá</v>
      </c>
      <c r="C594" s="35" t="str">
        <f>Jednotkové_ceny!C1880</f>
        <v>m2</v>
      </c>
      <c r="D594" s="12">
        <f>Jednotkové_ceny!D1880</f>
        <v>1223.6300000000001</v>
      </c>
      <c r="E594" s="12">
        <f>Jednotkové_ceny!E1880</f>
        <v>2810</v>
      </c>
      <c r="F594" s="12">
        <f>Jednotkové_ceny!F1880</f>
        <v>0</v>
      </c>
      <c r="G594" s="12">
        <f>Jednotkové_ceny!G1880</f>
        <v>0</v>
      </c>
      <c r="H594" s="36">
        <f t="shared" si="9"/>
        <v>0</v>
      </c>
    </row>
    <row r="595" spans="1:8" x14ac:dyDescent="0.25">
      <c r="A595" s="62" t="str">
        <f>Jednotkové_ceny!A1881</f>
        <v>154075423</v>
      </c>
      <c r="B595" s="35" t="str">
        <f>Jednotkové_ceny!B1881</f>
        <v>Pažení výrubu šachty ocelové pažnice ponechané mokrá</v>
      </c>
      <c r="C595" s="35" t="str">
        <f>Jednotkové_ceny!C1881</f>
        <v>m2</v>
      </c>
      <c r="D595" s="12">
        <f>Jednotkové_ceny!D1881</f>
        <v>46.24</v>
      </c>
      <c r="E595" s="12">
        <f>Jednotkové_ceny!E1881</f>
        <v>7900</v>
      </c>
      <c r="F595" s="12">
        <f>Jednotkové_ceny!F1881</f>
        <v>0</v>
      </c>
      <c r="G595" s="12">
        <f>Jednotkové_ceny!G1881</f>
        <v>0</v>
      </c>
      <c r="H595" s="36">
        <f t="shared" si="9"/>
        <v>0</v>
      </c>
    </row>
    <row r="596" spans="1:8" x14ac:dyDescent="0.25">
      <c r="A596" s="62" t="str">
        <f>Jednotkové_ceny!A1882</f>
        <v>154075521</v>
      </c>
      <c r="B596" s="35" t="str">
        <f>Jednotkové_ceny!B1882</f>
        <v>Odpažení výrubu šachty ocelové pažnice mokrá</v>
      </c>
      <c r="C596" s="35" t="str">
        <f>Jednotkové_ceny!C1882</f>
        <v>m2</v>
      </c>
      <c r="D596" s="12">
        <f>Jednotkové_ceny!D1882</f>
        <v>24.28</v>
      </c>
      <c r="E596" s="12">
        <f>Jednotkové_ceny!E1882</f>
        <v>378</v>
      </c>
      <c r="F596" s="12">
        <f>Jednotkové_ceny!F1882</f>
        <v>0</v>
      </c>
      <c r="G596" s="12">
        <f>Jednotkové_ceny!G1882</f>
        <v>0</v>
      </c>
      <c r="H596" s="36">
        <f t="shared" si="9"/>
        <v>0</v>
      </c>
    </row>
    <row r="597" spans="1:8" x14ac:dyDescent="0.25">
      <c r="A597" s="62" t="str">
        <f>Jednotkové_ceny!A1883</f>
        <v>154077141</v>
      </c>
      <c r="B597" s="35" t="str">
        <f>Jednotkové_ceny!B1883</f>
        <v>Konstrukce výstroje šachet typová K trvale mokrá</v>
      </c>
      <c r="C597" s="35" t="str">
        <f>Jednotkové_ceny!C1883</f>
        <v>kg</v>
      </c>
      <c r="D597" s="12">
        <f>Jednotkové_ceny!D1883</f>
        <v>46.24</v>
      </c>
      <c r="E597" s="12">
        <f>Jednotkové_ceny!E1883</f>
        <v>105</v>
      </c>
      <c r="F597" s="12">
        <f>Jednotkové_ceny!F1883</f>
        <v>0</v>
      </c>
      <c r="G597" s="12">
        <f>Jednotkové_ceny!G1883</f>
        <v>0</v>
      </c>
      <c r="H597" s="36">
        <f t="shared" si="9"/>
        <v>0</v>
      </c>
    </row>
    <row r="598" spans="1:8" ht="26.4" x14ac:dyDescent="0.25">
      <c r="A598" s="62" t="str">
        <f>Jednotkové_ceny!A1884</f>
        <v>154077242</v>
      </c>
      <c r="B598" s="35" t="str">
        <f>Jednotkové_ceny!B1884</f>
        <v>Konstrukce výstroje šachet typová K dočasně mokrá demontáž</v>
      </c>
      <c r="C598" s="35" t="str">
        <f>Jednotkové_ceny!C1884</f>
        <v>kg</v>
      </c>
      <c r="D598" s="12">
        <f>Jednotkové_ceny!D1884</f>
        <v>268.77</v>
      </c>
      <c r="E598" s="12">
        <f>Jednotkové_ceny!E1884</f>
        <v>23.9</v>
      </c>
      <c r="F598" s="12">
        <f>Jednotkové_ceny!F1884</f>
        <v>0</v>
      </c>
      <c r="G598" s="12">
        <f>Jednotkové_ceny!G1884</f>
        <v>0</v>
      </c>
      <c r="H598" s="36">
        <f t="shared" si="9"/>
        <v>0</v>
      </c>
    </row>
    <row r="599" spans="1:8" ht="26.4" x14ac:dyDescent="0.25">
      <c r="A599" s="62" t="str">
        <f>Jednotkové_ceny!A1885</f>
        <v>154077341</v>
      </c>
      <c r="B599" s="35" t="str">
        <f>Jednotkové_ceny!B1885</f>
        <v>Konstrukce výstroje šachet netypová dočasně mokrá montáž</v>
      </c>
      <c r="C599" s="35" t="str">
        <f>Jednotkové_ceny!C1885</f>
        <v>kg</v>
      </c>
      <c r="D599" s="12">
        <f>Jednotkové_ceny!D1885</f>
        <v>3810.18</v>
      </c>
      <c r="E599" s="12">
        <f>Jednotkové_ceny!E1885</f>
        <v>58.8</v>
      </c>
      <c r="F599" s="12">
        <f>Jednotkové_ceny!F1885</f>
        <v>0</v>
      </c>
      <c r="G599" s="12">
        <f>Jednotkové_ceny!G1885</f>
        <v>0</v>
      </c>
      <c r="H599" s="36">
        <f t="shared" si="9"/>
        <v>0</v>
      </c>
    </row>
    <row r="600" spans="1:8" ht="26.4" x14ac:dyDescent="0.25">
      <c r="A600" s="62" t="str">
        <f>Jednotkové_ceny!A1886</f>
        <v>154077342</v>
      </c>
      <c r="B600" s="35" t="str">
        <f>Jednotkové_ceny!B1886</f>
        <v>Konstrukce výstroje šachet netypová dočasně mokrá demontáž</v>
      </c>
      <c r="C600" s="35" t="str">
        <f>Jednotkové_ceny!C1886</f>
        <v>kg</v>
      </c>
      <c r="D600" s="12">
        <f>Jednotkové_ceny!D1886</f>
        <v>3810.18</v>
      </c>
      <c r="E600" s="12">
        <f>Jednotkové_ceny!E1886</f>
        <v>29.8</v>
      </c>
      <c r="F600" s="12">
        <f>Jednotkové_ceny!F1886</f>
        <v>0</v>
      </c>
      <c r="G600" s="12">
        <f>Jednotkové_ceny!G1886</f>
        <v>0</v>
      </c>
      <c r="H600" s="36">
        <f t="shared" si="9"/>
        <v>0</v>
      </c>
    </row>
    <row r="601" spans="1:8" ht="26.4" x14ac:dyDescent="0.25">
      <c r="A601" s="62" t="str">
        <f>Jednotkové_ceny!A1887</f>
        <v>161151103</v>
      </c>
      <c r="B601" s="35" t="str">
        <f>Jednotkové_ceny!B1887</f>
        <v>Svislé přemístění výkopku z horniny třídy těžitelnosti I skupiny 1 až 3 hl výkopu přes 4 do 8 m</v>
      </c>
      <c r="C601" s="35" t="str">
        <f>Jednotkové_ceny!C1887</f>
        <v>m3</v>
      </c>
      <c r="D601" s="12">
        <f>Jednotkové_ceny!D1887</f>
        <v>5737.23</v>
      </c>
      <c r="E601" s="12">
        <f>Jednotkové_ceny!E1887</f>
        <v>141</v>
      </c>
      <c r="F601" s="12">
        <f>Jednotkové_ceny!F1887</f>
        <v>0</v>
      </c>
      <c r="G601" s="12">
        <f>Jednotkové_ceny!G1887</f>
        <v>0</v>
      </c>
      <c r="H601" s="36">
        <f t="shared" si="9"/>
        <v>0</v>
      </c>
    </row>
    <row r="602" spans="1:8" ht="26.4" x14ac:dyDescent="0.25">
      <c r="A602" s="62" t="str">
        <f>Jednotkové_ceny!A1888</f>
        <v>161151113</v>
      </c>
      <c r="B602" s="35" t="str">
        <f>Jednotkové_ceny!B1888</f>
        <v>Svislé přemístění výkopku z horniny třídy těžitelnosti II skupiny 4 a 5 hl výkopu přes 4 do 8 m</v>
      </c>
      <c r="C602" s="35" t="str">
        <f>Jednotkové_ceny!C1888</f>
        <v>m3</v>
      </c>
      <c r="D602" s="12">
        <f>Jednotkové_ceny!D1888</f>
        <v>10.4</v>
      </c>
      <c r="E602" s="12">
        <f>Jednotkové_ceny!E1888</f>
        <v>170</v>
      </c>
      <c r="F602" s="12">
        <f>Jednotkové_ceny!F1888</f>
        <v>0</v>
      </c>
      <c r="G602" s="12">
        <f>Jednotkové_ceny!G1888</f>
        <v>0</v>
      </c>
      <c r="H602" s="36">
        <f t="shared" si="9"/>
        <v>0</v>
      </c>
    </row>
    <row r="603" spans="1:8" ht="26.4" x14ac:dyDescent="0.25">
      <c r="A603" s="62" t="str">
        <f>Jednotkové_ceny!A1889</f>
        <v>162201401</v>
      </c>
      <c r="B603" s="35" t="str">
        <f>Jednotkové_ceny!B1889</f>
        <v>Vodorovné přemístění větví stromů listnatých do 1 km D kmene přes 100 do 300 mm</v>
      </c>
      <c r="C603" s="35" t="str">
        <f>Jednotkové_ceny!C1889</f>
        <v>kus</v>
      </c>
      <c r="D603" s="12">
        <f>Jednotkové_ceny!D1889</f>
        <v>2.89</v>
      </c>
      <c r="E603" s="12">
        <f>Jednotkové_ceny!E1889</f>
        <v>32.200000000000003</v>
      </c>
      <c r="F603" s="12">
        <f>Jednotkové_ceny!F1889</f>
        <v>0</v>
      </c>
      <c r="G603" s="12">
        <f>Jednotkové_ceny!G1889</f>
        <v>0</v>
      </c>
      <c r="H603" s="36">
        <f t="shared" si="9"/>
        <v>0</v>
      </c>
    </row>
    <row r="604" spans="1:8" ht="26.4" x14ac:dyDescent="0.25">
      <c r="A604" s="62" t="str">
        <f>Jednotkové_ceny!A1890</f>
        <v>162201401</v>
      </c>
      <c r="B604" s="35" t="str">
        <f>Jednotkové_ceny!B1890</f>
        <v>Vodorovné přemístění větví stromů listnatých do 1 km D kmene přes 100 do 300 mm</v>
      </c>
      <c r="C604" s="35" t="str">
        <f>Jednotkové_ceny!C1890</f>
        <v>kus</v>
      </c>
      <c r="D604" s="12">
        <f>Jednotkové_ceny!D1890</f>
        <v>2.89</v>
      </c>
      <c r="E604" s="12">
        <f>Jednotkové_ceny!E1890</f>
        <v>32.200000000000003</v>
      </c>
      <c r="F604" s="12">
        <f>Jednotkové_ceny!F1890</f>
        <v>0</v>
      </c>
      <c r="G604" s="12">
        <f>Jednotkové_ceny!G1890</f>
        <v>0</v>
      </c>
      <c r="H604" s="36">
        <f t="shared" si="9"/>
        <v>0</v>
      </c>
    </row>
    <row r="605" spans="1:8" ht="26.4" x14ac:dyDescent="0.25">
      <c r="A605" s="62" t="str">
        <f>Jednotkové_ceny!A1891</f>
        <v>162201405</v>
      </c>
      <c r="B605" s="35" t="str">
        <f>Jednotkové_ceny!B1891</f>
        <v>Vodorovné přemístění větví stromů jehličnatých do 1 km D kmene přes 100 do 300 mm</v>
      </c>
      <c r="C605" s="35" t="str">
        <f>Jednotkové_ceny!C1891</f>
        <v>kus</v>
      </c>
      <c r="D605" s="12">
        <f>Jednotkové_ceny!D1891</f>
        <v>2.89</v>
      </c>
      <c r="E605" s="12">
        <f>Jednotkové_ceny!E1891</f>
        <v>40</v>
      </c>
      <c r="F605" s="12">
        <f>Jednotkové_ceny!F1891</f>
        <v>0</v>
      </c>
      <c r="G605" s="12">
        <f>Jednotkové_ceny!G1891</f>
        <v>0</v>
      </c>
      <c r="H605" s="36">
        <f t="shared" si="9"/>
        <v>0</v>
      </c>
    </row>
    <row r="606" spans="1:8" ht="26.4" x14ac:dyDescent="0.25">
      <c r="A606" s="62" t="str">
        <f>Jednotkové_ceny!A1892</f>
        <v>162201411</v>
      </c>
      <c r="B606" s="35" t="str">
        <f>Jednotkové_ceny!B1892</f>
        <v>Vodorovné přemístění kmenů stromů listnatých do 1 km D kmene přes 100 do 300 mm</v>
      </c>
      <c r="C606" s="35" t="str">
        <f>Jednotkové_ceny!C1892</f>
        <v>kus</v>
      </c>
      <c r="D606" s="12">
        <f>Jednotkové_ceny!D1892</f>
        <v>2.89</v>
      </c>
      <c r="E606" s="12">
        <f>Jednotkové_ceny!E1892</f>
        <v>503</v>
      </c>
      <c r="F606" s="12">
        <f>Jednotkové_ceny!F1892</f>
        <v>0</v>
      </c>
      <c r="G606" s="12">
        <f>Jednotkové_ceny!G1892</f>
        <v>0</v>
      </c>
      <c r="H606" s="36">
        <f t="shared" si="9"/>
        <v>0</v>
      </c>
    </row>
    <row r="607" spans="1:8" ht="26.4" x14ac:dyDescent="0.25">
      <c r="A607" s="62" t="str">
        <f>Jednotkové_ceny!A1893</f>
        <v>162201415</v>
      </c>
      <c r="B607" s="35" t="str">
        <f>Jednotkové_ceny!B1893</f>
        <v>Vodorovné přemístění kmenů stromů jehličnatých do 1 km D kmene přes 100 do 300 mm</v>
      </c>
      <c r="C607" s="35" t="str">
        <f>Jednotkové_ceny!C1893</f>
        <v>kus</v>
      </c>
      <c r="D607" s="12">
        <f>Jednotkové_ceny!D1893</f>
        <v>2.89</v>
      </c>
      <c r="E607" s="12">
        <f>Jednotkové_ceny!E1893</f>
        <v>475</v>
      </c>
      <c r="F607" s="12">
        <f>Jednotkové_ceny!F1893</f>
        <v>0</v>
      </c>
      <c r="G607" s="12">
        <f>Jednotkové_ceny!G1893</f>
        <v>0</v>
      </c>
      <c r="H607" s="36">
        <f t="shared" si="9"/>
        <v>0</v>
      </c>
    </row>
    <row r="608" spans="1:8" ht="26.4" x14ac:dyDescent="0.25">
      <c r="A608" s="62" t="str">
        <f>Jednotkové_ceny!A1894</f>
        <v>162201421</v>
      </c>
      <c r="B608" s="35" t="str">
        <f>Jednotkové_ceny!B1894</f>
        <v>Vodorovné přemístění pařezů do 1 km D přes 100 do 300 mm</v>
      </c>
      <c r="C608" s="35" t="str">
        <f>Jednotkové_ceny!C1894</f>
        <v>kus</v>
      </c>
      <c r="D608" s="12">
        <f>Jednotkové_ceny!D1894</f>
        <v>2.89</v>
      </c>
      <c r="E608" s="12">
        <f>Jednotkové_ceny!E1894</f>
        <v>108</v>
      </c>
      <c r="F608" s="12">
        <f>Jednotkové_ceny!F1894</f>
        <v>0</v>
      </c>
      <c r="G608" s="12">
        <f>Jednotkové_ceny!G1894</f>
        <v>0</v>
      </c>
      <c r="H608" s="36">
        <f t="shared" si="9"/>
        <v>0</v>
      </c>
    </row>
    <row r="609" spans="1:8" ht="26.4" x14ac:dyDescent="0.25">
      <c r="A609" s="62" t="str">
        <f>Jednotkové_ceny!A1895</f>
        <v>162251101</v>
      </c>
      <c r="B609" s="35" t="str">
        <f>Jednotkové_ceny!B1895</f>
        <v>Vodorovné přemístění do 20 m výkopku/sypaniny z horniny třídy těžitelnosti I skupiny 1 až 3</v>
      </c>
      <c r="C609" s="35" t="str">
        <f>Jednotkové_ceny!C1895</f>
        <v>m3</v>
      </c>
      <c r="D609" s="12">
        <f>Jednotkové_ceny!D1895</f>
        <v>48.55</v>
      </c>
      <c r="E609" s="12">
        <f>Jednotkové_ceny!E1895</f>
        <v>40.799999999999997</v>
      </c>
      <c r="F609" s="12">
        <f>Jednotkové_ceny!F1895</f>
        <v>0</v>
      </c>
      <c r="G609" s="12">
        <f>Jednotkové_ceny!G1895</f>
        <v>0</v>
      </c>
      <c r="H609" s="36">
        <f t="shared" si="9"/>
        <v>0</v>
      </c>
    </row>
    <row r="610" spans="1:8" ht="26.4" x14ac:dyDescent="0.25">
      <c r="A610" s="62" t="str">
        <f>Jednotkové_ceny!A1896</f>
        <v>162251102</v>
      </c>
      <c r="B610" s="35" t="str">
        <f>Jednotkové_ceny!B1896</f>
        <v>Vodorovné přemístění přes 20 do 50 m výkopku/sypaniny z horniny třídy těžitelnosti I skupiny 1 až 3</v>
      </c>
      <c r="C610" s="35" t="str">
        <f>Jednotkové_ceny!C1896</f>
        <v>m3</v>
      </c>
      <c r="D610" s="12">
        <f>Jednotkové_ceny!D1896</f>
        <v>87.28</v>
      </c>
      <c r="E610" s="12">
        <f>Jednotkové_ceny!E1896</f>
        <v>47.2</v>
      </c>
      <c r="F610" s="12">
        <f>Jednotkové_ceny!F1896</f>
        <v>0</v>
      </c>
      <c r="G610" s="12">
        <f>Jednotkové_ceny!G1896</f>
        <v>0</v>
      </c>
      <c r="H610" s="36">
        <f t="shared" si="9"/>
        <v>0</v>
      </c>
    </row>
    <row r="611" spans="1:8" ht="26.4" x14ac:dyDescent="0.25">
      <c r="A611" s="62" t="str">
        <f>Jednotkové_ceny!A1897</f>
        <v>162251121</v>
      </c>
      <c r="B611" s="35" t="str">
        <f>Jednotkové_ceny!B1897</f>
        <v>Vodorovné přemístění do 20 m výkopku/sypaniny z horniny třídy těžitelnosti II skupiny 4 a 5</v>
      </c>
      <c r="C611" s="35" t="str">
        <f>Jednotkové_ceny!C1897</f>
        <v>m3</v>
      </c>
      <c r="D611" s="12">
        <f>Jednotkové_ceny!D1897</f>
        <v>34.26</v>
      </c>
      <c r="E611" s="12">
        <f>Jednotkové_ceny!E1897</f>
        <v>54.8</v>
      </c>
      <c r="F611" s="12">
        <f>Jednotkové_ceny!F1897</f>
        <v>0</v>
      </c>
      <c r="G611" s="12">
        <f>Jednotkové_ceny!G1897</f>
        <v>0</v>
      </c>
      <c r="H611" s="36">
        <f t="shared" si="9"/>
        <v>0</v>
      </c>
    </row>
    <row r="612" spans="1:8" ht="26.4" x14ac:dyDescent="0.25">
      <c r="A612" s="62" t="str">
        <f>Jednotkové_ceny!A1898</f>
        <v>162251122</v>
      </c>
      <c r="B612" s="35" t="str">
        <f>Jednotkové_ceny!B1898</f>
        <v>Vodorovné přemístění přes 20 do 50 m výkopku/sypaniny z horniny třídy těžitelnosti II skupiny 4 a 5</v>
      </c>
      <c r="C612" s="35" t="str">
        <f>Jednotkové_ceny!C1898</f>
        <v>m3</v>
      </c>
      <c r="D612" s="12">
        <f>Jednotkové_ceny!D1898</f>
        <v>34.26</v>
      </c>
      <c r="E612" s="12">
        <f>Jednotkové_ceny!E1898</f>
        <v>68.599999999999994</v>
      </c>
      <c r="F612" s="12">
        <f>Jednotkové_ceny!F1898</f>
        <v>0</v>
      </c>
      <c r="G612" s="12">
        <f>Jednotkové_ceny!G1898</f>
        <v>0</v>
      </c>
      <c r="H612" s="36">
        <f t="shared" si="9"/>
        <v>0</v>
      </c>
    </row>
    <row r="613" spans="1:8" x14ac:dyDescent="0.25">
      <c r="A613" s="62" t="str">
        <f>Jednotkové_ceny!A1899</f>
        <v>162301501</v>
      </c>
      <c r="B613" s="35" t="str">
        <f>Jednotkové_ceny!B1899</f>
        <v>Vodorovné přemístění křovin do 5 km D kmene do 100 mm</v>
      </c>
      <c r="C613" s="35" t="str">
        <f>Jednotkové_ceny!C1899</f>
        <v>m2</v>
      </c>
      <c r="D613" s="12">
        <f>Jednotkové_ceny!D1899</f>
        <v>10.98</v>
      </c>
      <c r="E613" s="12">
        <f>Jednotkové_ceny!E1899</f>
        <v>74.8</v>
      </c>
      <c r="F613" s="12">
        <f>Jednotkové_ceny!F1899</f>
        <v>0</v>
      </c>
      <c r="G613" s="12">
        <f>Jednotkové_ceny!G1899</f>
        <v>0</v>
      </c>
      <c r="H613" s="36">
        <f t="shared" si="9"/>
        <v>0</v>
      </c>
    </row>
    <row r="614" spans="1:8" ht="26.4" x14ac:dyDescent="0.25">
      <c r="A614" s="62" t="str">
        <f>Jednotkové_ceny!A1900</f>
        <v>162301931</v>
      </c>
      <c r="B614" s="35" t="str">
        <f>Jednotkové_ceny!B1900</f>
        <v>Příplatek k vodorovnému přemístění větví stromů listnatých D kmene přes 100 do 300 mm ZKD 1 km</v>
      </c>
      <c r="C614" s="35" t="str">
        <f>Jednotkové_ceny!C1900</f>
        <v>kus</v>
      </c>
      <c r="D614" s="12">
        <f>Jednotkové_ceny!D1900</f>
        <v>4.62</v>
      </c>
      <c r="E614" s="12">
        <f>Jednotkové_ceny!E1900</f>
        <v>1.81</v>
      </c>
      <c r="F614" s="12">
        <f>Jednotkové_ceny!F1900</f>
        <v>0</v>
      </c>
      <c r="G614" s="12">
        <f>Jednotkové_ceny!G1900</f>
        <v>0</v>
      </c>
      <c r="H614" s="36">
        <f t="shared" si="9"/>
        <v>0</v>
      </c>
    </row>
    <row r="615" spans="1:8" ht="26.4" x14ac:dyDescent="0.25">
      <c r="A615" s="62" t="str">
        <f>Jednotkové_ceny!A1901</f>
        <v>162301941</v>
      </c>
      <c r="B615" s="35" t="str">
        <f>Jednotkové_ceny!B1901</f>
        <v>Příplatek k vodorovnému přemístění větví stromů jehličnatých D kmene přes 100 do 300 mm ZKD 1 km</v>
      </c>
      <c r="C615" s="35" t="str">
        <f>Jednotkové_ceny!C1901</f>
        <v>kus</v>
      </c>
      <c r="D615" s="12">
        <f>Jednotkové_ceny!D1901</f>
        <v>2.89</v>
      </c>
      <c r="E615" s="12">
        <f>Jednotkové_ceny!E1901</f>
        <v>1.81</v>
      </c>
      <c r="F615" s="12">
        <f>Jednotkové_ceny!F1901</f>
        <v>0</v>
      </c>
      <c r="G615" s="12">
        <f>Jednotkové_ceny!G1901</f>
        <v>0</v>
      </c>
      <c r="H615" s="36">
        <f t="shared" si="9"/>
        <v>0</v>
      </c>
    </row>
    <row r="616" spans="1:8" ht="26.4" x14ac:dyDescent="0.25">
      <c r="A616" s="62" t="str">
        <f>Jednotkové_ceny!A1902</f>
        <v>162301951</v>
      </c>
      <c r="B616" s="35" t="str">
        <f>Jednotkové_ceny!B1902</f>
        <v>Příplatek k vodorovnému přemístění kmenů stromů listnatých D kmene přes 100 do 300 mm ZKD 1 km</v>
      </c>
      <c r="C616" s="35" t="str">
        <f>Jednotkové_ceny!C1902</f>
        <v>kus</v>
      </c>
      <c r="D616" s="12">
        <f>Jednotkové_ceny!D1902</f>
        <v>4.62</v>
      </c>
      <c r="E616" s="12">
        <f>Jednotkové_ceny!E1902</f>
        <v>3.35</v>
      </c>
      <c r="F616" s="12">
        <f>Jednotkové_ceny!F1902</f>
        <v>0</v>
      </c>
      <c r="G616" s="12">
        <f>Jednotkové_ceny!G1902</f>
        <v>0</v>
      </c>
      <c r="H616" s="36">
        <f t="shared" si="9"/>
        <v>0</v>
      </c>
    </row>
    <row r="617" spans="1:8" ht="26.4" x14ac:dyDescent="0.25">
      <c r="A617" s="62" t="str">
        <f>Jednotkové_ceny!A1903</f>
        <v>162301961</v>
      </c>
      <c r="B617" s="35" t="str">
        <f>Jednotkové_ceny!B1903</f>
        <v>Příplatek k vodorovnému přemístění kmenů stromů jehličnatých D kmene přes 100 do 300 mm ZKD 1 km</v>
      </c>
      <c r="C617" s="35" t="str">
        <f>Jednotkové_ceny!C1903</f>
        <v>kus</v>
      </c>
      <c r="D617" s="12">
        <f>Jednotkové_ceny!D1903</f>
        <v>8.09</v>
      </c>
      <c r="E617" s="12">
        <f>Jednotkové_ceny!E1903</f>
        <v>3.85</v>
      </c>
      <c r="F617" s="12">
        <f>Jednotkové_ceny!F1903</f>
        <v>0</v>
      </c>
      <c r="G617" s="12">
        <f>Jednotkové_ceny!G1903</f>
        <v>0</v>
      </c>
      <c r="H617" s="36">
        <f t="shared" si="9"/>
        <v>0</v>
      </c>
    </row>
    <row r="618" spans="1:8" ht="26.4" x14ac:dyDescent="0.25">
      <c r="A618" s="62" t="str">
        <f>Jednotkové_ceny!A1904</f>
        <v>162301971</v>
      </c>
      <c r="B618" s="35" t="str">
        <f>Jednotkové_ceny!B1904</f>
        <v>Příplatek k vodorovnému přemístění pařezů D přes 100 do 300 mm ZKD 1 km</v>
      </c>
      <c r="C618" s="35" t="str">
        <f>Jednotkové_ceny!C1904</f>
        <v>kus</v>
      </c>
      <c r="D618" s="12">
        <f>Jednotkové_ceny!D1904</f>
        <v>9.25</v>
      </c>
      <c r="E618" s="12">
        <f>Jednotkové_ceny!E1904</f>
        <v>4.8499999999999996</v>
      </c>
      <c r="F618" s="12">
        <f>Jednotkové_ceny!F1904</f>
        <v>0</v>
      </c>
      <c r="G618" s="12">
        <f>Jednotkové_ceny!G1904</f>
        <v>0</v>
      </c>
      <c r="H618" s="36">
        <f t="shared" si="9"/>
        <v>0</v>
      </c>
    </row>
    <row r="619" spans="1:8" ht="26.4" x14ac:dyDescent="0.25">
      <c r="A619" s="62" t="str">
        <f>Jednotkové_ceny!A1905</f>
        <v>162351103</v>
      </c>
      <c r="B619" s="35" t="str">
        <f>Jednotkové_ceny!B1905</f>
        <v>Vodorovné přemístění přes 50 do 500 m výkopku/sypaniny z horniny třídy těžitelnosti I skupiny 1 až 3</v>
      </c>
      <c r="C619" s="35" t="str">
        <f>Jednotkové_ceny!C1905</f>
        <v>m3</v>
      </c>
      <c r="D619" s="12">
        <f>Jednotkové_ceny!D1905</f>
        <v>87.28</v>
      </c>
      <c r="E619" s="12">
        <f>Jednotkové_ceny!E1905</f>
        <v>87.6</v>
      </c>
      <c r="F619" s="12">
        <f>Jednotkové_ceny!F1905</f>
        <v>0</v>
      </c>
      <c r="G619" s="12">
        <f>Jednotkové_ceny!G1905</f>
        <v>0</v>
      </c>
      <c r="H619" s="36">
        <f t="shared" si="9"/>
        <v>0</v>
      </c>
    </row>
    <row r="620" spans="1:8" ht="39.6" x14ac:dyDescent="0.25">
      <c r="A620" s="62" t="str">
        <f>Jednotkové_ceny!A1906</f>
        <v>162351104</v>
      </c>
      <c r="B620" s="35" t="str">
        <f>Jednotkové_ceny!B1906</f>
        <v>Vodorovné přemístění přes 500 do 1000 m výkopku/sypaniny z horniny třídy těžitelnosti I skupiny 1 až 3</v>
      </c>
      <c r="C620" s="35" t="str">
        <f>Jednotkové_ceny!C1906</f>
        <v>m3</v>
      </c>
      <c r="D620" s="12">
        <f>Jednotkové_ceny!D1906</f>
        <v>479.74</v>
      </c>
      <c r="E620" s="12">
        <f>Jednotkové_ceny!E1906</f>
        <v>101</v>
      </c>
      <c r="F620" s="12">
        <f>Jednotkové_ceny!F1906</f>
        <v>0</v>
      </c>
      <c r="G620" s="12">
        <f>Jednotkové_ceny!G1906</f>
        <v>0</v>
      </c>
      <c r="H620" s="36">
        <f t="shared" si="9"/>
        <v>0</v>
      </c>
    </row>
    <row r="621" spans="1:8" ht="26.4" x14ac:dyDescent="0.25">
      <c r="A621" s="62" t="str">
        <f>Jednotkové_ceny!A1907</f>
        <v>162351123</v>
      </c>
      <c r="B621" s="35" t="str">
        <f>Jednotkové_ceny!B1907</f>
        <v>Vodorovné přemístění přes 50 do 500 m výkopku/sypaniny z hornin třídy těžitelnosti II skupiny 4 a 5</v>
      </c>
      <c r="C621" s="35" t="str">
        <f>Jednotkové_ceny!C1907</f>
        <v>m3</v>
      </c>
      <c r="D621" s="12">
        <f>Jednotkové_ceny!D1907</f>
        <v>34.26</v>
      </c>
      <c r="E621" s="12">
        <f>Jednotkové_ceny!E1907</f>
        <v>99.5</v>
      </c>
      <c r="F621" s="12">
        <f>Jednotkové_ceny!F1907</f>
        <v>0</v>
      </c>
      <c r="G621" s="12">
        <f>Jednotkové_ceny!G1907</f>
        <v>0</v>
      </c>
      <c r="H621" s="36">
        <f t="shared" si="9"/>
        <v>0</v>
      </c>
    </row>
    <row r="622" spans="1:8" ht="26.4" x14ac:dyDescent="0.25">
      <c r="A622" s="62" t="str">
        <f>Jednotkové_ceny!A1908</f>
        <v>162351124</v>
      </c>
      <c r="B622" s="35" t="str">
        <f>Jednotkové_ceny!B1908</f>
        <v>Vodorovné přemístění přes 500 do 1000 m výkopku/sypaniny z hornin třídy těžitelnosti II skupiny 4 a 5</v>
      </c>
      <c r="C622" s="35" t="str">
        <f>Jednotkové_ceny!C1908</f>
        <v>m3</v>
      </c>
      <c r="D622" s="12">
        <f>Jednotkové_ceny!D1908</f>
        <v>34.26</v>
      </c>
      <c r="E622" s="12">
        <f>Jednotkové_ceny!E1908</f>
        <v>116</v>
      </c>
      <c r="F622" s="12">
        <f>Jednotkové_ceny!F1908</f>
        <v>0</v>
      </c>
      <c r="G622" s="12">
        <f>Jednotkové_ceny!G1908</f>
        <v>0</v>
      </c>
      <c r="H622" s="36">
        <f t="shared" si="9"/>
        <v>0</v>
      </c>
    </row>
    <row r="623" spans="1:8" ht="39.6" x14ac:dyDescent="0.25">
      <c r="A623" s="62" t="str">
        <f>Jednotkové_ceny!A1909</f>
        <v>162451105</v>
      </c>
      <c r="B623" s="35" t="str">
        <f>Jednotkové_ceny!B1909</f>
        <v>Vodorovné přemístění přes 1 000 do 1500 m výkopku/sypaniny z horniny třídy těžitelnosti I skupiny 1 až 3</v>
      </c>
      <c r="C623" s="35" t="str">
        <f>Jednotkové_ceny!C1909</f>
        <v>m3</v>
      </c>
      <c r="D623" s="12">
        <f>Jednotkové_ceny!D1909</f>
        <v>13.87</v>
      </c>
      <c r="E623" s="12">
        <f>Jednotkové_ceny!E1909</f>
        <v>114</v>
      </c>
      <c r="F623" s="12">
        <f>Jednotkové_ceny!F1909</f>
        <v>0</v>
      </c>
      <c r="G623" s="12">
        <f>Jednotkové_ceny!G1909</f>
        <v>0</v>
      </c>
      <c r="H623" s="36">
        <f t="shared" si="9"/>
        <v>0</v>
      </c>
    </row>
    <row r="624" spans="1:8" ht="39.6" x14ac:dyDescent="0.25">
      <c r="A624" s="62" t="str">
        <f>Jednotkové_ceny!A1910</f>
        <v>162451106</v>
      </c>
      <c r="B624" s="35" t="str">
        <f>Jednotkové_ceny!B1910</f>
        <v>Vodorovné přemístění přes 1 500 do 2000 m výkopku/sypaniny z horniny třídy těžitelnosti I skupiny 1 až 3</v>
      </c>
      <c r="C624" s="35" t="str">
        <f>Jednotkové_ceny!C1910</f>
        <v>m3</v>
      </c>
      <c r="D624" s="12">
        <f>Jednotkové_ceny!D1910</f>
        <v>12.14</v>
      </c>
      <c r="E624" s="12">
        <f>Jednotkové_ceny!E1910</f>
        <v>128</v>
      </c>
      <c r="F624" s="12">
        <f>Jednotkové_ceny!F1910</f>
        <v>0</v>
      </c>
      <c r="G624" s="12">
        <f>Jednotkové_ceny!G1910</f>
        <v>0</v>
      </c>
      <c r="H624" s="36">
        <f t="shared" si="9"/>
        <v>0</v>
      </c>
    </row>
    <row r="625" spans="1:8" ht="39.6" x14ac:dyDescent="0.25">
      <c r="A625" s="62" t="str">
        <f>Jednotkové_ceny!A1911</f>
        <v>162451125</v>
      </c>
      <c r="B625" s="35" t="str">
        <f>Jednotkové_ceny!B1911</f>
        <v>Vodorovné přemístění přes 1 000 do 1500 m výkopku/sypaniny z horniny třídy těžitelnosti II skupiny 4 a 5</v>
      </c>
      <c r="C625" s="35" t="str">
        <f>Jednotkové_ceny!C1911</f>
        <v>m3</v>
      </c>
      <c r="D625" s="12">
        <f>Jednotkové_ceny!D1911</f>
        <v>24.28</v>
      </c>
      <c r="E625" s="12">
        <f>Jednotkové_ceny!E1911</f>
        <v>133</v>
      </c>
      <c r="F625" s="12">
        <f>Jednotkové_ceny!F1911</f>
        <v>0</v>
      </c>
      <c r="G625" s="12">
        <f>Jednotkové_ceny!G1911</f>
        <v>0</v>
      </c>
      <c r="H625" s="36">
        <f t="shared" si="9"/>
        <v>0</v>
      </c>
    </row>
    <row r="626" spans="1:8" ht="39.6" x14ac:dyDescent="0.25">
      <c r="A626" s="62" t="str">
        <f>Jednotkové_ceny!A1912</f>
        <v>162451126</v>
      </c>
      <c r="B626" s="35" t="str">
        <f>Jednotkové_ceny!B1912</f>
        <v>Vodorovné přemístění přes 1 500 do 2000 m výkopku/sypaniny z horniny třídy těžitelnosti II skupiny 4 a 5</v>
      </c>
      <c r="C626" s="35" t="str">
        <f>Jednotkové_ceny!C1912</f>
        <v>m3</v>
      </c>
      <c r="D626" s="12">
        <f>Jednotkové_ceny!D1912</f>
        <v>24.28</v>
      </c>
      <c r="E626" s="12">
        <f>Jednotkové_ceny!E1912</f>
        <v>148</v>
      </c>
      <c r="F626" s="12">
        <f>Jednotkové_ceny!F1912</f>
        <v>0</v>
      </c>
      <c r="G626" s="12">
        <f>Jednotkové_ceny!G1912</f>
        <v>0</v>
      </c>
      <c r="H626" s="36">
        <f t="shared" si="9"/>
        <v>0</v>
      </c>
    </row>
    <row r="627" spans="1:8" ht="39.6" x14ac:dyDescent="0.25">
      <c r="A627" s="62" t="str">
        <f>Jednotkové_ceny!A1913</f>
        <v>162551107</v>
      </c>
      <c r="B627" s="35" t="str">
        <f>Jednotkové_ceny!B1913</f>
        <v>Vodorovné přemístění přes 2 000 do 2500 m výkopku/sypaniny z horniny třídy těžitelnosti I skupiny 1 až 3</v>
      </c>
      <c r="C627" s="35" t="str">
        <f>Jednotkové_ceny!C1913</f>
        <v>m3</v>
      </c>
      <c r="D627" s="12">
        <f>Jednotkové_ceny!D1913</f>
        <v>490.72</v>
      </c>
      <c r="E627" s="12">
        <f>Jednotkové_ceny!E1913</f>
        <v>142</v>
      </c>
      <c r="F627" s="12">
        <f>Jednotkové_ceny!F1913</f>
        <v>0</v>
      </c>
      <c r="G627" s="12">
        <f>Jednotkové_ceny!G1913</f>
        <v>0</v>
      </c>
      <c r="H627" s="36">
        <f t="shared" si="9"/>
        <v>0</v>
      </c>
    </row>
    <row r="628" spans="1:8" ht="39.6" x14ac:dyDescent="0.25">
      <c r="A628" s="62" t="str">
        <f>Jednotkové_ceny!A1914</f>
        <v>162551108</v>
      </c>
      <c r="B628" s="35" t="str">
        <f>Jednotkové_ceny!B1914</f>
        <v>Vodorovné přemístění přes 2 500 do 3000 m výkopku/sypaniny z horniny třídy těžitelnosti I skupiny 1 až 3</v>
      </c>
      <c r="C628" s="35" t="str">
        <f>Jednotkové_ceny!C1914</f>
        <v>m3</v>
      </c>
      <c r="D628" s="12">
        <f>Jednotkové_ceny!D1914</f>
        <v>984.91</v>
      </c>
      <c r="E628" s="12">
        <f>Jednotkové_ceny!E1914</f>
        <v>156</v>
      </c>
      <c r="F628" s="12">
        <f>Jednotkové_ceny!F1914</f>
        <v>0</v>
      </c>
      <c r="G628" s="12">
        <f>Jednotkové_ceny!G1914</f>
        <v>0</v>
      </c>
      <c r="H628" s="36">
        <f t="shared" si="9"/>
        <v>0</v>
      </c>
    </row>
    <row r="629" spans="1:8" ht="39.6" x14ac:dyDescent="0.25">
      <c r="A629" s="62" t="str">
        <f>Jednotkové_ceny!A1915</f>
        <v>162551127</v>
      </c>
      <c r="B629" s="35" t="str">
        <f>Jednotkové_ceny!B1915</f>
        <v>Vodorovné přemístění přes 2 000 do 2500 m výkopku/sypaniny z horniny třídy těžitelnosti II skupiny 4 a 5</v>
      </c>
      <c r="C629" s="35" t="str">
        <f>Jednotkové_ceny!C1915</f>
        <v>m3</v>
      </c>
      <c r="D629" s="12">
        <f>Jednotkové_ceny!D1915</f>
        <v>69.36</v>
      </c>
      <c r="E629" s="12">
        <f>Jednotkové_ceny!E1915</f>
        <v>162</v>
      </c>
      <c r="F629" s="12">
        <f>Jednotkové_ceny!F1915</f>
        <v>0</v>
      </c>
      <c r="G629" s="12">
        <f>Jednotkové_ceny!G1915</f>
        <v>0</v>
      </c>
      <c r="H629" s="36">
        <f t="shared" si="9"/>
        <v>0</v>
      </c>
    </row>
    <row r="630" spans="1:8" ht="39.6" x14ac:dyDescent="0.25">
      <c r="A630" s="62" t="str">
        <f>Jednotkové_ceny!A1916</f>
        <v>162551128</v>
      </c>
      <c r="B630" s="35" t="str">
        <f>Jednotkové_ceny!B1916</f>
        <v>Vodorovné přemístění přes 2 500 do 3000 m výkopku/sypaniny z horniny třídy těžitelnosti II skupiny 4 a 5</v>
      </c>
      <c r="C630" s="35" t="str">
        <f>Jednotkové_ceny!C1916</f>
        <v>m3</v>
      </c>
      <c r="D630" s="12">
        <f>Jednotkové_ceny!D1916</f>
        <v>2.31</v>
      </c>
      <c r="E630" s="12">
        <f>Jednotkové_ceny!E1916</f>
        <v>178</v>
      </c>
      <c r="F630" s="12">
        <f>Jednotkové_ceny!F1916</f>
        <v>0</v>
      </c>
      <c r="G630" s="12">
        <f>Jednotkové_ceny!G1916</f>
        <v>0</v>
      </c>
      <c r="H630" s="36">
        <f t="shared" si="9"/>
        <v>0</v>
      </c>
    </row>
    <row r="631" spans="1:8" ht="39.6" x14ac:dyDescent="0.25">
      <c r="A631" s="62" t="str">
        <f>Jednotkové_ceny!A1917</f>
        <v>162651111</v>
      </c>
      <c r="B631" s="35" t="str">
        <f>Jednotkové_ceny!B1917</f>
        <v>Vodorovné přemístění přes 3 000 do 4000 m výkopku/sypaniny z horniny třídy těžitelnosti I skupiny 1 až 3</v>
      </c>
      <c r="C631" s="35" t="str">
        <f>Jednotkové_ceny!C1917</f>
        <v>m3</v>
      </c>
      <c r="D631" s="12">
        <f>Jednotkové_ceny!D1917</f>
        <v>744.46</v>
      </c>
      <c r="E631" s="12">
        <f>Jednotkové_ceny!E1917</f>
        <v>182</v>
      </c>
      <c r="F631" s="12">
        <f>Jednotkové_ceny!F1917</f>
        <v>0</v>
      </c>
      <c r="G631" s="12">
        <f>Jednotkové_ceny!G1917</f>
        <v>0</v>
      </c>
      <c r="H631" s="36">
        <f t="shared" si="9"/>
        <v>0</v>
      </c>
    </row>
    <row r="632" spans="1:8" ht="39.6" x14ac:dyDescent="0.25">
      <c r="A632" s="62" t="str">
        <f>Jednotkové_ceny!A1918</f>
        <v>162651112</v>
      </c>
      <c r="B632" s="35" t="str">
        <f>Jednotkové_ceny!B1918</f>
        <v>Vodorovné přemístění přes 4 000 do 5000 m výkopku/sypaniny z horniny třídy těžitelnosti I skupiny 1 až 3</v>
      </c>
      <c r="C632" s="35" t="str">
        <f>Jednotkové_ceny!C1918</f>
        <v>m3</v>
      </c>
      <c r="D632" s="12">
        <f>Jednotkové_ceny!D1918</f>
        <v>765.85</v>
      </c>
      <c r="E632" s="12">
        <f>Jednotkové_ceny!E1918</f>
        <v>210</v>
      </c>
      <c r="F632" s="12">
        <f>Jednotkové_ceny!F1918</f>
        <v>0</v>
      </c>
      <c r="G632" s="12">
        <f>Jednotkové_ceny!G1918</f>
        <v>0</v>
      </c>
      <c r="H632" s="36">
        <f t="shared" si="9"/>
        <v>0</v>
      </c>
    </row>
    <row r="633" spans="1:8" ht="39.6" x14ac:dyDescent="0.25">
      <c r="A633" s="62" t="str">
        <f>Jednotkové_ceny!A1919</f>
        <v>162651131</v>
      </c>
      <c r="B633" s="35" t="str">
        <f>Jednotkové_ceny!B1919</f>
        <v>Vodorovné přemístění přes 3 000 do 4000 m výkopku/sypaniny z horniny třídy těžitelnosti II skupiny 4 a 5</v>
      </c>
      <c r="C633" s="35" t="str">
        <f>Jednotkové_ceny!C1919</f>
        <v>m3</v>
      </c>
      <c r="D633" s="12">
        <f>Jednotkové_ceny!D1919</f>
        <v>744.46</v>
      </c>
      <c r="E633" s="12">
        <f>Jednotkové_ceny!E1919</f>
        <v>210</v>
      </c>
      <c r="F633" s="12">
        <f>Jednotkové_ceny!F1919</f>
        <v>0</v>
      </c>
      <c r="G633" s="12">
        <f>Jednotkové_ceny!G1919</f>
        <v>0</v>
      </c>
      <c r="H633" s="36">
        <f t="shared" si="9"/>
        <v>0</v>
      </c>
    </row>
    <row r="634" spans="1:8" ht="39.6" x14ac:dyDescent="0.25">
      <c r="A634" s="62" t="str">
        <f>Jednotkové_ceny!A1920</f>
        <v>162651132</v>
      </c>
      <c r="B634" s="35" t="str">
        <f>Jednotkové_ceny!B1920</f>
        <v>Vodorovné přemístění přes 4 000 do 5000 m výkopku/sypaniny z horniny třídy těžitelnosti II skupiny 4 a 5</v>
      </c>
      <c r="C634" s="35" t="str">
        <f>Jednotkové_ceny!C1920</f>
        <v>m3</v>
      </c>
      <c r="D634" s="12">
        <f>Jednotkové_ceny!D1920</f>
        <v>919.6</v>
      </c>
      <c r="E634" s="12">
        <f>Jednotkové_ceny!E1920</f>
        <v>242</v>
      </c>
      <c r="F634" s="12">
        <f>Jednotkové_ceny!F1920</f>
        <v>0</v>
      </c>
      <c r="G634" s="12">
        <f>Jednotkové_ceny!G1920</f>
        <v>0</v>
      </c>
      <c r="H634" s="36">
        <f t="shared" si="9"/>
        <v>0</v>
      </c>
    </row>
    <row r="635" spans="1:8" ht="39.6" x14ac:dyDescent="0.25">
      <c r="A635" s="62" t="str">
        <f>Jednotkové_ceny!A1921</f>
        <v>162751113</v>
      </c>
      <c r="B635" s="35" t="str">
        <f>Jednotkové_ceny!B1921</f>
        <v>Vodorovné přemístění přes 5 000 do 6000 m výkopku/sypaniny z horniny třídy těžitelnosti I skupiny 1 až 3</v>
      </c>
      <c r="C635" s="35" t="str">
        <f>Jednotkové_ceny!C1921</f>
        <v>m3</v>
      </c>
      <c r="D635" s="12">
        <f>Jednotkové_ceny!D1921</f>
        <v>1227.67</v>
      </c>
      <c r="E635" s="12">
        <f>Jednotkové_ceny!E1921</f>
        <v>237</v>
      </c>
      <c r="F635" s="12">
        <f>Jednotkové_ceny!F1921</f>
        <v>0</v>
      </c>
      <c r="G635" s="12">
        <f>Jednotkové_ceny!G1921</f>
        <v>0</v>
      </c>
      <c r="H635" s="36">
        <f t="shared" si="9"/>
        <v>0</v>
      </c>
    </row>
    <row r="636" spans="1:8" ht="39.6" x14ac:dyDescent="0.25">
      <c r="A636" s="62" t="str">
        <f>Jednotkové_ceny!A1922</f>
        <v>162751114</v>
      </c>
      <c r="B636" s="35" t="str">
        <f>Jednotkové_ceny!B1922</f>
        <v>Vodorovné přemístění přes 6 000 do 7000 m výkopku/sypaniny z horniny třídy těžitelnosti I skupiny 1 až 3</v>
      </c>
      <c r="C636" s="35" t="str">
        <f>Jednotkové_ceny!C1922</f>
        <v>m3</v>
      </c>
      <c r="D636" s="12">
        <f>Jednotkové_ceny!D1922</f>
        <v>747.93</v>
      </c>
      <c r="E636" s="12">
        <f>Jednotkové_ceny!E1922</f>
        <v>264</v>
      </c>
      <c r="F636" s="12">
        <f>Jednotkové_ceny!F1922</f>
        <v>0</v>
      </c>
      <c r="G636" s="12">
        <f>Jednotkové_ceny!G1922</f>
        <v>0</v>
      </c>
      <c r="H636" s="36">
        <f t="shared" si="9"/>
        <v>0</v>
      </c>
    </row>
    <row r="637" spans="1:8" ht="39.6" x14ac:dyDescent="0.25">
      <c r="A637" s="62" t="str">
        <f>Jednotkové_ceny!A1923</f>
        <v>162751115</v>
      </c>
      <c r="B637" s="35" t="str">
        <f>Jednotkové_ceny!B1923</f>
        <v>Vodorovné přemístění přes 7 000 do 8000 m výkopku/sypaniny z horniny třídy těžitelnosti I skupiny 1 až 3</v>
      </c>
      <c r="C637" s="35" t="str">
        <f>Jednotkové_ceny!C1923</f>
        <v>m3</v>
      </c>
      <c r="D637" s="12">
        <f>Jednotkové_ceny!D1923</f>
        <v>1706.26</v>
      </c>
      <c r="E637" s="12">
        <f>Jednotkové_ceny!E1923</f>
        <v>291</v>
      </c>
      <c r="F637" s="12">
        <f>Jednotkové_ceny!F1923</f>
        <v>0</v>
      </c>
      <c r="G637" s="12">
        <f>Jednotkové_ceny!G1923</f>
        <v>0</v>
      </c>
      <c r="H637" s="36">
        <f t="shared" si="9"/>
        <v>0</v>
      </c>
    </row>
    <row r="638" spans="1:8" ht="39.6" x14ac:dyDescent="0.25">
      <c r="A638" s="62" t="str">
        <f>Jednotkové_ceny!A1924</f>
        <v>162751116</v>
      </c>
      <c r="B638" s="35" t="str">
        <f>Jednotkové_ceny!B1924</f>
        <v>Vodorovné přemístění přes 8 000 do 9000 m výkopku/sypaniny z horniny třídy těžitelnosti I skupiny 1 až 3</v>
      </c>
      <c r="C638" s="35" t="str">
        <f>Jednotkové_ceny!C1924</f>
        <v>m3</v>
      </c>
      <c r="D638" s="12">
        <f>Jednotkové_ceny!D1924</f>
        <v>748.75</v>
      </c>
      <c r="E638" s="12">
        <f>Jednotkové_ceny!E1924</f>
        <v>317</v>
      </c>
      <c r="F638" s="12">
        <f>Jednotkové_ceny!F1924</f>
        <v>0</v>
      </c>
      <c r="G638" s="12">
        <f>Jednotkové_ceny!G1924</f>
        <v>0</v>
      </c>
      <c r="H638" s="36">
        <f t="shared" si="9"/>
        <v>0</v>
      </c>
    </row>
    <row r="639" spans="1:8" ht="39.6" x14ac:dyDescent="0.25">
      <c r="A639" s="62" t="str">
        <f>Jednotkové_ceny!A1925</f>
        <v>162751117</v>
      </c>
      <c r="B639" s="35" t="str">
        <f>Jednotkové_ceny!B1925</f>
        <v>Vodorovné přemístění přes 9 000 do 10000 m výkopku/sypaniny z horniny třídy těžitelnosti I skupiny 1 až 3</v>
      </c>
      <c r="C639" s="35" t="str">
        <f>Jednotkové_ceny!C1925</f>
        <v>m3</v>
      </c>
      <c r="D639" s="12">
        <f>Jednotkové_ceny!D1925</f>
        <v>743.89</v>
      </c>
      <c r="E639" s="12">
        <f>Jednotkové_ceny!E1925</f>
        <v>344</v>
      </c>
      <c r="F639" s="12">
        <f>Jednotkové_ceny!F1925</f>
        <v>0</v>
      </c>
      <c r="G639" s="12">
        <f>Jednotkové_ceny!G1925</f>
        <v>0</v>
      </c>
      <c r="H639" s="36">
        <f t="shared" si="9"/>
        <v>0</v>
      </c>
    </row>
    <row r="640" spans="1:8" ht="39.6" x14ac:dyDescent="0.25">
      <c r="A640" s="129" t="str">
        <f>Jednotkové_ceny!A1926</f>
        <v>162751119</v>
      </c>
      <c r="B640" s="35" t="str">
        <f>Jednotkové_ceny!B1926</f>
        <v>Příplatek k vodorovnému přemístění výkopku/sypaniny z horniny třídy těžitelnosti I skupiny 1 až 3 ZKD 1000 m přes 10000 m</v>
      </c>
      <c r="C640" s="50" t="str">
        <f>Jednotkové_ceny!C1926</f>
        <v>m3</v>
      </c>
      <c r="D640" s="60">
        <f>Jednotkové_ceny!D1926</f>
        <v>7463.14</v>
      </c>
      <c r="E640" s="60">
        <f>Jednotkové_ceny!E1926</f>
        <v>27</v>
      </c>
      <c r="F640" s="60">
        <f>Jednotkové_ceny!F1926</f>
        <v>0</v>
      </c>
      <c r="G640" s="60">
        <f>Jednotkové_ceny!G1926</f>
        <v>0</v>
      </c>
      <c r="H640" s="8">
        <f t="shared" si="9"/>
        <v>0</v>
      </c>
    </row>
    <row r="641" spans="1:8" ht="39.6" x14ac:dyDescent="0.25">
      <c r="A641" s="129" t="str">
        <f>Jednotkové_ceny!A1927</f>
        <v>162751133</v>
      </c>
      <c r="B641" s="35" t="str">
        <f>Jednotkové_ceny!B1927</f>
        <v>Vodorovné přemístění přes 5 000 do 6000 m výkopku/sypaniny z horniny třídy těžitelnosti II skupiny 4 a 5</v>
      </c>
      <c r="C641" s="50" t="str">
        <f>Jednotkové_ceny!C1927</f>
        <v>m3</v>
      </c>
      <c r="D641" s="60">
        <f>Jednotkové_ceny!D1927</f>
        <v>10.98</v>
      </c>
      <c r="E641" s="60">
        <f>Jednotkové_ceny!E1927</f>
        <v>273</v>
      </c>
      <c r="F641" s="60">
        <f>Jednotkové_ceny!F1927</f>
        <v>0</v>
      </c>
      <c r="G641" s="60">
        <f>Jednotkové_ceny!G1927</f>
        <v>0</v>
      </c>
      <c r="H641" s="8">
        <f t="shared" si="9"/>
        <v>0</v>
      </c>
    </row>
    <row r="642" spans="1:8" ht="39.6" x14ac:dyDescent="0.25">
      <c r="A642" s="129" t="str">
        <f>Jednotkové_ceny!A1928</f>
        <v>162751134</v>
      </c>
      <c r="B642" s="35" t="str">
        <f>Jednotkové_ceny!B1928</f>
        <v>Vodorovné přemístění přes 6 000 do 7000 m výkopku/sypaniny z horniny třídy těžitelnosti II skupiny 4 a 5</v>
      </c>
      <c r="C642" s="50" t="str">
        <f>Jednotkové_ceny!C1928</f>
        <v>m3</v>
      </c>
      <c r="D642" s="60">
        <f>Jednotkové_ceny!D1928</f>
        <v>5.2</v>
      </c>
      <c r="E642" s="60">
        <f>Jednotkové_ceny!E1928</f>
        <v>305</v>
      </c>
      <c r="F642" s="60">
        <f>Jednotkové_ceny!F1928</f>
        <v>0</v>
      </c>
      <c r="G642" s="60">
        <f>Jednotkové_ceny!G1928</f>
        <v>0</v>
      </c>
      <c r="H642" s="8">
        <f t="shared" si="9"/>
        <v>0</v>
      </c>
    </row>
    <row r="643" spans="1:8" ht="39.6" x14ac:dyDescent="0.25">
      <c r="A643" s="129" t="str">
        <f>Jednotkové_ceny!A1929</f>
        <v>162751135</v>
      </c>
      <c r="B643" s="35" t="str">
        <f>Jednotkové_ceny!B1929</f>
        <v>Vodorovné přemístění přes 7 000 do 8000 m výkopku/sypaniny z horniny třídy těžitelnosti II skupiny 4 a 5</v>
      </c>
      <c r="C643" s="50" t="str">
        <f>Jednotkové_ceny!C1929</f>
        <v>m3</v>
      </c>
      <c r="D643" s="60">
        <f>Jednotkové_ceny!D1929</f>
        <v>6.94</v>
      </c>
      <c r="E643" s="60">
        <f>Jednotkové_ceny!E1929</f>
        <v>336</v>
      </c>
      <c r="F643" s="60">
        <f>Jednotkové_ceny!F1929</f>
        <v>0</v>
      </c>
      <c r="G643" s="60">
        <f>Jednotkové_ceny!G1929</f>
        <v>0</v>
      </c>
      <c r="H643" s="8">
        <f t="shared" si="9"/>
        <v>0</v>
      </c>
    </row>
    <row r="644" spans="1:8" ht="39.6" x14ac:dyDescent="0.25">
      <c r="A644" s="129" t="str">
        <f>Jednotkové_ceny!A1930</f>
        <v>162751136</v>
      </c>
      <c r="B644" s="35" t="str">
        <f>Jednotkové_ceny!B1930</f>
        <v>Vodorovné přemístění přes 8 000 do 9000 m výkopku/sypaniny z horniny třídy těžitelnosti II skupiny 4 a 5</v>
      </c>
      <c r="C644" s="50" t="str">
        <f>Jednotkové_ceny!C1930</f>
        <v>m3</v>
      </c>
      <c r="D644" s="60">
        <f>Jednotkové_ceny!D1930</f>
        <v>2.31</v>
      </c>
      <c r="E644" s="60">
        <f>Jednotkové_ceny!E1930</f>
        <v>368</v>
      </c>
      <c r="F644" s="60">
        <f>Jednotkové_ceny!F1930</f>
        <v>0</v>
      </c>
      <c r="G644" s="60">
        <f>Jednotkové_ceny!G1930</f>
        <v>0</v>
      </c>
      <c r="H644" s="8">
        <f t="shared" si="9"/>
        <v>0</v>
      </c>
    </row>
    <row r="645" spans="1:8" ht="39.6" x14ac:dyDescent="0.25">
      <c r="A645" s="129" t="str">
        <f>Jednotkové_ceny!A1931</f>
        <v>162751137</v>
      </c>
      <c r="B645" s="35" t="str">
        <f>Jednotkové_ceny!B1931</f>
        <v>Vodorovné přemístění přes 9 000 do 10000 m výkopku/sypaniny z horniny třídy těžitelnosti II skupiny 4 a 5</v>
      </c>
      <c r="C645" s="50" t="str">
        <f>Jednotkové_ceny!C1931</f>
        <v>m3</v>
      </c>
      <c r="D645" s="60">
        <f>Jednotkové_ceny!D1931</f>
        <v>5.2</v>
      </c>
      <c r="E645" s="60">
        <f>Jednotkové_ceny!E1931</f>
        <v>399</v>
      </c>
      <c r="F645" s="60">
        <f>Jednotkové_ceny!F1931</f>
        <v>0</v>
      </c>
      <c r="G645" s="60">
        <f>Jednotkové_ceny!G1931</f>
        <v>0</v>
      </c>
      <c r="H645" s="8">
        <f t="shared" si="9"/>
        <v>0</v>
      </c>
    </row>
    <row r="646" spans="1:8" ht="39.6" x14ac:dyDescent="0.25">
      <c r="A646" s="129" t="str">
        <f>Jednotkové_ceny!A1932</f>
        <v>162751139</v>
      </c>
      <c r="B646" s="35" t="str">
        <f>Jednotkové_ceny!B1932</f>
        <v>Příplatek k vodorovnému přemístění výkopku/sypaniny z horniny třídy těžitelnosti II skupiny 4 a 5 ZKD 1000 m přes 10000 m</v>
      </c>
      <c r="C646" s="50" t="str">
        <f>Jednotkové_ceny!C1932</f>
        <v>m3</v>
      </c>
      <c r="D646" s="60">
        <f>Jednotkové_ceny!D1932</f>
        <v>6.94</v>
      </c>
      <c r="E646" s="60">
        <f>Jednotkové_ceny!E1932</f>
        <v>31.7</v>
      </c>
      <c r="F646" s="60">
        <f>Jednotkové_ceny!F1932</f>
        <v>0</v>
      </c>
      <c r="G646" s="60">
        <f>Jednotkové_ceny!G1932</f>
        <v>0</v>
      </c>
      <c r="H646" s="8">
        <f t="shared" si="9"/>
        <v>0</v>
      </c>
    </row>
    <row r="647" spans="1:8" ht="26.4" x14ac:dyDescent="0.25">
      <c r="A647" s="129" t="str">
        <f>Jednotkové_ceny!A1933</f>
        <v>167111101</v>
      </c>
      <c r="B647" s="35" t="str">
        <f>Jednotkové_ceny!B1933</f>
        <v>Nakládání výkopku z hornin třídy těžitelnosti I skupiny 1 až 3 ručně</v>
      </c>
      <c r="C647" s="50" t="str">
        <f>Jednotkové_ceny!C1933</f>
        <v>m3</v>
      </c>
      <c r="D647" s="60">
        <f>Jednotkové_ceny!D1933</f>
        <v>73.98</v>
      </c>
      <c r="E647" s="60">
        <f>Jednotkové_ceny!E1933</f>
        <v>352</v>
      </c>
      <c r="F647" s="60">
        <f>Jednotkové_ceny!F1933</f>
        <v>0</v>
      </c>
      <c r="G647" s="60">
        <f>Jednotkové_ceny!G1933</f>
        <v>0</v>
      </c>
      <c r="H647" s="8">
        <f t="shared" si="9"/>
        <v>0</v>
      </c>
    </row>
    <row r="648" spans="1:8" ht="26.4" x14ac:dyDescent="0.25">
      <c r="A648" s="129" t="str">
        <f>Jednotkové_ceny!A1934</f>
        <v>167111121</v>
      </c>
      <c r="B648" s="35" t="str">
        <f>Jednotkové_ceny!B1934</f>
        <v>Skládání nebo překládání výkopku z horniny třídy těžitelnosti I skupiny 1 až 3 ručně</v>
      </c>
      <c r="C648" s="50" t="str">
        <f>Jednotkové_ceny!C1934</f>
        <v>m3</v>
      </c>
      <c r="D648" s="60">
        <f>Jednotkové_ceny!D1934</f>
        <v>16.18</v>
      </c>
      <c r="E648" s="60">
        <f>Jednotkové_ceny!E1934</f>
        <v>229</v>
      </c>
      <c r="F648" s="60">
        <f>Jednotkové_ceny!F1934</f>
        <v>0</v>
      </c>
      <c r="G648" s="60">
        <f>Jednotkové_ceny!G1934</f>
        <v>0</v>
      </c>
      <c r="H648" s="8">
        <f t="shared" si="9"/>
        <v>0</v>
      </c>
    </row>
    <row r="649" spans="1:8" ht="26.4" x14ac:dyDescent="0.25">
      <c r="A649" s="129" t="str">
        <f>Jednotkové_ceny!A1935</f>
        <v>167151101</v>
      </c>
      <c r="B649" s="35" t="str">
        <f>Jednotkové_ceny!B1935</f>
        <v>Nakládání výkopku z hornin třídy těžitelnosti I skupiny 1 až 3 do 100 m3</v>
      </c>
      <c r="C649" s="50" t="str">
        <f>Jednotkové_ceny!C1935</f>
        <v>m3</v>
      </c>
      <c r="D649" s="60">
        <f>Jednotkové_ceny!D1935</f>
        <v>73.98</v>
      </c>
      <c r="E649" s="60">
        <f>Jednotkové_ceny!E1935</f>
        <v>165</v>
      </c>
      <c r="F649" s="60">
        <f>Jednotkové_ceny!F1935</f>
        <v>0</v>
      </c>
      <c r="G649" s="60">
        <f>Jednotkové_ceny!G1935</f>
        <v>0</v>
      </c>
      <c r="H649" s="8">
        <f t="shared" si="9"/>
        <v>0</v>
      </c>
    </row>
    <row r="650" spans="1:8" ht="26.4" x14ac:dyDescent="0.25">
      <c r="A650" s="129" t="str">
        <f>Jednotkové_ceny!A1936</f>
        <v>167151102</v>
      </c>
      <c r="B650" s="35" t="str">
        <f>Jednotkové_ceny!B1936</f>
        <v>Nakládání výkopku z hornin třídy těžitelnosti II skupiny 4 a 5 do 100 m3</v>
      </c>
      <c r="C650" s="50" t="str">
        <f>Jednotkové_ceny!C1936</f>
        <v>m3</v>
      </c>
      <c r="D650" s="60">
        <f>Jednotkové_ceny!D1936</f>
        <v>32.369999999999997</v>
      </c>
      <c r="E650" s="60">
        <f>Jednotkové_ceny!E1936</f>
        <v>214</v>
      </c>
      <c r="F650" s="60">
        <f>Jednotkové_ceny!F1936</f>
        <v>0</v>
      </c>
      <c r="G650" s="60">
        <f>Jednotkové_ceny!G1936</f>
        <v>0</v>
      </c>
      <c r="H650" s="8">
        <f t="shared" ref="H650:H713" si="10">ROUND(D650*G650,2)</f>
        <v>0</v>
      </c>
    </row>
    <row r="651" spans="1:8" ht="26.4" x14ac:dyDescent="0.25">
      <c r="A651" s="129" t="str">
        <f>Jednotkové_ceny!A1937</f>
        <v>167151111</v>
      </c>
      <c r="B651" s="35" t="str">
        <f>Jednotkové_ceny!B1937</f>
        <v>Nakládání výkopku z hornin třídy těžitelnosti I skupiny 1 až 3 přes 100 m3</v>
      </c>
      <c r="C651" s="50" t="str">
        <f>Jednotkové_ceny!C1937</f>
        <v>m3</v>
      </c>
      <c r="D651" s="60">
        <f>Jednotkové_ceny!D1937</f>
        <v>184.96</v>
      </c>
      <c r="E651" s="60">
        <f>Jednotkové_ceny!E1937</f>
        <v>54.3</v>
      </c>
      <c r="F651" s="60">
        <f>Jednotkové_ceny!F1937</f>
        <v>0</v>
      </c>
      <c r="G651" s="60">
        <f>Jednotkové_ceny!G1937</f>
        <v>0</v>
      </c>
      <c r="H651" s="8">
        <f t="shared" si="10"/>
        <v>0</v>
      </c>
    </row>
    <row r="652" spans="1:8" ht="26.4" x14ac:dyDescent="0.25">
      <c r="A652" s="129" t="str">
        <f>Jednotkové_ceny!A1938</f>
        <v>167151112</v>
      </c>
      <c r="B652" s="35" t="str">
        <f>Jednotkové_ceny!B1938</f>
        <v>Nakládání výkopku z hornin třídy těžitelnosti II skupiny 4 a 5 přes 100 m3</v>
      </c>
      <c r="C652" s="50" t="str">
        <f>Jednotkové_ceny!C1938</f>
        <v>m3</v>
      </c>
      <c r="D652" s="60">
        <f>Jednotkové_ceny!D1938</f>
        <v>32.369999999999997</v>
      </c>
      <c r="E652" s="60">
        <f>Jednotkové_ceny!E1938</f>
        <v>72.599999999999994</v>
      </c>
      <c r="F652" s="60">
        <f>Jednotkové_ceny!F1938</f>
        <v>0</v>
      </c>
      <c r="G652" s="60">
        <f>Jednotkové_ceny!G1938</f>
        <v>0</v>
      </c>
      <c r="H652" s="8">
        <f t="shared" si="10"/>
        <v>0</v>
      </c>
    </row>
    <row r="653" spans="1:8" ht="26.4" x14ac:dyDescent="0.25">
      <c r="A653" s="129" t="str">
        <f>Jednotkové_ceny!A1939</f>
        <v>171151103</v>
      </c>
      <c r="B653" s="35" t="str">
        <f>Jednotkové_ceny!B1939</f>
        <v>Uložení sypaniny z hornin soudržných do násypů zhutněných strojně</v>
      </c>
      <c r="C653" s="50" t="str">
        <f>Jednotkové_ceny!C1939</f>
        <v>m3</v>
      </c>
      <c r="D653" s="60">
        <f>Jednotkové_ceny!D1939</f>
        <v>69.36</v>
      </c>
      <c r="E653" s="60">
        <f>Jednotkové_ceny!E1939</f>
        <v>146</v>
      </c>
      <c r="F653" s="60">
        <f>Jednotkové_ceny!F1939</f>
        <v>0</v>
      </c>
      <c r="G653" s="60">
        <f>Jednotkové_ceny!G1939</f>
        <v>0</v>
      </c>
      <c r="H653" s="8">
        <f t="shared" si="10"/>
        <v>0</v>
      </c>
    </row>
    <row r="654" spans="1:8" x14ac:dyDescent="0.25">
      <c r="A654" s="129" t="str">
        <f>Jednotkové_ceny!A1940</f>
        <v>171201201</v>
      </c>
      <c r="B654" s="35" t="str">
        <f>Jednotkové_ceny!B1940</f>
        <v>Uložení sypaniny na skládky nebo meziskládky</v>
      </c>
      <c r="C654" s="50" t="str">
        <f>Jednotkové_ceny!C1940</f>
        <v>m3</v>
      </c>
      <c r="D654" s="60">
        <f>Jednotkové_ceny!D1940</f>
        <v>961.21</v>
      </c>
      <c r="E654" s="60">
        <f>Jednotkové_ceny!E1940</f>
        <v>22.8</v>
      </c>
      <c r="F654" s="60">
        <f>Jednotkové_ceny!F1940</f>
        <v>0</v>
      </c>
      <c r="G654" s="60">
        <f>Jednotkové_ceny!G1940</f>
        <v>0</v>
      </c>
      <c r="H654" s="8">
        <f t="shared" si="10"/>
        <v>0</v>
      </c>
    </row>
    <row r="655" spans="1:8" x14ac:dyDescent="0.25">
      <c r="A655" s="129" t="str">
        <f>Jednotkové_ceny!A1941</f>
        <v>171251101</v>
      </c>
      <c r="B655" s="35" t="str">
        <f>Jednotkové_ceny!B1941</f>
        <v>Uložení sypaniny do násypů nezhutněných strojně</v>
      </c>
      <c r="C655" s="50" t="str">
        <f>Jednotkové_ceny!C1941</f>
        <v>m3</v>
      </c>
      <c r="D655" s="60">
        <f>Jednotkové_ceny!D1941</f>
        <v>69.36</v>
      </c>
      <c r="E655" s="60">
        <f>Jednotkové_ceny!E1941</f>
        <v>90.2</v>
      </c>
      <c r="F655" s="60">
        <f>Jednotkové_ceny!F1941</f>
        <v>0</v>
      </c>
      <c r="G655" s="60">
        <f>Jednotkové_ceny!G1941</f>
        <v>0</v>
      </c>
      <c r="H655" s="8">
        <f t="shared" si="10"/>
        <v>0</v>
      </c>
    </row>
    <row r="656" spans="1:8" ht="26.4" x14ac:dyDescent="0.25">
      <c r="A656" s="129" t="str">
        <f>Jednotkové_ceny!A1942</f>
        <v>174151101</v>
      </c>
      <c r="B656" s="35" t="str">
        <f>Jednotkové_ceny!B1942</f>
        <v>Zásyp jam, šachet rýh nebo kolem objektů sypaninou se zhutněním</v>
      </c>
      <c r="C656" s="50" t="str">
        <f>Jednotkové_ceny!C1942</f>
        <v>m3</v>
      </c>
      <c r="D656" s="60">
        <f>Jednotkové_ceny!D1942</f>
        <v>702.85</v>
      </c>
      <c r="E656" s="60">
        <f>Jednotkové_ceny!E1942</f>
        <v>148</v>
      </c>
      <c r="F656" s="60">
        <f>Jednotkové_ceny!F1942</f>
        <v>0</v>
      </c>
      <c r="G656" s="60">
        <f>Jednotkové_ceny!G1942</f>
        <v>0</v>
      </c>
      <c r="H656" s="8">
        <f t="shared" si="10"/>
        <v>0</v>
      </c>
    </row>
    <row r="657" spans="1:8" ht="26.4" x14ac:dyDescent="0.25">
      <c r="A657" s="129" t="str">
        <f>Jednotkové_ceny!A1943</f>
        <v>174102101</v>
      </c>
      <c r="B657" s="35" t="str">
        <f>Jednotkové_ceny!B1943</f>
        <v>Zásyp jam, šachet a rýh do 30 m3 sypaninou se zhutněním při překopech inženýrských sítí</v>
      </c>
      <c r="C657" s="50" t="str">
        <f>Jednotkové_ceny!C1943</f>
        <v>m3</v>
      </c>
      <c r="D657" s="60">
        <f>Jednotkové_ceny!D1943</f>
        <v>2697.53</v>
      </c>
      <c r="E657" s="60">
        <f>Jednotkové_ceny!E1943</f>
        <v>166</v>
      </c>
      <c r="F657" s="60">
        <f>Jednotkové_ceny!F1943</f>
        <v>0</v>
      </c>
      <c r="G657" s="60">
        <f>Jednotkové_ceny!G1943</f>
        <v>0</v>
      </c>
      <c r="H657" s="8">
        <f t="shared" si="10"/>
        <v>0</v>
      </c>
    </row>
    <row r="658" spans="1:8" ht="26.4" x14ac:dyDescent="0.25">
      <c r="A658" s="129" t="str">
        <f>Jednotkové_ceny!A1944</f>
        <v>174102102</v>
      </c>
      <c r="B658" s="35" t="str">
        <f>Jednotkové_ceny!B1944</f>
        <v>Zásyp v uzavřených prostorech do 30 m3 sypaninou se zhutněním při překopech inženýrských sítí</v>
      </c>
      <c r="C658" s="50" t="str">
        <f>Jednotkové_ceny!C1944</f>
        <v>m3</v>
      </c>
      <c r="D658" s="60">
        <f>Jednotkové_ceny!D1944</f>
        <v>743.89</v>
      </c>
      <c r="E658" s="60">
        <f>Jednotkové_ceny!E1944</f>
        <v>539</v>
      </c>
      <c r="F658" s="60">
        <f>Jednotkové_ceny!F1944</f>
        <v>0</v>
      </c>
      <c r="G658" s="60">
        <f>Jednotkové_ceny!G1944</f>
        <v>0</v>
      </c>
      <c r="H658" s="8">
        <f t="shared" si="10"/>
        <v>0</v>
      </c>
    </row>
    <row r="659" spans="1:8" ht="26.4" x14ac:dyDescent="0.25">
      <c r="A659" s="129" t="str">
        <f>Jednotkové_ceny!A1945</f>
        <v>174102103</v>
      </c>
      <c r="B659" s="35" t="str">
        <f>Jednotkové_ceny!B1945</f>
        <v>Zásyp zářezů pro podzemní vedení do 30 m3 sypaninou se zhutněním při překopech inženýrských sítí</v>
      </c>
      <c r="C659" s="50" t="str">
        <f>Jednotkové_ceny!C1945</f>
        <v>m3</v>
      </c>
      <c r="D659" s="60">
        <f>Jednotkové_ceny!D1945</f>
        <v>2697.53</v>
      </c>
      <c r="E659" s="60">
        <f>Jednotkové_ceny!E1945</f>
        <v>144</v>
      </c>
      <c r="F659" s="60">
        <f>Jednotkové_ceny!F1945</f>
        <v>0</v>
      </c>
      <c r="G659" s="60">
        <f>Jednotkové_ceny!G1945</f>
        <v>0</v>
      </c>
      <c r="H659" s="8">
        <f t="shared" si="10"/>
        <v>0</v>
      </c>
    </row>
    <row r="660" spans="1:8" ht="26.4" x14ac:dyDescent="0.25">
      <c r="A660" s="129" t="str">
        <f>Jednotkové_ceny!A1946</f>
        <v>174201101</v>
      </c>
      <c r="B660" s="35" t="str">
        <f>Jednotkové_ceny!B1946</f>
        <v>Zásyp jam, šachet rýh nebo kolem objektů sypaninou bez zhutnění</v>
      </c>
      <c r="C660" s="50" t="str">
        <f>Jednotkové_ceny!C1946</f>
        <v>m3</v>
      </c>
      <c r="D660" s="60">
        <f>Jednotkové_ceny!D1946</f>
        <v>13.87</v>
      </c>
      <c r="E660" s="60">
        <f>Jednotkové_ceny!E1946</f>
        <v>79.3</v>
      </c>
      <c r="F660" s="60">
        <f>Jednotkové_ceny!F1946</f>
        <v>0</v>
      </c>
      <c r="G660" s="60">
        <f>Jednotkové_ceny!G1946</f>
        <v>0</v>
      </c>
      <c r="H660" s="8">
        <f t="shared" si="10"/>
        <v>0</v>
      </c>
    </row>
    <row r="661" spans="1:8" ht="26.4" x14ac:dyDescent="0.25">
      <c r="A661" s="129" t="str">
        <f>Jednotkové_ceny!A1947</f>
        <v>174202101</v>
      </c>
      <c r="B661" s="35" t="str">
        <f>Jednotkové_ceny!B1947</f>
        <v>Zásyp jam, šachet a rýh do 30 m3 sypaninou bez zhutnění při překopech inženýrských sítí</v>
      </c>
      <c r="C661" s="50" t="str">
        <f>Jednotkové_ceny!C1947</f>
        <v>m3</v>
      </c>
      <c r="D661" s="60">
        <f>Jednotkové_ceny!D1947</f>
        <v>183.23</v>
      </c>
      <c r="E661" s="60">
        <f>Jednotkové_ceny!E1947</f>
        <v>66.5</v>
      </c>
      <c r="F661" s="60">
        <f>Jednotkové_ceny!F1947</f>
        <v>0</v>
      </c>
      <c r="G661" s="60">
        <f>Jednotkové_ceny!G1947</f>
        <v>0</v>
      </c>
      <c r="H661" s="8">
        <f t="shared" si="10"/>
        <v>0</v>
      </c>
    </row>
    <row r="662" spans="1:8" ht="26.4" x14ac:dyDescent="0.25">
      <c r="A662" s="129" t="str">
        <f>Jednotkové_ceny!A1948</f>
        <v>174202103</v>
      </c>
      <c r="B662" s="35" t="str">
        <f>Jednotkové_ceny!B1948</f>
        <v>Zásyp zářezů pro podzemní vedení do 30 m3 sypaninou bez zhutnění při překopech inženýrských sítí</v>
      </c>
      <c r="C662" s="50" t="str">
        <f>Jednotkové_ceny!C1948</f>
        <v>m3</v>
      </c>
      <c r="D662" s="60">
        <f>Jednotkové_ceny!D1948</f>
        <v>140.44999999999999</v>
      </c>
      <c r="E662" s="60">
        <f>Jednotkové_ceny!E1948</f>
        <v>63.7</v>
      </c>
      <c r="F662" s="60">
        <f>Jednotkové_ceny!F1948</f>
        <v>0</v>
      </c>
      <c r="G662" s="60">
        <f>Jednotkové_ceny!G1948</f>
        <v>0</v>
      </c>
      <c r="H662" s="8">
        <f t="shared" si="10"/>
        <v>0</v>
      </c>
    </row>
    <row r="663" spans="1:8" x14ac:dyDescent="0.25">
      <c r="A663" s="129" t="str">
        <f>Jednotkové_ceny!A1949</f>
        <v>58337308</v>
      </c>
      <c r="B663" s="35" t="str">
        <f>Jednotkové_ceny!B1949</f>
        <v>štěrkopísek frakce 0/2</v>
      </c>
      <c r="C663" s="50" t="str">
        <f>Jednotkové_ceny!C1949</f>
        <v>t</v>
      </c>
      <c r="D663" s="60">
        <f>Jednotkové_ceny!D1949</f>
        <v>102</v>
      </c>
      <c r="E663" s="60">
        <f>Jednotkové_ceny!E1949</f>
        <v>465</v>
      </c>
      <c r="F663" s="60">
        <f>Jednotkové_ceny!F1949</f>
        <v>0</v>
      </c>
      <c r="G663" s="60">
        <f>Jednotkové_ceny!G1949</f>
        <v>0</v>
      </c>
      <c r="H663" s="8">
        <f t="shared" si="10"/>
        <v>0</v>
      </c>
    </row>
    <row r="664" spans="1:8" x14ac:dyDescent="0.25">
      <c r="A664" s="129" t="str">
        <f>Jednotkové_ceny!A1950</f>
        <v>58337303</v>
      </c>
      <c r="B664" s="35" t="str">
        <f>Jednotkové_ceny!B1950</f>
        <v>štěrkopísek frakce 0/8</v>
      </c>
      <c r="C664" s="50" t="str">
        <f>Jednotkové_ceny!C1950</f>
        <v>t</v>
      </c>
      <c r="D664" s="60">
        <f>Jednotkové_ceny!D1950</f>
        <v>267.04000000000002</v>
      </c>
      <c r="E664" s="60">
        <f>Jednotkové_ceny!E1950</f>
        <v>371</v>
      </c>
      <c r="F664" s="60">
        <f>Jednotkové_ceny!F1950</f>
        <v>0</v>
      </c>
      <c r="G664" s="60">
        <f>Jednotkové_ceny!G1950</f>
        <v>0</v>
      </c>
      <c r="H664" s="8">
        <f t="shared" si="10"/>
        <v>0</v>
      </c>
    </row>
    <row r="665" spans="1:8" x14ac:dyDescent="0.25">
      <c r="A665" s="129" t="str">
        <f>Jednotkové_ceny!A1951</f>
        <v>58337302</v>
      </c>
      <c r="B665" s="35" t="str">
        <f>Jednotkové_ceny!B1951</f>
        <v>štěrkopísek frakce 0/16</v>
      </c>
      <c r="C665" s="50" t="str">
        <f>Jednotkové_ceny!C1951</f>
        <v>t</v>
      </c>
      <c r="D665" s="60">
        <f>Jednotkové_ceny!D1951</f>
        <v>1829.95</v>
      </c>
      <c r="E665" s="60">
        <f>Jednotkové_ceny!E1951</f>
        <v>342</v>
      </c>
      <c r="F665" s="60">
        <f>Jednotkové_ceny!F1951</f>
        <v>0</v>
      </c>
      <c r="G665" s="60">
        <f>Jednotkové_ceny!G1951</f>
        <v>0</v>
      </c>
      <c r="H665" s="8">
        <f t="shared" si="10"/>
        <v>0</v>
      </c>
    </row>
    <row r="666" spans="1:8" x14ac:dyDescent="0.25">
      <c r="A666" s="129" t="str">
        <f>Jednotkové_ceny!A1952</f>
        <v>58337310</v>
      </c>
      <c r="B666" s="35" t="str">
        <f>Jednotkové_ceny!B1952</f>
        <v>štěrkopísek frakce 0/4</v>
      </c>
      <c r="C666" s="50" t="str">
        <f>Jednotkové_ceny!C1952</f>
        <v>t</v>
      </c>
      <c r="D666" s="60">
        <f>Jednotkové_ceny!D1952</f>
        <v>279.75</v>
      </c>
      <c r="E666" s="60">
        <f>Jednotkové_ceny!E1952</f>
        <v>397</v>
      </c>
      <c r="F666" s="60">
        <f>Jednotkové_ceny!F1952</f>
        <v>0</v>
      </c>
      <c r="G666" s="60">
        <f>Jednotkové_ceny!G1952</f>
        <v>0</v>
      </c>
      <c r="H666" s="8">
        <f t="shared" si="10"/>
        <v>0</v>
      </c>
    </row>
    <row r="667" spans="1:8" x14ac:dyDescent="0.25">
      <c r="A667" s="129" t="str">
        <f>Jednotkové_ceny!A1953</f>
        <v>58344171</v>
      </c>
      <c r="B667" s="35" t="str">
        <f>Jednotkové_ceny!B1953</f>
        <v>štěrkodrť frakce 0/32</v>
      </c>
      <c r="C667" s="50" t="str">
        <f>Jednotkové_ceny!C1953</f>
        <v>t</v>
      </c>
      <c r="D667" s="60">
        <f>Jednotkové_ceny!D1953</f>
        <v>223.69</v>
      </c>
      <c r="E667" s="60">
        <f>Jednotkové_ceny!E1953</f>
        <v>488</v>
      </c>
      <c r="F667" s="60">
        <f>Jednotkové_ceny!F1953</f>
        <v>0</v>
      </c>
      <c r="G667" s="60">
        <f>Jednotkové_ceny!G1953</f>
        <v>0</v>
      </c>
      <c r="H667" s="8">
        <f t="shared" si="10"/>
        <v>0</v>
      </c>
    </row>
    <row r="668" spans="1:8" x14ac:dyDescent="0.25">
      <c r="A668" s="129" t="str">
        <f>Jednotkové_ceny!A1954</f>
        <v>58344199</v>
      </c>
      <c r="B668" s="35" t="str">
        <f>Jednotkové_ceny!B1954</f>
        <v>štěrkodrť frakce 0/63</v>
      </c>
      <c r="C668" s="50" t="str">
        <f>Jednotkové_ceny!C1954</f>
        <v>t</v>
      </c>
      <c r="D668" s="60">
        <f>Jednotkové_ceny!D1954</f>
        <v>377.43</v>
      </c>
      <c r="E668" s="60">
        <f>Jednotkové_ceny!E1954</f>
        <v>469</v>
      </c>
      <c r="F668" s="60">
        <f>Jednotkové_ceny!F1954</f>
        <v>0</v>
      </c>
      <c r="G668" s="60">
        <f>Jednotkové_ceny!G1954</f>
        <v>0</v>
      </c>
      <c r="H668" s="8">
        <f t="shared" si="10"/>
        <v>0</v>
      </c>
    </row>
    <row r="669" spans="1:8" x14ac:dyDescent="0.25">
      <c r="A669" s="129" t="str">
        <f>Jednotkové_ceny!A1955</f>
        <v>58344155</v>
      </c>
      <c r="B669" s="35" t="str">
        <f>Jednotkové_ceny!B1955</f>
        <v>štěrkodrť frakce 0/22</v>
      </c>
      <c r="C669" s="50" t="str">
        <f>Jednotkové_ceny!C1955</f>
        <v>t</v>
      </c>
      <c r="D669" s="60">
        <f>Jednotkové_ceny!D1955</f>
        <v>81.599999999999994</v>
      </c>
      <c r="E669" s="60">
        <f>Jednotkové_ceny!E1955</f>
        <v>419</v>
      </c>
      <c r="F669" s="60">
        <f>Jednotkové_ceny!F1955</f>
        <v>0</v>
      </c>
      <c r="G669" s="60">
        <f>Jednotkové_ceny!G1955</f>
        <v>0</v>
      </c>
      <c r="H669" s="8">
        <f t="shared" si="10"/>
        <v>0</v>
      </c>
    </row>
    <row r="670" spans="1:8" x14ac:dyDescent="0.25">
      <c r="A670" s="129" t="str">
        <f>Jednotkové_ceny!A1956</f>
        <v>58344197</v>
      </c>
      <c r="B670" s="35" t="str">
        <f>Jednotkové_ceny!B1956</f>
        <v>štěrkodrť frakce 0/63</v>
      </c>
      <c r="C670" s="50" t="str">
        <f>Jednotkové_ceny!C1956</f>
        <v>t</v>
      </c>
      <c r="D670" s="60">
        <f>Jednotkové_ceny!D1956</f>
        <v>102</v>
      </c>
      <c r="E670" s="60">
        <f>Jednotkové_ceny!E1956</f>
        <v>469</v>
      </c>
      <c r="F670" s="60">
        <f>Jednotkové_ceny!F1956</f>
        <v>0</v>
      </c>
      <c r="G670" s="60">
        <f>Jednotkové_ceny!G1956</f>
        <v>0</v>
      </c>
      <c r="H670" s="8">
        <f t="shared" si="10"/>
        <v>0</v>
      </c>
    </row>
    <row r="671" spans="1:8" x14ac:dyDescent="0.25">
      <c r="A671" s="129" t="str">
        <f>Jednotkové_ceny!A1957</f>
        <v>58344121</v>
      </c>
      <c r="B671" s="35" t="str">
        <f>Jednotkové_ceny!B1957</f>
        <v>štěrkodrť frakce 0/8</v>
      </c>
      <c r="C671" s="50" t="str">
        <f>Jednotkové_ceny!C1957</f>
        <v>t</v>
      </c>
      <c r="D671" s="60">
        <f>Jednotkové_ceny!D1957</f>
        <v>102</v>
      </c>
      <c r="E671" s="60">
        <f>Jednotkové_ceny!E1957</f>
        <v>429</v>
      </c>
      <c r="F671" s="60">
        <f>Jednotkové_ceny!F1957</f>
        <v>0</v>
      </c>
      <c r="G671" s="60">
        <f>Jednotkové_ceny!G1957</f>
        <v>0</v>
      </c>
      <c r="H671" s="8">
        <f t="shared" si="10"/>
        <v>0</v>
      </c>
    </row>
    <row r="672" spans="1:8" x14ac:dyDescent="0.25">
      <c r="A672" s="129" t="str">
        <f>Jednotkové_ceny!A1958</f>
        <v>58981100</v>
      </c>
      <c r="B672" s="35" t="str">
        <f>Jednotkové_ceny!B1958</f>
        <v>recyklát směsný frakce 0/16</v>
      </c>
      <c r="C672" s="50" t="str">
        <f>Jednotkové_ceny!C1958</f>
        <v>t</v>
      </c>
      <c r="D672" s="60">
        <f>Jednotkové_ceny!D1958</f>
        <v>1829.95</v>
      </c>
      <c r="E672" s="60">
        <f>Jednotkové_ceny!E1958</f>
        <v>258</v>
      </c>
      <c r="F672" s="60">
        <f>Jednotkové_ceny!F1958</f>
        <v>0</v>
      </c>
      <c r="G672" s="60">
        <f>Jednotkové_ceny!G1958</f>
        <v>0</v>
      </c>
      <c r="H672" s="8">
        <f t="shared" si="10"/>
        <v>0</v>
      </c>
    </row>
    <row r="673" spans="1:8" x14ac:dyDescent="0.25">
      <c r="A673" s="129" t="str">
        <f>Jednotkové_ceny!A1959</f>
        <v>58981120</v>
      </c>
      <c r="B673" s="35" t="str">
        <f>Jednotkové_ceny!B1959</f>
        <v>recyklát betonový frakce 0/16</v>
      </c>
      <c r="C673" s="50" t="str">
        <f>Jednotkové_ceny!C1959</f>
        <v>t</v>
      </c>
      <c r="D673" s="60">
        <f>Jednotkové_ceny!D1959</f>
        <v>73.98</v>
      </c>
      <c r="E673" s="60">
        <f>Jednotkové_ceny!E1959</f>
        <v>369</v>
      </c>
      <c r="F673" s="60">
        <f>Jednotkové_ceny!F1959</f>
        <v>0</v>
      </c>
      <c r="G673" s="60">
        <f>Jednotkové_ceny!G1959</f>
        <v>0</v>
      </c>
      <c r="H673" s="8">
        <f t="shared" si="10"/>
        <v>0</v>
      </c>
    </row>
    <row r="674" spans="1:8" x14ac:dyDescent="0.25">
      <c r="A674" s="129" t="str">
        <f>Jednotkové_ceny!A1960</f>
        <v>58981152</v>
      </c>
      <c r="B674" s="35" t="str">
        <f>Jednotkové_ceny!B1960</f>
        <v>recyklát asfaltový frakce 0/8 R-materiál</v>
      </c>
      <c r="C674" s="50" t="str">
        <f>Jednotkové_ceny!C1960</f>
        <v>t</v>
      </c>
      <c r="D674" s="60">
        <f>Jednotkové_ceny!D1960</f>
        <v>941.56</v>
      </c>
      <c r="E674" s="60">
        <f>Jednotkové_ceny!E1960</f>
        <v>263</v>
      </c>
      <c r="F674" s="60">
        <f>Jednotkové_ceny!F1960</f>
        <v>0</v>
      </c>
      <c r="G674" s="60">
        <f>Jednotkové_ceny!G1960</f>
        <v>0</v>
      </c>
      <c r="H674" s="8">
        <f t="shared" si="10"/>
        <v>0</v>
      </c>
    </row>
    <row r="675" spans="1:8" ht="26.4" x14ac:dyDescent="0.25">
      <c r="A675" s="129" t="str">
        <f>Jednotkové_ceny!A1961</f>
        <v>175102101</v>
      </c>
      <c r="B675" s="35" t="str">
        <f>Jednotkové_ceny!B1961</f>
        <v>Obsypání potrubí ručně sypaninou bez prohození, uloženou do 3 m</v>
      </c>
      <c r="C675" s="50" t="str">
        <f>Jednotkové_ceny!C1961</f>
        <v>m3</v>
      </c>
      <c r="D675" s="60">
        <f>Jednotkové_ceny!D1961</f>
        <v>1418.99</v>
      </c>
      <c r="E675" s="60">
        <f>Jednotkové_ceny!E1961</f>
        <v>554</v>
      </c>
      <c r="F675" s="60">
        <f>Jednotkové_ceny!F1961</f>
        <v>0</v>
      </c>
      <c r="G675" s="60">
        <f>Jednotkové_ceny!G1961</f>
        <v>0</v>
      </c>
      <c r="H675" s="8">
        <f t="shared" si="10"/>
        <v>0</v>
      </c>
    </row>
    <row r="676" spans="1:8" ht="26.4" x14ac:dyDescent="0.25">
      <c r="A676" s="129" t="str">
        <f>Jednotkové_ceny!A1962</f>
        <v>175102109</v>
      </c>
      <c r="B676" s="35" t="str">
        <f>Jednotkové_ceny!B1962</f>
        <v>Příplatek k obsypání potrubí za ruční prohození sypaniny, uložené do 3 m</v>
      </c>
      <c r="C676" s="50" t="str">
        <f>Jednotkové_ceny!C1962</f>
        <v>m3</v>
      </c>
      <c r="D676" s="60">
        <f>Jednotkové_ceny!D1962</f>
        <v>508.06</v>
      </c>
      <c r="E676" s="60">
        <f>Jednotkové_ceny!E1962</f>
        <v>264</v>
      </c>
      <c r="F676" s="60">
        <f>Jednotkové_ceny!F1962</f>
        <v>0</v>
      </c>
      <c r="G676" s="60">
        <f>Jednotkové_ceny!G1962</f>
        <v>0</v>
      </c>
      <c r="H676" s="8">
        <f t="shared" si="10"/>
        <v>0</v>
      </c>
    </row>
    <row r="677" spans="1:8" ht="26.4" x14ac:dyDescent="0.25">
      <c r="A677" s="129" t="str">
        <f>Jednotkové_ceny!A1963</f>
        <v>175112101</v>
      </c>
      <c r="B677" s="35" t="str">
        <f>Jednotkové_ceny!B1963</f>
        <v>Obsypání potrubí při překopech inženýrských sítí ručně objem do 10 m3</v>
      </c>
      <c r="C677" s="50" t="str">
        <f>Jednotkové_ceny!C1963</f>
        <v>m3</v>
      </c>
      <c r="D677" s="60">
        <f>Jednotkové_ceny!D1963</f>
        <v>1418.99</v>
      </c>
      <c r="E677" s="60">
        <f>Jednotkové_ceny!E1963</f>
        <v>747</v>
      </c>
      <c r="F677" s="60">
        <f>Jednotkové_ceny!F1963</f>
        <v>0</v>
      </c>
      <c r="G677" s="60">
        <f>Jednotkové_ceny!G1963</f>
        <v>0</v>
      </c>
      <c r="H677" s="8">
        <f t="shared" si="10"/>
        <v>0</v>
      </c>
    </row>
    <row r="678" spans="1:8" ht="26.4" x14ac:dyDescent="0.25">
      <c r="A678" s="129" t="str">
        <f>Jednotkové_ceny!A1964</f>
        <v>175151101</v>
      </c>
      <c r="B678" s="35" t="str">
        <f>Jednotkové_ceny!B1964</f>
        <v>Obsypání potrubí strojně sypaninou bez prohození, uloženou do 3 m</v>
      </c>
      <c r="C678" s="50" t="str">
        <f>Jednotkové_ceny!C1964</f>
        <v>m3</v>
      </c>
      <c r="D678" s="60">
        <f>Jednotkové_ceny!D1964</f>
        <v>260.10000000000002</v>
      </c>
      <c r="E678" s="60">
        <f>Jednotkové_ceny!E1964</f>
        <v>222</v>
      </c>
      <c r="F678" s="60">
        <f>Jednotkové_ceny!F1964</f>
        <v>0</v>
      </c>
      <c r="G678" s="60">
        <f>Jednotkové_ceny!G1964</f>
        <v>0</v>
      </c>
      <c r="H678" s="8">
        <f t="shared" si="10"/>
        <v>0</v>
      </c>
    </row>
    <row r="679" spans="1:8" ht="26.4" x14ac:dyDescent="0.25">
      <c r="A679" s="129" t="str">
        <f>Jednotkové_ceny!A1965</f>
        <v>181111111</v>
      </c>
      <c r="B679" s="35" t="str">
        <f>Jednotkové_ceny!B1965</f>
        <v>Plošná úprava terénu do 500 m2 zemina skupiny 1 až 4 nerovnosti přes 50 do 100 mm v rovinně a svahu do 1:5</v>
      </c>
      <c r="C679" s="50" t="str">
        <f>Jednotkové_ceny!C1965</f>
        <v>m2</v>
      </c>
      <c r="D679" s="60">
        <f>Jednotkové_ceny!D1965</f>
        <v>298.25</v>
      </c>
      <c r="E679" s="60">
        <f>Jednotkové_ceny!E1965</f>
        <v>30.7</v>
      </c>
      <c r="F679" s="60">
        <f>Jednotkové_ceny!F1965</f>
        <v>0</v>
      </c>
      <c r="G679" s="60">
        <f>Jednotkové_ceny!G1965</f>
        <v>0</v>
      </c>
      <c r="H679" s="8">
        <f t="shared" si="10"/>
        <v>0</v>
      </c>
    </row>
    <row r="680" spans="1:8" ht="26.4" x14ac:dyDescent="0.25">
      <c r="A680" s="129" t="str">
        <f>Jednotkové_ceny!A1966</f>
        <v>181111112</v>
      </c>
      <c r="B680" s="35" t="str">
        <f>Jednotkové_ceny!B1966</f>
        <v>Plošná úprava terénu do 500 m2 zemina skupiny 1 až 4 nerovnosti přes 50 do 100 mm ve svahu přes 1:5 do 1:2</v>
      </c>
      <c r="C680" s="50" t="str">
        <f>Jednotkové_ceny!C1966</f>
        <v>m2</v>
      </c>
      <c r="D680" s="60">
        <f>Jednotkové_ceny!D1966</f>
        <v>298.25</v>
      </c>
      <c r="E680" s="60">
        <f>Jednotkové_ceny!E1966</f>
        <v>58.2</v>
      </c>
      <c r="F680" s="60">
        <f>Jednotkové_ceny!F1966</f>
        <v>0</v>
      </c>
      <c r="G680" s="60">
        <f>Jednotkové_ceny!G1966</f>
        <v>0</v>
      </c>
      <c r="H680" s="8">
        <f t="shared" si="10"/>
        <v>0</v>
      </c>
    </row>
    <row r="681" spans="1:8" ht="26.4" x14ac:dyDescent="0.25">
      <c r="A681" s="129" t="str">
        <f>Jednotkové_ceny!A1967</f>
        <v>181111113</v>
      </c>
      <c r="B681" s="35" t="str">
        <f>Jednotkové_ceny!B1967</f>
        <v>Plošná úprava terénu do 500 m2 zemina skupiny 1 až 4 nerovnosti přes 50 do 100 mm ve svahu přes 1:2 do 1:1</v>
      </c>
      <c r="C681" s="50" t="str">
        <f>Jednotkové_ceny!C1967</f>
        <v>m2</v>
      </c>
      <c r="D681" s="60">
        <f>Jednotkové_ceny!D1967</f>
        <v>298.25</v>
      </c>
      <c r="E681" s="60">
        <f>Jednotkové_ceny!E1967</f>
        <v>85.8</v>
      </c>
      <c r="F681" s="60">
        <f>Jednotkové_ceny!F1967</f>
        <v>0</v>
      </c>
      <c r="G681" s="60">
        <f>Jednotkové_ceny!G1967</f>
        <v>0</v>
      </c>
      <c r="H681" s="8">
        <f t="shared" si="10"/>
        <v>0</v>
      </c>
    </row>
    <row r="682" spans="1:8" ht="26.4" x14ac:dyDescent="0.25">
      <c r="A682" s="129" t="str">
        <f>Jednotkové_ceny!A1968</f>
        <v>181111114</v>
      </c>
      <c r="B682" s="35" t="str">
        <f>Jednotkové_ceny!B1968</f>
        <v>Plošná úprava terénu do 500 m2 zemina skupiny 1 až 4 nerovnosti přes 50 do 100 mm ve svahu přes 1:1</v>
      </c>
      <c r="C682" s="50" t="str">
        <f>Jednotkové_ceny!C1968</f>
        <v>m2</v>
      </c>
      <c r="D682" s="60">
        <f>Jednotkové_ceny!D1968</f>
        <v>298.25</v>
      </c>
      <c r="E682" s="60">
        <f>Jednotkové_ceny!E1968</f>
        <v>118</v>
      </c>
      <c r="F682" s="60">
        <f>Jednotkové_ceny!F1968</f>
        <v>0</v>
      </c>
      <c r="G682" s="60">
        <f>Jednotkové_ceny!G1968</f>
        <v>0</v>
      </c>
      <c r="H682" s="8">
        <f t="shared" si="10"/>
        <v>0</v>
      </c>
    </row>
    <row r="683" spans="1:8" ht="26.4" x14ac:dyDescent="0.25">
      <c r="A683" s="129" t="str">
        <f>Jednotkové_ceny!A1969</f>
        <v>181111121</v>
      </c>
      <c r="B683" s="35" t="str">
        <f>Jednotkové_ceny!B1969</f>
        <v>Plošná úprava terénu do 500 m2 zemina skupiny 1 až 4 nerovnosti přes 100 do 150 mm v rovinně a svahu do 1:5</v>
      </c>
      <c r="C683" s="50" t="str">
        <f>Jednotkové_ceny!C1969</f>
        <v>m2</v>
      </c>
      <c r="D683" s="60">
        <f>Jednotkové_ceny!D1969</f>
        <v>86.7</v>
      </c>
      <c r="E683" s="60">
        <f>Jednotkové_ceny!E1969</f>
        <v>42.9</v>
      </c>
      <c r="F683" s="60">
        <f>Jednotkové_ceny!F1969</f>
        <v>0</v>
      </c>
      <c r="G683" s="60">
        <f>Jednotkové_ceny!G1969</f>
        <v>0</v>
      </c>
      <c r="H683" s="8">
        <f t="shared" si="10"/>
        <v>0</v>
      </c>
    </row>
    <row r="684" spans="1:8" ht="26.4" x14ac:dyDescent="0.25">
      <c r="A684" s="129" t="str">
        <f>Jednotkové_ceny!A1970</f>
        <v>181111122</v>
      </c>
      <c r="B684" s="35" t="str">
        <f>Jednotkové_ceny!B1970</f>
        <v>Plošná úprava terénu do 500 m2 zemina skupiny 1 až 4 nerovnosti přes 100 do 150 mm ve svahu přes 1:5 do 1:2</v>
      </c>
      <c r="C684" s="50" t="str">
        <f>Jednotkové_ceny!C1970</f>
        <v>m2</v>
      </c>
      <c r="D684" s="60">
        <f>Jednotkové_ceny!D1970</f>
        <v>86.7</v>
      </c>
      <c r="E684" s="60">
        <f>Jednotkové_ceny!E1970</f>
        <v>81.400000000000006</v>
      </c>
      <c r="F684" s="60">
        <f>Jednotkové_ceny!F1970</f>
        <v>0</v>
      </c>
      <c r="G684" s="60">
        <f>Jednotkové_ceny!G1970</f>
        <v>0</v>
      </c>
      <c r="H684" s="8">
        <f t="shared" si="10"/>
        <v>0</v>
      </c>
    </row>
    <row r="685" spans="1:8" ht="26.4" x14ac:dyDescent="0.25">
      <c r="A685" s="129" t="str">
        <f>Jednotkové_ceny!A1971</f>
        <v>181111123</v>
      </c>
      <c r="B685" s="35" t="str">
        <f>Jednotkové_ceny!B1971</f>
        <v>Plošná úprava terénu do 500 m2 zemina skupiny 1 až 4 nerovnosti přes 100 do 150 mm ve svahu přes 1:2 do 1:1</v>
      </c>
      <c r="C685" s="50" t="str">
        <f>Jednotkové_ceny!C1971</f>
        <v>m2</v>
      </c>
      <c r="D685" s="60">
        <f>Jednotkové_ceny!D1971</f>
        <v>86.7</v>
      </c>
      <c r="E685" s="60">
        <f>Jednotkové_ceny!E1971</f>
        <v>120</v>
      </c>
      <c r="F685" s="60">
        <f>Jednotkové_ceny!F1971</f>
        <v>0</v>
      </c>
      <c r="G685" s="60">
        <f>Jednotkové_ceny!G1971</f>
        <v>0</v>
      </c>
      <c r="H685" s="8">
        <f t="shared" si="10"/>
        <v>0</v>
      </c>
    </row>
    <row r="686" spans="1:8" ht="26.4" x14ac:dyDescent="0.25">
      <c r="A686" s="129" t="str">
        <f>Jednotkové_ceny!A1972</f>
        <v>181111124</v>
      </c>
      <c r="B686" s="35" t="str">
        <f>Jednotkové_ceny!B1972</f>
        <v>Plošná úprava terénu do 500 m2 zemina skupiny 1 až 4 nerovnosti přes 100 do 150 mm ve svahu přes 1:1</v>
      </c>
      <c r="C686" s="50" t="str">
        <f>Jednotkové_ceny!C1972</f>
        <v>m2</v>
      </c>
      <c r="D686" s="60">
        <f>Jednotkové_ceny!D1972</f>
        <v>86.7</v>
      </c>
      <c r="E686" s="60">
        <f>Jednotkové_ceny!E1972</f>
        <v>165</v>
      </c>
      <c r="F686" s="60">
        <f>Jednotkové_ceny!F1972</f>
        <v>0</v>
      </c>
      <c r="G686" s="60">
        <f>Jednotkové_ceny!G1972</f>
        <v>0</v>
      </c>
      <c r="H686" s="8">
        <f t="shared" si="10"/>
        <v>0</v>
      </c>
    </row>
    <row r="687" spans="1:8" ht="26.4" x14ac:dyDescent="0.25">
      <c r="A687" s="129" t="str">
        <f>Jednotkové_ceny!A1973</f>
        <v>181111131</v>
      </c>
      <c r="B687" s="35" t="str">
        <f>Jednotkové_ceny!B1973</f>
        <v>Plošná úprava terénu do 500 m2 zemina skupiny 1 až 4 nerovnosti přes 150 do 200 mm v rovinně a svahu do 1:5</v>
      </c>
      <c r="C687" s="50" t="str">
        <f>Jednotkové_ceny!C1973</f>
        <v>m2</v>
      </c>
      <c r="D687" s="60">
        <f>Jednotkové_ceny!D1973</f>
        <v>21.67</v>
      </c>
      <c r="E687" s="60">
        <f>Jednotkové_ceny!E1973</f>
        <v>52.1</v>
      </c>
      <c r="F687" s="60">
        <f>Jednotkové_ceny!F1973</f>
        <v>0</v>
      </c>
      <c r="G687" s="60">
        <f>Jednotkové_ceny!G1973</f>
        <v>0</v>
      </c>
      <c r="H687" s="8">
        <f t="shared" si="10"/>
        <v>0</v>
      </c>
    </row>
    <row r="688" spans="1:8" ht="26.4" x14ac:dyDescent="0.25">
      <c r="A688" s="129" t="str">
        <f>Jednotkové_ceny!A1974</f>
        <v>181111132</v>
      </c>
      <c r="B688" s="35" t="str">
        <f>Jednotkové_ceny!B1974</f>
        <v>Plošná úprava terénu do 500 m2 zemina skupiny 1 až 4 nerovnosti přes 150 do 200 mm ve svahu přes 1:5 do 1:2</v>
      </c>
      <c r="C688" s="50" t="str">
        <f>Jednotkové_ceny!C1974</f>
        <v>m2</v>
      </c>
      <c r="D688" s="60">
        <f>Jednotkové_ceny!D1974</f>
        <v>21.67</v>
      </c>
      <c r="E688" s="60">
        <f>Jednotkové_ceny!E1974</f>
        <v>99.1</v>
      </c>
      <c r="F688" s="60">
        <f>Jednotkové_ceny!F1974</f>
        <v>0</v>
      </c>
      <c r="G688" s="60">
        <f>Jednotkové_ceny!G1974</f>
        <v>0</v>
      </c>
      <c r="H688" s="8">
        <f t="shared" si="10"/>
        <v>0</v>
      </c>
    </row>
    <row r="689" spans="1:8" ht="26.4" x14ac:dyDescent="0.25">
      <c r="A689" s="129" t="str">
        <f>Jednotkové_ceny!A1975</f>
        <v>181111133</v>
      </c>
      <c r="B689" s="35" t="str">
        <f>Jednotkové_ceny!B1975</f>
        <v>Plošná úprava terénu do 500 m2 zemina skupiny 1 až 4 nerovnosti přes 150 do 200 mm ve svahu přes 1:2 do 1:1</v>
      </c>
      <c r="C689" s="50" t="str">
        <f>Jednotkové_ceny!C1975</f>
        <v>m2</v>
      </c>
      <c r="D689" s="60">
        <f>Jednotkové_ceny!D1975</f>
        <v>21.67</v>
      </c>
      <c r="E689" s="60">
        <f>Jednotkové_ceny!E1975</f>
        <v>146</v>
      </c>
      <c r="F689" s="60">
        <f>Jednotkové_ceny!F1975</f>
        <v>0</v>
      </c>
      <c r="G689" s="60">
        <f>Jednotkové_ceny!G1975</f>
        <v>0</v>
      </c>
      <c r="H689" s="8">
        <f t="shared" si="10"/>
        <v>0</v>
      </c>
    </row>
    <row r="690" spans="1:8" ht="26.4" x14ac:dyDescent="0.25">
      <c r="A690" s="129" t="str">
        <f>Jednotkové_ceny!A1976</f>
        <v>181111134</v>
      </c>
      <c r="B690" s="35" t="str">
        <f>Jednotkové_ceny!B1976</f>
        <v>Plošná úprava terénu do 500 m2 zemina skupiny 1 až 4 nerovnosti přes 150 do 200 mm ve svahu přes 1:1</v>
      </c>
      <c r="C690" s="50" t="str">
        <f>Jednotkové_ceny!C1976</f>
        <v>m2</v>
      </c>
      <c r="D690" s="60">
        <f>Jednotkové_ceny!D1976</f>
        <v>21.67</v>
      </c>
      <c r="E690" s="60">
        <f>Jednotkové_ceny!E1976</f>
        <v>200</v>
      </c>
      <c r="F690" s="60">
        <f>Jednotkové_ceny!F1976</f>
        <v>0</v>
      </c>
      <c r="G690" s="60">
        <f>Jednotkové_ceny!G1976</f>
        <v>0</v>
      </c>
      <c r="H690" s="8">
        <f t="shared" si="10"/>
        <v>0</v>
      </c>
    </row>
    <row r="691" spans="1:8" ht="26.4" x14ac:dyDescent="0.25">
      <c r="A691" s="129" t="str">
        <f>Jednotkové_ceny!A1977</f>
        <v>181151311</v>
      </c>
      <c r="B691" s="35" t="str">
        <f>Jednotkové_ceny!B1977</f>
        <v>Plošná úprava terénu přes 500 m2 zemina skupiny 1 až 4 nerovnosti přes 50 do 100 mm v rovinně a svahu do 1:5</v>
      </c>
      <c r="C691" s="50" t="str">
        <f>Jednotkové_ceny!C1977</f>
        <v>m2</v>
      </c>
      <c r="D691" s="60">
        <f>Jednotkové_ceny!D1977</f>
        <v>86.7</v>
      </c>
      <c r="E691" s="60">
        <f>Jednotkové_ceny!E1977</f>
        <v>20.100000000000001</v>
      </c>
      <c r="F691" s="60">
        <f>Jednotkové_ceny!F1977</f>
        <v>0</v>
      </c>
      <c r="G691" s="60">
        <f>Jednotkové_ceny!G1977</f>
        <v>0</v>
      </c>
      <c r="H691" s="8">
        <f t="shared" si="10"/>
        <v>0</v>
      </c>
    </row>
    <row r="692" spans="1:8" ht="26.4" x14ac:dyDescent="0.25">
      <c r="A692" s="129" t="str">
        <f>Jednotkové_ceny!A1978</f>
        <v>181151312</v>
      </c>
      <c r="B692" s="35" t="str">
        <f>Jednotkové_ceny!B1978</f>
        <v>Plošná úprava terénu přes 500 m2 zemina skupiny 1 až 4 nerovnosti přes 50 do 100 mm ve svahu přes 1:5 do 1:2</v>
      </c>
      <c r="C692" s="50" t="str">
        <f>Jednotkové_ceny!C1978</f>
        <v>m2</v>
      </c>
      <c r="D692" s="60">
        <f>Jednotkové_ceny!D1978</f>
        <v>86.7</v>
      </c>
      <c r="E692" s="60">
        <f>Jednotkové_ceny!E1978</f>
        <v>37.799999999999997</v>
      </c>
      <c r="F692" s="60">
        <f>Jednotkové_ceny!F1978</f>
        <v>0</v>
      </c>
      <c r="G692" s="60">
        <f>Jednotkové_ceny!G1978</f>
        <v>0</v>
      </c>
      <c r="H692" s="8">
        <f t="shared" si="10"/>
        <v>0</v>
      </c>
    </row>
    <row r="693" spans="1:8" ht="26.4" x14ac:dyDescent="0.25">
      <c r="A693" s="129" t="str">
        <f>Jednotkové_ceny!A1979</f>
        <v>181151313</v>
      </c>
      <c r="B693" s="35" t="str">
        <f>Jednotkové_ceny!B1979</f>
        <v>Plošná úprava terénu přes 500 m2 zemina skupiny 1 až 4 nerovnosti přes 50 do 100 mm ve svahu přes 1:2 do 1:1</v>
      </c>
      <c r="C693" s="50" t="str">
        <f>Jednotkové_ceny!C1979</f>
        <v>m2</v>
      </c>
      <c r="D693" s="60">
        <f>Jednotkové_ceny!D1979</f>
        <v>86.7</v>
      </c>
      <c r="E693" s="60">
        <f>Jednotkové_ceny!E1979</f>
        <v>51.7</v>
      </c>
      <c r="F693" s="60">
        <f>Jednotkové_ceny!F1979</f>
        <v>0</v>
      </c>
      <c r="G693" s="60">
        <f>Jednotkové_ceny!G1979</f>
        <v>0</v>
      </c>
      <c r="H693" s="8">
        <f t="shared" si="10"/>
        <v>0</v>
      </c>
    </row>
    <row r="694" spans="1:8" ht="26.4" x14ac:dyDescent="0.25">
      <c r="A694" s="129" t="str">
        <f>Jednotkové_ceny!A1980</f>
        <v>181151314</v>
      </c>
      <c r="B694" s="35" t="str">
        <f>Jednotkové_ceny!B1980</f>
        <v>Plošná úprava terénu přes 500 m2 zemina skupiny 1 až 4 nerovnosti přes 50 do 100 mm ve svahu přes 1:1</v>
      </c>
      <c r="C694" s="50" t="str">
        <f>Jednotkové_ceny!C1980</f>
        <v>m2</v>
      </c>
      <c r="D694" s="60">
        <f>Jednotkové_ceny!D1980</f>
        <v>86.7</v>
      </c>
      <c r="E694" s="60">
        <f>Jednotkové_ceny!E1980</f>
        <v>72.099999999999994</v>
      </c>
      <c r="F694" s="60">
        <f>Jednotkové_ceny!F1980</f>
        <v>0</v>
      </c>
      <c r="G694" s="60">
        <f>Jednotkové_ceny!G1980</f>
        <v>0</v>
      </c>
      <c r="H694" s="8">
        <f t="shared" si="10"/>
        <v>0</v>
      </c>
    </row>
    <row r="695" spans="1:8" ht="26.4" x14ac:dyDescent="0.25">
      <c r="A695" s="129" t="str">
        <f>Jednotkové_ceny!A1981</f>
        <v>181151321</v>
      </c>
      <c r="B695" s="35" t="str">
        <f>Jednotkové_ceny!B1981</f>
        <v>Plošná úprava terénu přes 500 m2 zemina skupiny 1 až 4 nerovnosti přes 100 do 150 mm v rovinně a svahu do 1:5</v>
      </c>
      <c r="C695" s="50" t="str">
        <f>Jednotkové_ceny!C1981</f>
        <v>m2</v>
      </c>
      <c r="D695" s="60">
        <f>Jednotkové_ceny!D1981</f>
        <v>21.67</v>
      </c>
      <c r="E695" s="60">
        <f>Jednotkové_ceny!E1981</f>
        <v>27</v>
      </c>
      <c r="F695" s="60">
        <f>Jednotkové_ceny!F1981</f>
        <v>0</v>
      </c>
      <c r="G695" s="60">
        <f>Jednotkové_ceny!G1981</f>
        <v>0</v>
      </c>
      <c r="H695" s="8">
        <f t="shared" si="10"/>
        <v>0</v>
      </c>
    </row>
    <row r="696" spans="1:8" ht="26.4" x14ac:dyDescent="0.25">
      <c r="A696" s="129" t="str">
        <f>Jednotkové_ceny!A1982</f>
        <v>181151322</v>
      </c>
      <c r="B696" s="35" t="str">
        <f>Jednotkové_ceny!B1982</f>
        <v>Plošná úprava terénu přes 500 m2 zemina skupiny 1 až 4 nerovnosti přes 100 do 150 mm ve svahu přes 1:5 do 1:2</v>
      </c>
      <c r="C696" s="50" t="str">
        <f>Jednotkové_ceny!C1982</f>
        <v>m2</v>
      </c>
      <c r="D696" s="60">
        <f>Jednotkové_ceny!D1982</f>
        <v>21.67</v>
      </c>
      <c r="E696" s="60">
        <f>Jednotkové_ceny!E1982</f>
        <v>48.3</v>
      </c>
      <c r="F696" s="60">
        <f>Jednotkové_ceny!F1982</f>
        <v>0</v>
      </c>
      <c r="G696" s="60">
        <f>Jednotkové_ceny!G1982</f>
        <v>0</v>
      </c>
      <c r="H696" s="8">
        <f t="shared" si="10"/>
        <v>0</v>
      </c>
    </row>
    <row r="697" spans="1:8" ht="26.4" x14ac:dyDescent="0.25">
      <c r="A697" s="129" t="str">
        <f>Jednotkové_ceny!A1983</f>
        <v>181151323</v>
      </c>
      <c r="B697" s="35" t="str">
        <f>Jednotkové_ceny!B1983</f>
        <v>Plošná úprava terénu přes 500 m2 zemina skupiny 1 až 4 nerovnosti přes 100 do 150 mm ve svahu přes 1:2 do 1:1</v>
      </c>
      <c r="C697" s="50" t="str">
        <f>Jednotkové_ceny!C1983</f>
        <v>m2</v>
      </c>
      <c r="D697" s="60">
        <f>Jednotkové_ceny!D1983</f>
        <v>21.67</v>
      </c>
      <c r="E697" s="60">
        <f>Jednotkové_ceny!E1983</f>
        <v>69.599999999999994</v>
      </c>
      <c r="F697" s="60">
        <f>Jednotkové_ceny!F1983</f>
        <v>0</v>
      </c>
      <c r="G697" s="60">
        <f>Jednotkové_ceny!G1983</f>
        <v>0</v>
      </c>
      <c r="H697" s="8">
        <f t="shared" si="10"/>
        <v>0</v>
      </c>
    </row>
    <row r="698" spans="1:8" ht="26.4" x14ac:dyDescent="0.25">
      <c r="A698" s="129" t="str">
        <f>Jednotkové_ceny!A1984</f>
        <v>181151324</v>
      </c>
      <c r="B698" s="35" t="str">
        <f>Jednotkové_ceny!B1984</f>
        <v>Plošná úprava terénu přes 500 m2 zemina skupiny 1 až 4 nerovnosti přes 100 do 150 mm ve svahu přes 1:1</v>
      </c>
      <c r="C698" s="50" t="str">
        <f>Jednotkové_ceny!C1984</f>
        <v>m2</v>
      </c>
      <c r="D698" s="60">
        <f>Jednotkové_ceny!D1984</f>
        <v>21.67</v>
      </c>
      <c r="E698" s="60">
        <f>Jednotkové_ceny!E1984</f>
        <v>99.2</v>
      </c>
      <c r="F698" s="60">
        <f>Jednotkové_ceny!F1984</f>
        <v>0</v>
      </c>
      <c r="G698" s="60">
        <f>Jednotkové_ceny!G1984</f>
        <v>0</v>
      </c>
      <c r="H698" s="8">
        <f t="shared" si="10"/>
        <v>0</v>
      </c>
    </row>
    <row r="699" spans="1:8" ht="26.4" x14ac:dyDescent="0.25">
      <c r="A699" s="129" t="str">
        <f>Jednotkové_ceny!A1985</f>
        <v>181151331</v>
      </c>
      <c r="B699" s="35" t="str">
        <f>Jednotkové_ceny!B1985</f>
        <v>Plošná úprava terénu přes 500 m2 zemina skupiny 1 až 4 nerovnosti přes 150 do 200 mm v rovinně a svahu do 1:5</v>
      </c>
      <c r="C699" s="50" t="str">
        <f>Jednotkové_ceny!C1985</f>
        <v>m2</v>
      </c>
      <c r="D699" s="60">
        <f>Jednotkové_ceny!D1985</f>
        <v>10.84</v>
      </c>
      <c r="E699" s="60">
        <f>Jednotkové_ceny!E1985</f>
        <v>33.799999999999997</v>
      </c>
      <c r="F699" s="60">
        <f>Jednotkové_ceny!F1985</f>
        <v>0</v>
      </c>
      <c r="G699" s="60">
        <f>Jednotkové_ceny!G1985</f>
        <v>0</v>
      </c>
      <c r="H699" s="8">
        <f t="shared" si="10"/>
        <v>0</v>
      </c>
    </row>
    <row r="700" spans="1:8" ht="26.4" x14ac:dyDescent="0.25">
      <c r="A700" s="129" t="str">
        <f>Jednotkové_ceny!A1986</f>
        <v>181151332</v>
      </c>
      <c r="B700" s="35" t="str">
        <f>Jednotkové_ceny!B1986</f>
        <v>Plošná úprava terénu přes 500 m2 zemina skupiny 1 až 4 nerovnosti přes 150 do 200 mm ve svahu přes 1:5 do 1:2</v>
      </c>
      <c r="C700" s="50" t="str">
        <f>Jednotkové_ceny!C1986</f>
        <v>m2</v>
      </c>
      <c r="D700" s="60">
        <f>Jednotkové_ceny!D1986</f>
        <v>10.84</v>
      </c>
      <c r="E700" s="60">
        <f>Jednotkové_ceny!E1986</f>
        <v>58</v>
      </c>
      <c r="F700" s="60">
        <f>Jednotkové_ceny!F1986</f>
        <v>0</v>
      </c>
      <c r="G700" s="60">
        <f>Jednotkové_ceny!G1986</f>
        <v>0</v>
      </c>
      <c r="H700" s="8">
        <f t="shared" si="10"/>
        <v>0</v>
      </c>
    </row>
    <row r="701" spans="1:8" ht="26.4" x14ac:dyDescent="0.25">
      <c r="A701" s="129" t="str">
        <f>Jednotkové_ceny!A1987</f>
        <v>181151333</v>
      </c>
      <c r="B701" s="35" t="str">
        <f>Jednotkové_ceny!B1987</f>
        <v>Plošná úprava terénu přes 500 m2 zemina skupiny 1 až 4 nerovnosti přes 150 do 200 mm ve svahu přes 1:2 do 1:1</v>
      </c>
      <c r="C701" s="50" t="str">
        <f>Jednotkové_ceny!C1987</f>
        <v>m2</v>
      </c>
      <c r="D701" s="60">
        <f>Jednotkové_ceny!D1987</f>
        <v>10.84</v>
      </c>
      <c r="E701" s="60">
        <f>Jednotkové_ceny!E1987</f>
        <v>82.7</v>
      </c>
      <c r="F701" s="60">
        <f>Jednotkové_ceny!F1987</f>
        <v>0</v>
      </c>
      <c r="G701" s="60">
        <f>Jednotkové_ceny!G1987</f>
        <v>0</v>
      </c>
      <c r="H701" s="8">
        <f t="shared" si="10"/>
        <v>0</v>
      </c>
    </row>
    <row r="702" spans="1:8" ht="26.4" x14ac:dyDescent="0.25">
      <c r="A702" s="129" t="str">
        <f>Jednotkové_ceny!A1988</f>
        <v>181151334</v>
      </c>
      <c r="B702" s="35" t="str">
        <f>Jednotkové_ceny!B1988</f>
        <v>Plošná úprava terénu přes 500 m2 zemina skupiny 1 až 4 nerovnosti přes 150 do 200 mm ve svahu přes 1:1</v>
      </c>
      <c r="C702" s="50" t="str">
        <f>Jednotkové_ceny!C1988</f>
        <v>m2</v>
      </c>
      <c r="D702" s="60">
        <f>Jednotkové_ceny!D1988</f>
        <v>10.84</v>
      </c>
      <c r="E702" s="60">
        <f>Jednotkové_ceny!E1988</f>
        <v>117</v>
      </c>
      <c r="F702" s="60">
        <f>Jednotkové_ceny!F1988</f>
        <v>0</v>
      </c>
      <c r="G702" s="60">
        <f>Jednotkové_ceny!G1988</f>
        <v>0</v>
      </c>
      <c r="H702" s="8">
        <f t="shared" si="10"/>
        <v>0</v>
      </c>
    </row>
    <row r="703" spans="1:8" x14ac:dyDescent="0.25">
      <c r="A703" s="129" t="str">
        <f>Jednotkové_ceny!A1989</f>
        <v>10311100</v>
      </c>
      <c r="B703" s="35" t="str">
        <f>Jednotkové_ceny!B1989</f>
        <v>rašelina zahradnická VL</v>
      </c>
      <c r="C703" s="50" t="str">
        <f>Jednotkové_ceny!C1989</f>
        <v>m3</v>
      </c>
      <c r="D703" s="60">
        <f>Jednotkové_ceny!D1989</f>
        <v>135.25</v>
      </c>
      <c r="E703" s="60">
        <f>Jednotkové_ceny!E1989</f>
        <v>4460</v>
      </c>
      <c r="F703" s="60">
        <f>Jednotkové_ceny!F1989</f>
        <v>0</v>
      </c>
      <c r="G703" s="60">
        <f>Jednotkové_ceny!G1989</f>
        <v>0</v>
      </c>
      <c r="H703" s="8">
        <f t="shared" si="10"/>
        <v>0</v>
      </c>
    </row>
    <row r="704" spans="1:8" x14ac:dyDescent="0.25">
      <c r="A704" s="129" t="str">
        <f>Jednotkové_ceny!A1990</f>
        <v>10364100</v>
      </c>
      <c r="B704" s="35" t="str">
        <f>Jednotkové_ceny!B1990</f>
        <v>zemina pro terénní úpravy - tříděná</v>
      </c>
      <c r="C704" s="50" t="str">
        <f>Jednotkové_ceny!C1990</f>
        <v>t</v>
      </c>
      <c r="D704" s="60">
        <f>Jednotkové_ceny!D1990</f>
        <v>462.4</v>
      </c>
      <c r="E704" s="60">
        <f>Jednotkové_ceny!E1990</f>
        <v>277</v>
      </c>
      <c r="F704" s="60">
        <f>Jednotkové_ceny!F1990</f>
        <v>0</v>
      </c>
      <c r="G704" s="60">
        <f>Jednotkové_ceny!G1990</f>
        <v>0</v>
      </c>
      <c r="H704" s="8">
        <f t="shared" si="10"/>
        <v>0</v>
      </c>
    </row>
    <row r="705" spans="1:8" x14ac:dyDescent="0.25">
      <c r="A705" s="129" t="str">
        <f>Jednotkové_ceny!A1991</f>
        <v>10364101</v>
      </c>
      <c r="B705" s="35" t="str">
        <f>Jednotkové_ceny!B1991</f>
        <v>zemina pro terénní úpravy - ornice</v>
      </c>
      <c r="C705" s="50" t="str">
        <f>Jednotkové_ceny!C1991</f>
        <v>t</v>
      </c>
      <c r="D705" s="60">
        <f>Jednotkové_ceny!D1991</f>
        <v>173.4</v>
      </c>
      <c r="E705" s="60">
        <f>Jednotkové_ceny!E1991</f>
        <v>615</v>
      </c>
      <c r="F705" s="60">
        <f>Jednotkové_ceny!F1991</f>
        <v>0</v>
      </c>
      <c r="G705" s="60">
        <f>Jednotkové_ceny!G1991</f>
        <v>0</v>
      </c>
      <c r="H705" s="8">
        <f t="shared" si="10"/>
        <v>0</v>
      </c>
    </row>
    <row r="706" spans="1:8" ht="26.4" x14ac:dyDescent="0.25">
      <c r="A706" s="129" t="str">
        <f>Jednotkové_ceny!A1992</f>
        <v>181351003</v>
      </c>
      <c r="B706" s="35" t="str">
        <f>Jednotkové_ceny!B1992</f>
        <v>Rozprostření ornice tl vrstvy do 200 mm pl do 100 m2 v rovině nebo ve svahu do 1:5 strojně</v>
      </c>
      <c r="C706" s="50" t="str">
        <f>Jednotkové_ceny!C1992</f>
        <v>m2</v>
      </c>
      <c r="D706" s="60">
        <f>Jednotkové_ceny!D1992</f>
        <v>1182.5899999999999</v>
      </c>
      <c r="E706" s="60">
        <f>Jednotkové_ceny!E1992</f>
        <v>92.3</v>
      </c>
      <c r="F706" s="60">
        <f>Jednotkové_ceny!F1992</f>
        <v>0</v>
      </c>
      <c r="G706" s="60">
        <f>Jednotkové_ceny!G1992</f>
        <v>0</v>
      </c>
      <c r="H706" s="8">
        <f t="shared" si="10"/>
        <v>0</v>
      </c>
    </row>
    <row r="707" spans="1:8" ht="26.4" x14ac:dyDescent="0.25">
      <c r="A707" s="129" t="str">
        <f>Jednotkové_ceny!A1993</f>
        <v>181351004</v>
      </c>
      <c r="B707" s="35" t="str">
        <f>Jednotkové_ceny!B1993</f>
        <v>Rozprostření ornice tl vrstvy přes 200 do 250 mm pl do 100 m2 v rovině nebo ve svahu do 1:5 strojně</v>
      </c>
      <c r="C707" s="50" t="str">
        <f>Jednotkové_ceny!C1993</f>
        <v>m2</v>
      </c>
      <c r="D707" s="60">
        <f>Jednotkové_ceny!D1993</f>
        <v>747.93</v>
      </c>
      <c r="E707" s="60">
        <f>Jednotkové_ceny!E1993</f>
        <v>121</v>
      </c>
      <c r="F707" s="60">
        <f>Jednotkové_ceny!F1993</f>
        <v>0</v>
      </c>
      <c r="G707" s="60">
        <f>Jednotkové_ceny!G1993</f>
        <v>0</v>
      </c>
      <c r="H707" s="8">
        <f t="shared" si="10"/>
        <v>0</v>
      </c>
    </row>
    <row r="708" spans="1:8" ht="26.4" x14ac:dyDescent="0.25">
      <c r="A708" s="129" t="str">
        <f>Jednotkové_ceny!A1994</f>
        <v>181351005</v>
      </c>
      <c r="B708" s="35" t="str">
        <f>Jednotkové_ceny!B1994</f>
        <v>Rozprostření ornice tl vrstvy přes 250 do 300 mm pl do 100 m2 v rovině nebo ve svahu do 1:5 strojně</v>
      </c>
      <c r="C708" s="50" t="str">
        <f>Jednotkové_ceny!C1994</f>
        <v>m2</v>
      </c>
      <c r="D708" s="60">
        <f>Jednotkové_ceny!D1994</f>
        <v>373.99</v>
      </c>
      <c r="E708" s="60">
        <f>Jednotkové_ceny!E1994</f>
        <v>152</v>
      </c>
      <c r="F708" s="60">
        <f>Jednotkové_ceny!F1994</f>
        <v>0</v>
      </c>
      <c r="G708" s="60">
        <f>Jednotkové_ceny!G1994</f>
        <v>0</v>
      </c>
      <c r="H708" s="8">
        <f t="shared" si="10"/>
        <v>0</v>
      </c>
    </row>
    <row r="709" spans="1:8" ht="26.4" x14ac:dyDescent="0.25">
      <c r="A709" s="129" t="str">
        <f>Jednotkové_ceny!A1995</f>
        <v>181351006</v>
      </c>
      <c r="B709" s="35" t="str">
        <f>Jednotkové_ceny!B1995</f>
        <v>Rozprostření ornice tl vrstvy přes 300 do 400 mm pl do 100 m2 v rovině nebo ve svahu do 1:5 strojně</v>
      </c>
      <c r="C709" s="50" t="str">
        <f>Jednotkové_ceny!C1995</f>
        <v>m2</v>
      </c>
      <c r="D709" s="60">
        <f>Jednotkové_ceny!D1995</f>
        <v>373.99</v>
      </c>
      <c r="E709" s="60">
        <f>Jednotkové_ceny!E1995</f>
        <v>185</v>
      </c>
      <c r="F709" s="60">
        <f>Jednotkové_ceny!F1995</f>
        <v>0</v>
      </c>
      <c r="G709" s="60">
        <f>Jednotkové_ceny!G1995</f>
        <v>0</v>
      </c>
      <c r="H709" s="8">
        <f t="shared" si="10"/>
        <v>0</v>
      </c>
    </row>
    <row r="710" spans="1:8" ht="26.4" x14ac:dyDescent="0.25">
      <c r="A710" s="129" t="str">
        <f>Jednotkové_ceny!A1996</f>
        <v>181351007</v>
      </c>
      <c r="B710" s="35" t="str">
        <f>Jednotkové_ceny!B1996</f>
        <v>Rozprostření ornice tl vrstvy přes 400 do 500 mm pl do 100 m2 v rovině nebo ve svahu do 1:5 strojně</v>
      </c>
      <c r="C710" s="50" t="str">
        <f>Jednotkové_ceny!C1996</f>
        <v>m2</v>
      </c>
      <c r="D710" s="60">
        <f>Jednotkové_ceny!D1996</f>
        <v>675.1</v>
      </c>
      <c r="E710" s="60">
        <f>Jednotkové_ceny!E1996</f>
        <v>226</v>
      </c>
      <c r="F710" s="60">
        <f>Jednotkové_ceny!F1996</f>
        <v>0</v>
      </c>
      <c r="G710" s="60">
        <f>Jednotkové_ceny!G1996</f>
        <v>0</v>
      </c>
      <c r="H710" s="8">
        <f t="shared" si="10"/>
        <v>0</v>
      </c>
    </row>
    <row r="711" spans="1:8" ht="26.4" x14ac:dyDescent="0.25">
      <c r="A711" s="129" t="str">
        <f>Jednotkové_ceny!A1997</f>
        <v>181351103</v>
      </c>
      <c r="B711" s="35" t="str">
        <f>Jednotkové_ceny!B1997</f>
        <v>Rozprostření ornice tl vrstvy do 200 mm pl přes 100 do 500 m2 v rovině nebo ve svahu do 1:5 strojně</v>
      </c>
      <c r="C711" s="50" t="str">
        <f>Jednotkové_ceny!C1997</f>
        <v>m2</v>
      </c>
      <c r="D711" s="60">
        <f>Jednotkové_ceny!D1997</f>
        <v>289</v>
      </c>
      <c r="E711" s="60">
        <f>Jednotkové_ceny!E1997</f>
        <v>61.8</v>
      </c>
      <c r="F711" s="60">
        <f>Jednotkové_ceny!F1997</f>
        <v>0</v>
      </c>
      <c r="G711" s="60">
        <f>Jednotkové_ceny!G1997</f>
        <v>0</v>
      </c>
      <c r="H711" s="8">
        <f t="shared" si="10"/>
        <v>0</v>
      </c>
    </row>
    <row r="712" spans="1:8" ht="26.4" x14ac:dyDescent="0.25">
      <c r="A712" s="129" t="str">
        <f>Jednotkové_ceny!A1998</f>
        <v>181351104</v>
      </c>
      <c r="B712" s="35" t="str">
        <f>Jednotkové_ceny!B1998</f>
        <v>Rozprostření ornice tl vrstvy přes 200 do 250 mm pl přes 100 do 500 m2 v rovině nebo ve svahu do 1:5 strojně</v>
      </c>
      <c r="C712" s="50" t="str">
        <f>Jednotkové_ceny!C1998</f>
        <v>m2</v>
      </c>
      <c r="D712" s="60">
        <f>Jednotkové_ceny!D1998</f>
        <v>373.99</v>
      </c>
      <c r="E712" s="60">
        <f>Jednotkové_ceny!E1998</f>
        <v>81.2</v>
      </c>
      <c r="F712" s="60">
        <f>Jednotkové_ceny!F1998</f>
        <v>0</v>
      </c>
      <c r="G712" s="60">
        <f>Jednotkové_ceny!G1998</f>
        <v>0</v>
      </c>
      <c r="H712" s="8">
        <f t="shared" si="10"/>
        <v>0</v>
      </c>
    </row>
    <row r="713" spans="1:8" ht="26.4" x14ac:dyDescent="0.25">
      <c r="A713" s="129" t="str">
        <f>Jednotkové_ceny!A1999</f>
        <v>181351105</v>
      </c>
      <c r="B713" s="35" t="str">
        <f>Jednotkové_ceny!B1999</f>
        <v>Rozprostření ornice tl vrstvy přes 250 do 300 mm pl přes 100 do 500 m2 v rovině nebo ve svahu do 1:5 strojně</v>
      </c>
      <c r="C713" s="50" t="str">
        <f>Jednotkové_ceny!C1999</f>
        <v>m2</v>
      </c>
      <c r="D713" s="60">
        <f>Jednotkové_ceny!D1999</f>
        <v>373.99</v>
      </c>
      <c r="E713" s="60">
        <f>Jednotkové_ceny!E1999</f>
        <v>101</v>
      </c>
      <c r="F713" s="60">
        <f>Jednotkové_ceny!F1999</f>
        <v>0</v>
      </c>
      <c r="G713" s="60">
        <f>Jednotkové_ceny!G1999</f>
        <v>0</v>
      </c>
      <c r="H713" s="8">
        <f t="shared" si="10"/>
        <v>0</v>
      </c>
    </row>
    <row r="714" spans="1:8" ht="26.4" x14ac:dyDescent="0.25">
      <c r="A714" s="129" t="str">
        <f>Jednotkové_ceny!A2000</f>
        <v>181351106</v>
      </c>
      <c r="B714" s="35" t="str">
        <f>Jednotkové_ceny!B2000</f>
        <v>Rozprostření ornice tl vrstvy přes 300 do 400 mm pl přes 100 do 500 m2 v rovině nebo ve svahu do 1:5 strojně</v>
      </c>
      <c r="C714" s="50" t="str">
        <f>Jednotkové_ceny!C2000</f>
        <v>m2</v>
      </c>
      <c r="D714" s="60">
        <f>Jednotkové_ceny!D2000</f>
        <v>72.25</v>
      </c>
      <c r="E714" s="60">
        <f>Jednotkové_ceny!E2000</f>
        <v>125</v>
      </c>
      <c r="F714" s="60">
        <f>Jednotkové_ceny!F2000</f>
        <v>0</v>
      </c>
      <c r="G714" s="60">
        <f>Jednotkové_ceny!G2000</f>
        <v>0</v>
      </c>
      <c r="H714" s="8">
        <f t="shared" ref="H714:H777" si="11">ROUND(D714*G714,2)</f>
        <v>0</v>
      </c>
    </row>
    <row r="715" spans="1:8" ht="26.4" x14ac:dyDescent="0.25">
      <c r="A715" s="129" t="str">
        <f>Jednotkové_ceny!A2001</f>
        <v>181351107</v>
      </c>
      <c r="B715" s="35" t="str">
        <f>Jednotkové_ceny!B2001</f>
        <v>Rozprostření ornice tl vrstvy přes 400 do 500 mm pl přes 100 do 500 m2 v rovině nebo ve svahu do 1:5 strojně</v>
      </c>
      <c r="C715" s="50" t="str">
        <f>Jednotkové_ceny!C2001</f>
        <v>m2</v>
      </c>
      <c r="D715" s="60">
        <f>Jednotkové_ceny!D2001</f>
        <v>72.25</v>
      </c>
      <c r="E715" s="60">
        <f>Jednotkové_ceny!E2001</f>
        <v>151</v>
      </c>
      <c r="F715" s="60">
        <f>Jednotkové_ceny!F2001</f>
        <v>0</v>
      </c>
      <c r="G715" s="60">
        <f>Jednotkové_ceny!G2001</f>
        <v>0</v>
      </c>
      <c r="H715" s="8">
        <f t="shared" si="11"/>
        <v>0</v>
      </c>
    </row>
    <row r="716" spans="1:8" ht="26.4" x14ac:dyDescent="0.25">
      <c r="A716" s="129" t="str">
        <f>Jednotkové_ceny!A2002</f>
        <v>181351113</v>
      </c>
      <c r="B716" s="35" t="str">
        <f>Jednotkové_ceny!B2002</f>
        <v>Rozprostření ornice tl vrstvy do 200 mm pl přes 500 m2 v rovině nebo ve svahu do 1:5 strojně</v>
      </c>
      <c r="C716" s="50" t="str">
        <f>Jednotkové_ceny!C2002</f>
        <v>m2</v>
      </c>
      <c r="D716" s="60">
        <f>Jednotkové_ceny!D2002</f>
        <v>289</v>
      </c>
      <c r="E716" s="60">
        <f>Jednotkové_ceny!E2002</f>
        <v>17.8</v>
      </c>
      <c r="F716" s="60">
        <f>Jednotkové_ceny!F2002</f>
        <v>0</v>
      </c>
      <c r="G716" s="60">
        <f>Jednotkové_ceny!G2002</f>
        <v>0</v>
      </c>
      <c r="H716" s="8">
        <f t="shared" si="11"/>
        <v>0</v>
      </c>
    </row>
    <row r="717" spans="1:8" ht="26.4" x14ac:dyDescent="0.25">
      <c r="A717" s="129" t="str">
        <f>Jednotkové_ceny!A2003</f>
        <v>181351114</v>
      </c>
      <c r="B717" s="35" t="str">
        <f>Jednotkové_ceny!B2003</f>
        <v>Rozprostření ornice tl vrstvy přes 200 do 250 mm pl přes 500 m2 v rovině nebo ve svahu do 1:5 strojně</v>
      </c>
      <c r="C717" s="50" t="str">
        <f>Jednotkové_ceny!C2003</f>
        <v>m2</v>
      </c>
      <c r="D717" s="60">
        <f>Jednotkové_ceny!D2003</f>
        <v>373.99</v>
      </c>
      <c r="E717" s="60">
        <f>Jednotkové_ceny!E2003</f>
        <v>23.5</v>
      </c>
      <c r="F717" s="60">
        <f>Jednotkové_ceny!F2003</f>
        <v>0</v>
      </c>
      <c r="G717" s="60">
        <f>Jednotkové_ceny!G2003</f>
        <v>0</v>
      </c>
      <c r="H717" s="8">
        <f t="shared" si="11"/>
        <v>0</v>
      </c>
    </row>
    <row r="718" spans="1:8" ht="26.4" x14ac:dyDescent="0.25">
      <c r="A718" s="129" t="str">
        <f>Jednotkové_ceny!A2004</f>
        <v>181351115</v>
      </c>
      <c r="B718" s="35" t="str">
        <f>Jednotkové_ceny!B2004</f>
        <v>Rozprostření ornice tl vrstvy přes 250 do 300 mm pl přes 500 m2 v rovině nebo ve svahu do 1:5 strojně</v>
      </c>
      <c r="C718" s="50" t="str">
        <f>Jednotkové_ceny!C2004</f>
        <v>m2</v>
      </c>
      <c r="D718" s="60">
        <f>Jednotkové_ceny!D2004</f>
        <v>373.99</v>
      </c>
      <c r="E718" s="60">
        <f>Jednotkové_ceny!E2004</f>
        <v>27.5</v>
      </c>
      <c r="F718" s="60">
        <f>Jednotkové_ceny!F2004</f>
        <v>0</v>
      </c>
      <c r="G718" s="60">
        <f>Jednotkové_ceny!G2004</f>
        <v>0</v>
      </c>
      <c r="H718" s="8">
        <f t="shared" si="11"/>
        <v>0</v>
      </c>
    </row>
    <row r="719" spans="1:8" ht="26.4" x14ac:dyDescent="0.25">
      <c r="A719" s="129" t="str">
        <f>Jednotkové_ceny!A2005</f>
        <v>181351116</v>
      </c>
      <c r="B719" s="35" t="str">
        <f>Jednotkové_ceny!B2005</f>
        <v>Rozprostření ornice tl vrstvy přes 300 do 400 mm pl přes 500 m2 v rovině nebo ve svahu do 1:5 strojně</v>
      </c>
      <c r="C719" s="50" t="str">
        <f>Jednotkové_ceny!C2005</f>
        <v>m2</v>
      </c>
      <c r="D719" s="60">
        <f>Jednotkové_ceny!D2005</f>
        <v>72.25</v>
      </c>
      <c r="E719" s="60">
        <f>Jednotkové_ceny!E2005</f>
        <v>35.6</v>
      </c>
      <c r="F719" s="60">
        <f>Jednotkové_ceny!F2005</f>
        <v>0</v>
      </c>
      <c r="G719" s="60">
        <f>Jednotkové_ceny!G2005</f>
        <v>0</v>
      </c>
      <c r="H719" s="8">
        <f t="shared" si="11"/>
        <v>0</v>
      </c>
    </row>
    <row r="720" spans="1:8" ht="26.4" x14ac:dyDescent="0.25">
      <c r="A720" s="129" t="str">
        <f>Jednotkové_ceny!A2006</f>
        <v>181351117</v>
      </c>
      <c r="B720" s="35" t="str">
        <f>Jednotkové_ceny!B2006</f>
        <v>Rozprostření ornice tl vrstvy přes 400 do 500 mm pl přes 500 m2 v rovině nebo ve svahu do 1:5 strojně</v>
      </c>
      <c r="C720" s="50" t="str">
        <f>Jednotkové_ceny!C2006</f>
        <v>m2</v>
      </c>
      <c r="D720" s="60">
        <f>Jednotkové_ceny!D2006</f>
        <v>72.25</v>
      </c>
      <c r="E720" s="60">
        <f>Jednotkové_ceny!E2006</f>
        <v>43.2</v>
      </c>
      <c r="F720" s="60">
        <f>Jednotkové_ceny!F2006</f>
        <v>0</v>
      </c>
      <c r="G720" s="60">
        <f>Jednotkové_ceny!G2006</f>
        <v>0</v>
      </c>
      <c r="H720" s="8">
        <f t="shared" si="11"/>
        <v>0</v>
      </c>
    </row>
    <row r="721" spans="1:8" ht="26.4" x14ac:dyDescent="0.25">
      <c r="A721" s="129" t="str">
        <f>Jednotkové_ceny!A2007</f>
        <v>181411131</v>
      </c>
      <c r="B721" s="35" t="str">
        <f>Jednotkové_ceny!B2007</f>
        <v>Založení parkového trávníku výsevem pl do 1000 m2 v rovině a ve svahu do 1:5</v>
      </c>
      <c r="C721" s="50" t="str">
        <f>Jednotkové_ceny!C2007</f>
        <v>m2</v>
      </c>
      <c r="D721" s="60">
        <f>Jednotkové_ceny!D2007</f>
        <v>67.63</v>
      </c>
      <c r="E721" s="60">
        <f>Jednotkové_ceny!E2007</f>
        <v>22</v>
      </c>
      <c r="F721" s="60">
        <f>Jednotkové_ceny!F2007</f>
        <v>0</v>
      </c>
      <c r="G721" s="60">
        <f>Jednotkové_ceny!G2007</f>
        <v>0</v>
      </c>
      <c r="H721" s="8">
        <f t="shared" si="11"/>
        <v>0</v>
      </c>
    </row>
    <row r="722" spans="1:8" x14ac:dyDescent="0.25">
      <c r="A722" s="129" t="str">
        <f>Jednotkové_ceny!A2008</f>
        <v>00572410</v>
      </c>
      <c r="B722" s="35" t="str">
        <f>Jednotkové_ceny!B2008</f>
        <v>osivo směs travní parková</v>
      </c>
      <c r="C722" s="50" t="str">
        <f>Jednotkové_ceny!C2008</f>
        <v>kg</v>
      </c>
      <c r="D722" s="60">
        <f>Jednotkové_ceny!D2008</f>
        <v>5.2</v>
      </c>
      <c r="E722" s="60">
        <f>Jednotkové_ceny!E2008</f>
        <v>103</v>
      </c>
      <c r="F722" s="60">
        <f>Jednotkové_ceny!F2008</f>
        <v>0</v>
      </c>
      <c r="G722" s="60">
        <f>Jednotkové_ceny!G2008</f>
        <v>0</v>
      </c>
      <c r="H722" s="8">
        <f t="shared" si="11"/>
        <v>0</v>
      </c>
    </row>
    <row r="723" spans="1:8" ht="26.4" x14ac:dyDescent="0.25">
      <c r="A723" s="129" t="str">
        <f>Jednotkové_ceny!A2009</f>
        <v>181451131</v>
      </c>
      <c r="B723" s="35" t="str">
        <f>Jednotkové_ceny!B2009</f>
        <v>Založení parkového trávníku výsevem pl přes 1000 m2 v rovině a ve svahu do 1:5</v>
      </c>
      <c r="C723" s="50" t="str">
        <f>Jednotkové_ceny!C2009</f>
        <v>m2</v>
      </c>
      <c r="D723" s="60">
        <f>Jednotkové_ceny!D2009</f>
        <v>693.6</v>
      </c>
      <c r="E723" s="60">
        <f>Jednotkové_ceny!E2009</f>
        <v>16.100000000000001</v>
      </c>
      <c r="F723" s="60">
        <f>Jednotkové_ceny!F2009</f>
        <v>0</v>
      </c>
      <c r="G723" s="60">
        <f>Jednotkové_ceny!G2009</f>
        <v>0</v>
      </c>
      <c r="H723" s="8">
        <f t="shared" si="11"/>
        <v>0</v>
      </c>
    </row>
    <row r="724" spans="1:8" ht="26.4" x14ac:dyDescent="0.25">
      <c r="A724" s="129" t="str">
        <f>Jednotkové_ceny!A2010</f>
        <v>181951111</v>
      </c>
      <c r="B724" s="35" t="str">
        <f>Jednotkové_ceny!B2010</f>
        <v>Úprava pláně v hornině třídy těžitelnosti I skupiny 1 až 3 bez zhutnění strojně</v>
      </c>
      <c r="C724" s="50" t="str">
        <f>Jednotkové_ceny!C2010</f>
        <v>m2</v>
      </c>
      <c r="D724" s="60">
        <f>Jednotkové_ceny!D2010</f>
        <v>205.19</v>
      </c>
      <c r="E724" s="60">
        <f>Jednotkové_ceny!E2010</f>
        <v>16.100000000000001</v>
      </c>
      <c r="F724" s="60">
        <f>Jednotkové_ceny!F2010</f>
        <v>0</v>
      </c>
      <c r="G724" s="60">
        <f>Jednotkové_ceny!G2010</f>
        <v>0</v>
      </c>
      <c r="H724" s="8">
        <f t="shared" si="11"/>
        <v>0</v>
      </c>
    </row>
    <row r="725" spans="1:8" ht="26.4" x14ac:dyDescent="0.25">
      <c r="A725" s="129" t="str">
        <f>Jednotkové_ceny!A2011</f>
        <v>181951112</v>
      </c>
      <c r="B725" s="35" t="str">
        <f>Jednotkové_ceny!B2011</f>
        <v>Úprava pláně v hornině třídy těžitelnosti I skupiny 1 až 3 se zhutněním strojně</v>
      </c>
      <c r="C725" s="50" t="str">
        <f>Jednotkové_ceny!C2011</f>
        <v>m2</v>
      </c>
      <c r="D725" s="60">
        <f>Jednotkové_ceny!D2011</f>
        <v>74.56</v>
      </c>
      <c r="E725" s="60">
        <f>Jednotkové_ceny!E2011</f>
        <v>25.8</v>
      </c>
      <c r="F725" s="60">
        <f>Jednotkové_ceny!F2011</f>
        <v>0</v>
      </c>
      <c r="G725" s="60">
        <f>Jednotkové_ceny!G2011</f>
        <v>0</v>
      </c>
      <c r="H725" s="8">
        <f t="shared" si="11"/>
        <v>0</v>
      </c>
    </row>
    <row r="726" spans="1:8" ht="26.4" x14ac:dyDescent="0.25">
      <c r="A726" s="129" t="str">
        <f>Jednotkové_ceny!A2012</f>
        <v>181951113</v>
      </c>
      <c r="B726" s="35" t="str">
        <f>Jednotkové_ceny!B2012</f>
        <v>Úprava pláně v hornině třídy těžitelnosti II skupiny 4 a 5 bez zhutnění strojně</v>
      </c>
      <c r="C726" s="50" t="str">
        <f>Jednotkové_ceny!C2012</f>
        <v>m2</v>
      </c>
      <c r="D726" s="60">
        <f>Jednotkové_ceny!D2012</f>
        <v>102.59</v>
      </c>
      <c r="E726" s="60">
        <f>Jednotkové_ceny!E2012</f>
        <v>18.2</v>
      </c>
      <c r="F726" s="60">
        <f>Jednotkové_ceny!F2012</f>
        <v>0</v>
      </c>
      <c r="G726" s="60">
        <f>Jednotkové_ceny!G2012</f>
        <v>0</v>
      </c>
      <c r="H726" s="8">
        <f t="shared" si="11"/>
        <v>0</v>
      </c>
    </row>
    <row r="727" spans="1:8" ht="26.4" x14ac:dyDescent="0.25">
      <c r="A727" s="129" t="str">
        <f>Jednotkové_ceny!A2013</f>
        <v>181951114</v>
      </c>
      <c r="B727" s="35" t="str">
        <f>Jednotkové_ceny!B2013</f>
        <v>Úprava pláně v hornině třídy těžitelnosti II skupiny 4 a 5 se zhutněním strojně</v>
      </c>
      <c r="C727" s="50" t="str">
        <f>Jednotkové_ceny!C2013</f>
        <v>m2</v>
      </c>
      <c r="D727" s="60">
        <f>Jednotkové_ceny!D2013</f>
        <v>10.79</v>
      </c>
      <c r="E727" s="60">
        <f>Jednotkové_ceny!E2013</f>
        <v>28.9</v>
      </c>
      <c r="F727" s="60">
        <f>Jednotkové_ceny!F2013</f>
        <v>0</v>
      </c>
      <c r="G727" s="60">
        <f>Jednotkové_ceny!G2013</f>
        <v>0</v>
      </c>
      <c r="H727" s="8">
        <f t="shared" si="11"/>
        <v>0</v>
      </c>
    </row>
    <row r="728" spans="1:8" ht="26.4" x14ac:dyDescent="0.25">
      <c r="A728" s="129" t="str">
        <f>Jednotkové_ceny!A2014</f>
        <v>183402121</v>
      </c>
      <c r="B728" s="35" t="str">
        <f>Jednotkové_ceny!B2014</f>
        <v>Rozrušení půdy souvislé pl přes 100 do 500 m2 hl přes 50 do 150 mm v rovině a svahu do 1:5</v>
      </c>
      <c r="C728" s="50" t="str">
        <f>Jednotkové_ceny!C2014</f>
        <v>m2</v>
      </c>
      <c r="D728" s="60">
        <f>Jednotkové_ceny!D2014</f>
        <v>486.68</v>
      </c>
      <c r="E728" s="60">
        <f>Jednotkové_ceny!E2014</f>
        <v>22.8</v>
      </c>
      <c r="F728" s="60">
        <f>Jednotkové_ceny!F2014</f>
        <v>0</v>
      </c>
      <c r="G728" s="60">
        <f>Jednotkové_ceny!G2014</f>
        <v>0</v>
      </c>
      <c r="H728" s="8">
        <f t="shared" si="11"/>
        <v>0</v>
      </c>
    </row>
    <row r="729" spans="1:8" ht="26.4" x14ac:dyDescent="0.25">
      <c r="A729" s="129" t="str">
        <f>Jednotkové_ceny!A2015</f>
        <v>183402131</v>
      </c>
      <c r="B729" s="35" t="str">
        <f>Jednotkové_ceny!B2015</f>
        <v>Rozrušení půdy souvislé pl přes 500 m2 hl přes 50 do 150 mm v rovině a svahu do 1:5</v>
      </c>
      <c r="C729" s="50" t="str">
        <f>Jednotkové_ceny!C2015</f>
        <v>m2</v>
      </c>
      <c r="D729" s="60">
        <f>Jednotkové_ceny!D2015</f>
        <v>243.34</v>
      </c>
      <c r="E729" s="60">
        <f>Jednotkové_ceny!E2015</f>
        <v>14.4</v>
      </c>
      <c r="F729" s="60">
        <f>Jednotkové_ceny!F2015</f>
        <v>0</v>
      </c>
      <c r="G729" s="60">
        <f>Jednotkové_ceny!G2015</f>
        <v>0</v>
      </c>
      <c r="H729" s="8">
        <f t="shared" si="11"/>
        <v>0</v>
      </c>
    </row>
    <row r="730" spans="1:8" x14ac:dyDescent="0.25">
      <c r="A730" s="129" t="str">
        <f>Jednotkové_ceny!A2016</f>
        <v>185803111</v>
      </c>
      <c r="B730" s="35" t="str">
        <f>Jednotkové_ceny!B2016</f>
        <v>Ošetření trávníku shrabáním v rovině a svahu do 1:5</v>
      </c>
      <c r="C730" s="50" t="str">
        <f>Jednotkové_ceny!C2016</f>
        <v>m2</v>
      </c>
      <c r="D730" s="60">
        <f>Jednotkové_ceny!D2016</f>
        <v>74.56</v>
      </c>
      <c r="E730" s="60">
        <f>Jednotkové_ceny!E2016</f>
        <v>4.72</v>
      </c>
      <c r="F730" s="60">
        <f>Jednotkové_ceny!F2016</f>
        <v>0</v>
      </c>
      <c r="G730" s="60">
        <f>Jednotkové_ceny!G2016</f>
        <v>0</v>
      </c>
      <c r="H730" s="8">
        <f t="shared" si="11"/>
        <v>0</v>
      </c>
    </row>
    <row r="731" spans="1:8" x14ac:dyDescent="0.25">
      <c r="A731" s="129" t="str">
        <f>Jednotkové_ceny!A2017</f>
        <v>185851121</v>
      </c>
      <c r="B731" s="35" t="str">
        <f>Jednotkové_ceny!B2017</f>
        <v>Dovoz vody pro zálivku rostlin za vzdálenost do 1000 m</v>
      </c>
      <c r="C731" s="50" t="str">
        <f>Jednotkové_ceny!C2017</f>
        <v>m3</v>
      </c>
      <c r="D731" s="60">
        <f>Jednotkové_ceny!D2017</f>
        <v>1153.1099999999999</v>
      </c>
      <c r="E731" s="60">
        <f>Jednotkové_ceny!E2017</f>
        <v>389</v>
      </c>
      <c r="F731" s="60">
        <f>Jednotkové_ceny!F2017</f>
        <v>0</v>
      </c>
      <c r="G731" s="60">
        <f>Jednotkové_ceny!G2017</f>
        <v>0</v>
      </c>
      <c r="H731" s="8">
        <f t="shared" si="11"/>
        <v>0</v>
      </c>
    </row>
    <row r="732" spans="1:8" ht="26.4" x14ac:dyDescent="0.25">
      <c r="A732" s="129" t="str">
        <f>Jednotkové_ceny!A2018</f>
        <v>185851129</v>
      </c>
      <c r="B732" s="35" t="str">
        <f>Jednotkové_ceny!B2018</f>
        <v>Příplatek k dovozu vody pro zálivku rostlin do 1000 m ZKD 1000 m</v>
      </c>
      <c r="C732" s="50" t="str">
        <f>Jednotkové_ceny!C2018</f>
        <v>m3</v>
      </c>
      <c r="D732" s="60">
        <f>Jednotkové_ceny!D2018</f>
        <v>746.78</v>
      </c>
      <c r="E732" s="60">
        <f>Jednotkové_ceny!E2018</f>
        <v>23.5</v>
      </c>
      <c r="F732" s="60">
        <f>Jednotkové_ceny!F2018</f>
        <v>0</v>
      </c>
      <c r="G732" s="60">
        <f>Jednotkové_ceny!G2018</f>
        <v>0</v>
      </c>
      <c r="H732" s="8">
        <f t="shared" si="11"/>
        <v>0</v>
      </c>
    </row>
    <row r="733" spans="1:8" x14ac:dyDescent="0.25">
      <c r="A733" s="129" t="str">
        <f>Jednotkové_ceny!A2019</f>
        <v>216905111</v>
      </c>
      <c r="B733" s="35" t="str">
        <f>Jednotkové_ceny!B2019</f>
        <v>Očištění lícních ploch šachet</v>
      </c>
      <c r="C733" s="50" t="str">
        <f>Jednotkové_ceny!C2019</f>
        <v>m2</v>
      </c>
      <c r="D733" s="60">
        <f>Jednotkové_ceny!D2019</f>
        <v>110.98</v>
      </c>
      <c r="E733" s="60">
        <f>Jednotkové_ceny!E2019</f>
        <v>439</v>
      </c>
      <c r="F733" s="60">
        <f>Jednotkové_ceny!F2019</f>
        <v>0</v>
      </c>
      <c r="G733" s="60">
        <f>Jednotkové_ceny!G2019</f>
        <v>0</v>
      </c>
      <c r="H733" s="8">
        <f t="shared" si="11"/>
        <v>0</v>
      </c>
    </row>
    <row r="734" spans="1:8" x14ac:dyDescent="0.25">
      <c r="A734" s="129" t="str">
        <f>Jednotkové_ceny!A2020</f>
        <v>216906111</v>
      </c>
      <c r="B734" s="35" t="str">
        <f>Jednotkové_ceny!B2020</f>
        <v>Očištění nezapaženého dna šachet</v>
      </c>
      <c r="C734" s="50" t="str">
        <f>Jednotkové_ceny!C2020</f>
        <v>m2</v>
      </c>
      <c r="D734" s="60">
        <f>Jednotkové_ceny!D2020</f>
        <v>46.24</v>
      </c>
      <c r="E734" s="60">
        <f>Jednotkové_ceny!E2020</f>
        <v>1000</v>
      </c>
      <c r="F734" s="60">
        <f>Jednotkové_ceny!F2020</f>
        <v>0</v>
      </c>
      <c r="G734" s="60">
        <f>Jednotkové_ceny!G2020</f>
        <v>0</v>
      </c>
      <c r="H734" s="8">
        <f t="shared" si="11"/>
        <v>0</v>
      </c>
    </row>
    <row r="735" spans="1:8" x14ac:dyDescent="0.25">
      <c r="A735" s="129" t="str">
        <f>Jednotkové_ceny!A2021</f>
        <v>359901111</v>
      </c>
      <c r="B735" s="35" t="str">
        <f>Jednotkové_ceny!B2021</f>
        <v>Vyčištění stok</v>
      </c>
      <c r="C735" s="50" t="str">
        <f>Jednotkové_ceny!C2021</f>
        <v>m</v>
      </c>
      <c r="D735" s="60">
        <f>Jednotkové_ceny!D2021</f>
        <v>717.88</v>
      </c>
      <c r="E735" s="60">
        <f>Jednotkové_ceny!E2021</f>
        <v>37.1</v>
      </c>
      <c r="F735" s="60">
        <f>Jednotkové_ceny!F2021</f>
        <v>0</v>
      </c>
      <c r="G735" s="60">
        <f>Jednotkové_ceny!G2021</f>
        <v>0</v>
      </c>
      <c r="H735" s="8">
        <f t="shared" si="11"/>
        <v>0</v>
      </c>
    </row>
    <row r="736" spans="1:8" x14ac:dyDescent="0.25">
      <c r="A736" s="129" t="str">
        <f>Jednotkové_ceny!A2022</f>
        <v>388381121</v>
      </c>
      <c r="B736" s="35" t="str">
        <f>Jednotkové_ceny!B2022</f>
        <v>Kanály pro IS průřezu do 150x150 mm betonové přilehlé</v>
      </c>
      <c r="C736" s="50" t="str">
        <f>Jednotkové_ceny!C2022</f>
        <v>m</v>
      </c>
      <c r="D736" s="60">
        <f>Jednotkové_ceny!D2022</f>
        <v>22.54</v>
      </c>
      <c r="E736" s="60">
        <f>Jednotkové_ceny!E2022</f>
        <v>446</v>
      </c>
      <c r="F736" s="60">
        <f>Jednotkové_ceny!F2022</f>
        <v>0</v>
      </c>
      <c r="G736" s="60">
        <f>Jednotkové_ceny!G2022</f>
        <v>0</v>
      </c>
      <c r="H736" s="8">
        <f t="shared" si="11"/>
        <v>0</v>
      </c>
    </row>
    <row r="737" spans="1:8" ht="26.4" x14ac:dyDescent="0.25">
      <c r="A737" s="129" t="str">
        <f>Jednotkové_ceny!A2023</f>
        <v>451317777</v>
      </c>
      <c r="B737" s="35" t="str">
        <f>Jednotkové_ceny!B2023</f>
        <v>Podklad nebo lože pod dlažbu vodorovný nebo do sklonu 1:5 z betonu prostého tl přes 50 do 100 mm</v>
      </c>
      <c r="C737" s="50" t="str">
        <f>Jednotkové_ceny!C2023</f>
        <v>m2</v>
      </c>
      <c r="D737" s="60">
        <f>Jednotkové_ceny!D2023</f>
        <v>47.6</v>
      </c>
      <c r="E737" s="60">
        <f>Jednotkové_ceny!E2023</f>
        <v>274</v>
      </c>
      <c r="F737" s="60">
        <f>Jednotkové_ceny!F2023</f>
        <v>0</v>
      </c>
      <c r="G737" s="60">
        <f>Jednotkové_ceny!G2023</f>
        <v>0</v>
      </c>
      <c r="H737" s="8">
        <f t="shared" si="11"/>
        <v>0</v>
      </c>
    </row>
    <row r="738" spans="1:8" ht="26.4" x14ac:dyDescent="0.25">
      <c r="A738" s="129" t="str">
        <f>Jednotkové_ceny!A2024</f>
        <v>451457777</v>
      </c>
      <c r="B738" s="35" t="str">
        <f>Jednotkové_ceny!B2024</f>
        <v>Podklad nebo lože pod dlažbu vodorovný nebo do sklonu 1:5 z MC tl přes 30 do 50 mm</v>
      </c>
      <c r="C738" s="50" t="str">
        <f>Jednotkové_ceny!C2024</f>
        <v>m2</v>
      </c>
      <c r="D738" s="60">
        <f>Jednotkové_ceny!D2024</f>
        <v>47.6</v>
      </c>
      <c r="E738" s="60">
        <f>Jednotkové_ceny!E2024</f>
        <v>145</v>
      </c>
      <c r="F738" s="60">
        <f>Jednotkové_ceny!F2024</f>
        <v>0</v>
      </c>
      <c r="G738" s="60">
        <f>Jednotkové_ceny!G2024</f>
        <v>0</v>
      </c>
      <c r="H738" s="8">
        <f t="shared" si="11"/>
        <v>0</v>
      </c>
    </row>
    <row r="739" spans="1:8" ht="26.4" x14ac:dyDescent="0.25">
      <c r="A739" s="129" t="str">
        <f>Jednotkové_ceny!A2025</f>
        <v>451597977</v>
      </c>
      <c r="B739" s="35" t="str">
        <f>Jednotkové_ceny!B2025</f>
        <v>Podklad nebo lože pod dlažbu vodorovný nebo do sklonu 1:5 z betonového recyklátu tl přes 30 do 100 mm</v>
      </c>
      <c r="C739" s="50" t="str">
        <f>Jednotkové_ceny!C2025</f>
        <v>m2</v>
      </c>
      <c r="D739" s="60">
        <f>Jednotkové_ceny!D2025</f>
        <v>47.6</v>
      </c>
      <c r="E739" s="60">
        <f>Jednotkové_ceny!E2025</f>
        <v>76.2</v>
      </c>
      <c r="F739" s="60">
        <f>Jednotkové_ceny!F2025</f>
        <v>0</v>
      </c>
      <c r="G739" s="60">
        <f>Jednotkové_ceny!G2025</f>
        <v>0</v>
      </c>
      <c r="H739" s="8">
        <f t="shared" si="11"/>
        <v>0</v>
      </c>
    </row>
    <row r="740" spans="1:8" x14ac:dyDescent="0.25">
      <c r="A740" s="129" t="str">
        <f>Jednotkové_ceny!A2026</f>
        <v>451573111</v>
      </c>
      <c r="B740" s="35" t="str">
        <f>Jednotkové_ceny!B2026</f>
        <v>Lože pod potrubí otevřený výkop ze štěrkopísku</v>
      </c>
      <c r="C740" s="50" t="str">
        <f>Jednotkové_ceny!C2026</f>
        <v>m3</v>
      </c>
      <c r="D740" s="60">
        <f>Jednotkové_ceny!D2026</f>
        <v>16.760000000000002</v>
      </c>
      <c r="E740" s="60">
        <f>Jednotkové_ceny!E2026</f>
        <v>1120</v>
      </c>
      <c r="F740" s="60">
        <f>Jednotkové_ceny!F2026</f>
        <v>0</v>
      </c>
      <c r="G740" s="60">
        <f>Jednotkové_ceny!G2026</f>
        <v>0</v>
      </c>
      <c r="H740" s="8">
        <f t="shared" si="11"/>
        <v>0</v>
      </c>
    </row>
    <row r="741" spans="1:8" ht="26.4" x14ac:dyDescent="0.25">
      <c r="A741" s="129" t="str">
        <f>Jednotkové_ceny!A2027</f>
        <v>451577777</v>
      </c>
      <c r="B741" s="35" t="str">
        <f>Jednotkové_ceny!B2027</f>
        <v>Podklad nebo lože pod dlažbu vodorovný nebo do sklonu 1:5 z kameniva těženého tl přes 30 do 100 mm</v>
      </c>
      <c r="C741" s="50" t="str">
        <f>Jednotkové_ceny!C2027</f>
        <v>m2</v>
      </c>
      <c r="D741" s="60">
        <f>Jednotkové_ceny!D2027</f>
        <v>47.6</v>
      </c>
      <c r="E741" s="60">
        <f>Jednotkové_ceny!E2027</f>
        <v>162</v>
      </c>
      <c r="F741" s="60">
        <f>Jednotkové_ceny!F2027</f>
        <v>0</v>
      </c>
      <c r="G741" s="60">
        <f>Jednotkové_ceny!G2027</f>
        <v>0</v>
      </c>
      <c r="H741" s="8">
        <f t="shared" si="11"/>
        <v>0</v>
      </c>
    </row>
    <row r="742" spans="1:8" ht="26.4" x14ac:dyDescent="0.25">
      <c r="A742" s="129" t="str">
        <f>Jednotkové_ceny!A2028</f>
        <v>451577877</v>
      </c>
      <c r="B742" s="35" t="str">
        <f>Jednotkové_ceny!B2028</f>
        <v>Podklad nebo lože pod dlažbu vodorovný nebo do sklonu 1:5 ze štěrkopísku tl přes 30 do 100 mm</v>
      </c>
      <c r="C742" s="50" t="str">
        <f>Jednotkové_ceny!C2028</f>
        <v>m2</v>
      </c>
      <c r="D742" s="60">
        <f>Jednotkové_ceny!D2028</f>
        <v>47.6</v>
      </c>
      <c r="E742" s="60">
        <f>Jednotkové_ceny!E2028</f>
        <v>74.5</v>
      </c>
      <c r="F742" s="60">
        <f>Jednotkové_ceny!F2028</f>
        <v>0</v>
      </c>
      <c r="G742" s="60">
        <f>Jednotkové_ceny!G2028</f>
        <v>0</v>
      </c>
      <c r="H742" s="8">
        <f t="shared" si="11"/>
        <v>0</v>
      </c>
    </row>
    <row r="743" spans="1:8" ht="26.4" x14ac:dyDescent="0.25">
      <c r="A743" s="129" t="str">
        <f>Jednotkové_ceny!A2029</f>
        <v>452273151</v>
      </c>
      <c r="B743" s="35" t="str">
        <f>Jednotkové_ceny!B2029</f>
        <v>Podkladní pilířky nebo bloky z cihel vápenopískových kyselinovzdorných</v>
      </c>
      <c r="C743" s="50" t="str">
        <f>Jednotkové_ceny!C2029</f>
        <v>m3</v>
      </c>
      <c r="D743" s="60">
        <f>Jednotkové_ceny!D2029</f>
        <v>4.62</v>
      </c>
      <c r="E743" s="60">
        <f>Jednotkové_ceny!E2029</f>
        <v>9320</v>
      </c>
      <c r="F743" s="60">
        <f>Jednotkové_ceny!F2029</f>
        <v>0</v>
      </c>
      <c r="G743" s="60">
        <f>Jednotkové_ceny!G2029</f>
        <v>0</v>
      </c>
      <c r="H743" s="8">
        <f t="shared" si="11"/>
        <v>0</v>
      </c>
    </row>
    <row r="744" spans="1:8" ht="26.4" x14ac:dyDescent="0.25">
      <c r="A744" s="129" t="str">
        <f>Jednotkové_ceny!A2030</f>
        <v>452313131</v>
      </c>
      <c r="B744" s="35" t="str">
        <f>Jednotkové_ceny!B2030</f>
        <v>Podkladní bloky z betonu prostého tř. C 12/15 otevřený výkop</v>
      </c>
      <c r="C744" s="50" t="str">
        <f>Jednotkové_ceny!C2030</f>
        <v>m3</v>
      </c>
      <c r="D744" s="60">
        <f>Jednotkové_ceny!D2030</f>
        <v>14.45</v>
      </c>
      <c r="E744" s="60">
        <f>Jednotkové_ceny!E2030</f>
        <v>3510</v>
      </c>
      <c r="F744" s="60">
        <f>Jednotkové_ceny!F2030</f>
        <v>0</v>
      </c>
      <c r="G744" s="60">
        <f>Jednotkové_ceny!G2030</f>
        <v>0</v>
      </c>
      <c r="H744" s="8">
        <f t="shared" si="11"/>
        <v>0</v>
      </c>
    </row>
    <row r="745" spans="1:8" ht="26.4" x14ac:dyDescent="0.25">
      <c r="A745" s="129" t="str">
        <f>Jednotkové_ceny!A2031</f>
        <v>452351101</v>
      </c>
      <c r="B745" s="35" t="str">
        <f>Jednotkové_ceny!B2031</f>
        <v>Bednění podkladních desek nebo bloků nebo sedlového lože otevřený výkop</v>
      </c>
      <c r="C745" s="50" t="str">
        <f>Jednotkové_ceny!C2031</f>
        <v>m2</v>
      </c>
      <c r="D745" s="60">
        <f>Jednotkové_ceny!D2031</f>
        <v>31.21</v>
      </c>
      <c r="E745" s="60">
        <f>Jednotkové_ceny!E2031</f>
        <v>477</v>
      </c>
      <c r="F745" s="60">
        <f>Jednotkové_ceny!F2031</f>
        <v>0</v>
      </c>
      <c r="G745" s="60">
        <f>Jednotkové_ceny!G2031</f>
        <v>0</v>
      </c>
      <c r="H745" s="8">
        <f t="shared" si="11"/>
        <v>0</v>
      </c>
    </row>
    <row r="746" spans="1:8" x14ac:dyDescent="0.25">
      <c r="A746" s="129" t="str">
        <f>Jednotkové_ceny!A2032</f>
        <v>452353101</v>
      </c>
      <c r="B746" s="35" t="str">
        <f>Jednotkové_ceny!B2032</f>
        <v>Bednění podkladních bloků otevřený výkop</v>
      </c>
      <c r="C746" s="50" t="str">
        <f>Jednotkové_ceny!C2032</f>
        <v>m2</v>
      </c>
      <c r="D746" s="60">
        <f>Jednotkové_ceny!D2032</f>
        <v>46.24</v>
      </c>
      <c r="E746" s="60">
        <f>Jednotkové_ceny!E2032</f>
        <v>603</v>
      </c>
      <c r="F746" s="60">
        <f>Jednotkové_ceny!F2032</f>
        <v>0</v>
      </c>
      <c r="G746" s="60">
        <f>Jednotkové_ceny!G2032</f>
        <v>0</v>
      </c>
      <c r="H746" s="8">
        <f t="shared" si="11"/>
        <v>0</v>
      </c>
    </row>
    <row r="747" spans="1:8" ht="26.4" x14ac:dyDescent="0.25">
      <c r="A747" s="129" t="str">
        <f>Jednotkové_ceny!A2033</f>
        <v>898121111</v>
      </c>
      <c r="B747" s="35" t="str">
        <f>Jednotkové_ceny!B2033</f>
        <v>Sanace vodovodního potrubí DN 100 polyuretanový nástřik tl.1,2 mm</v>
      </c>
      <c r="C747" s="50" t="str">
        <f>Jednotkové_ceny!C2033</f>
        <v>m</v>
      </c>
      <c r="D747" s="60">
        <f>Jednotkové_ceny!D2033</f>
        <v>5.78</v>
      </c>
      <c r="E747" s="60">
        <f>Jednotkové_ceny!E2033</f>
        <v>751</v>
      </c>
      <c r="F747" s="60">
        <f>Jednotkové_ceny!F2033</f>
        <v>0</v>
      </c>
      <c r="G747" s="60">
        <f>Jednotkové_ceny!G2033</f>
        <v>0</v>
      </c>
      <c r="H747" s="8">
        <f t="shared" si="11"/>
        <v>0</v>
      </c>
    </row>
    <row r="748" spans="1:8" ht="26.4" x14ac:dyDescent="0.25">
      <c r="A748" s="129" t="str">
        <f>Jednotkové_ceny!A2034</f>
        <v>898121112</v>
      </c>
      <c r="B748" s="35" t="str">
        <f>Jednotkové_ceny!B2034</f>
        <v>Sanace vodovodního potrubí DN 150 polyuretanový nástřik tl.1,2 mm</v>
      </c>
      <c r="C748" s="50" t="str">
        <f>Jednotkové_ceny!C2034</f>
        <v>m</v>
      </c>
      <c r="D748" s="60">
        <f>Jednotkové_ceny!D2034</f>
        <v>5.78</v>
      </c>
      <c r="E748" s="60">
        <f>Jednotkové_ceny!E2034</f>
        <v>994</v>
      </c>
      <c r="F748" s="60">
        <f>Jednotkové_ceny!F2034</f>
        <v>0</v>
      </c>
      <c r="G748" s="60">
        <f>Jednotkové_ceny!G2034</f>
        <v>0</v>
      </c>
      <c r="H748" s="8">
        <f t="shared" si="11"/>
        <v>0</v>
      </c>
    </row>
    <row r="749" spans="1:8" ht="26.4" x14ac:dyDescent="0.25">
      <c r="A749" s="129" t="str">
        <f>Jednotkové_ceny!A2035</f>
        <v>898121113</v>
      </c>
      <c r="B749" s="35" t="str">
        <f>Jednotkové_ceny!B2035</f>
        <v>Sanace vodovodního potrubí DN 200 polyuretanový nástřik tl.1,2 mm</v>
      </c>
      <c r="C749" s="50" t="str">
        <f>Jednotkové_ceny!C2035</f>
        <v>m</v>
      </c>
      <c r="D749" s="60">
        <f>Jednotkové_ceny!D2035</f>
        <v>5.78</v>
      </c>
      <c r="E749" s="60">
        <f>Jednotkové_ceny!E2035</f>
        <v>1390</v>
      </c>
      <c r="F749" s="60">
        <f>Jednotkové_ceny!F2035</f>
        <v>0</v>
      </c>
      <c r="G749" s="60">
        <f>Jednotkové_ceny!G2035</f>
        <v>0</v>
      </c>
      <c r="H749" s="8">
        <f t="shared" si="11"/>
        <v>0</v>
      </c>
    </row>
    <row r="750" spans="1:8" ht="26.4" x14ac:dyDescent="0.25">
      <c r="A750" s="129" t="str">
        <f>Jednotkové_ceny!A2036</f>
        <v>898121114</v>
      </c>
      <c r="B750" s="35" t="str">
        <f>Jednotkové_ceny!B2036</f>
        <v>Sanace vodovodního potrubí DN 250 polyuretanový nástřik tl.1,2 mm</v>
      </c>
      <c r="C750" s="50" t="str">
        <f>Jednotkové_ceny!C2036</f>
        <v>m</v>
      </c>
      <c r="D750" s="60">
        <f>Jednotkové_ceny!D2036</f>
        <v>28.9</v>
      </c>
      <c r="E750" s="60">
        <f>Jednotkové_ceny!E2036</f>
        <v>1520</v>
      </c>
      <c r="F750" s="60">
        <f>Jednotkové_ceny!F2036</f>
        <v>0</v>
      </c>
      <c r="G750" s="60">
        <f>Jednotkové_ceny!G2036</f>
        <v>0</v>
      </c>
      <c r="H750" s="8">
        <f t="shared" si="11"/>
        <v>0</v>
      </c>
    </row>
    <row r="751" spans="1:8" ht="26.4" x14ac:dyDescent="0.25">
      <c r="A751" s="129" t="str">
        <f>Jednotkové_ceny!A2037</f>
        <v>898121115</v>
      </c>
      <c r="B751" s="35" t="str">
        <f>Jednotkové_ceny!B2037</f>
        <v>Sanace vodovodního potrubí DN 300 polyuretanový nástřik tl.1,2 mm</v>
      </c>
      <c r="C751" s="50" t="str">
        <f>Jednotkové_ceny!C2037</f>
        <v>m</v>
      </c>
      <c r="D751" s="60">
        <f>Jednotkové_ceny!D2037</f>
        <v>57.8</v>
      </c>
      <c r="E751" s="60">
        <f>Jednotkové_ceny!E2037</f>
        <v>1790</v>
      </c>
      <c r="F751" s="60">
        <f>Jednotkové_ceny!F2037</f>
        <v>0</v>
      </c>
      <c r="G751" s="60">
        <f>Jednotkové_ceny!G2037</f>
        <v>0</v>
      </c>
      <c r="H751" s="8">
        <f t="shared" si="11"/>
        <v>0</v>
      </c>
    </row>
    <row r="752" spans="1:8" ht="26.4" x14ac:dyDescent="0.25">
      <c r="A752" s="129" t="str">
        <f>Jednotkové_ceny!A2038</f>
        <v>898121116</v>
      </c>
      <c r="B752" s="35" t="str">
        <f>Jednotkové_ceny!B2038</f>
        <v>Sanace vodovodního potrubí DN 350 polyuretanový nástřik tl.1,2 mm</v>
      </c>
      <c r="C752" s="50" t="str">
        <f>Jednotkové_ceny!C2038</f>
        <v>m</v>
      </c>
      <c r="D752" s="60">
        <f>Jednotkové_ceny!D2038</f>
        <v>57.8</v>
      </c>
      <c r="E752" s="60">
        <f>Jednotkové_ceny!E2038</f>
        <v>2080</v>
      </c>
      <c r="F752" s="60">
        <f>Jednotkové_ceny!F2038</f>
        <v>0</v>
      </c>
      <c r="G752" s="60">
        <f>Jednotkové_ceny!G2038</f>
        <v>0</v>
      </c>
      <c r="H752" s="8">
        <f t="shared" si="11"/>
        <v>0</v>
      </c>
    </row>
    <row r="753" spans="1:8" ht="26.4" x14ac:dyDescent="0.25">
      <c r="A753" s="129" t="str">
        <f>Jednotkové_ceny!A2039</f>
        <v>898121117</v>
      </c>
      <c r="B753" s="35" t="str">
        <f>Jednotkové_ceny!B2039</f>
        <v>Sanace vodovodního potrubí DN 400 polyuretanový nástřik tl.1,2 mm</v>
      </c>
      <c r="C753" s="50" t="str">
        <f>Jednotkové_ceny!C2039</f>
        <v>m</v>
      </c>
      <c r="D753" s="60">
        <f>Jednotkové_ceny!D2039</f>
        <v>86.7</v>
      </c>
      <c r="E753" s="60">
        <f>Jednotkové_ceny!E2039</f>
        <v>2330</v>
      </c>
      <c r="F753" s="60">
        <f>Jednotkové_ceny!F2039</f>
        <v>0</v>
      </c>
      <c r="G753" s="60">
        <f>Jednotkové_ceny!G2039</f>
        <v>0</v>
      </c>
      <c r="H753" s="8">
        <f t="shared" si="11"/>
        <v>0</v>
      </c>
    </row>
    <row r="754" spans="1:8" ht="26.4" x14ac:dyDescent="0.25">
      <c r="A754" s="129" t="str">
        <f>Jednotkové_ceny!A2040</f>
        <v>898121118</v>
      </c>
      <c r="B754" s="35" t="str">
        <f>Jednotkové_ceny!B2040</f>
        <v>Sanace vodovodního potrubí DN 500 polyuretanový nástřik tl.1,2 mm</v>
      </c>
      <c r="C754" s="50" t="str">
        <f>Jednotkové_ceny!C2040</f>
        <v>m</v>
      </c>
      <c r="D754" s="60">
        <f>Jednotkové_ceny!D2040</f>
        <v>86.7</v>
      </c>
      <c r="E754" s="60">
        <f>Jednotkové_ceny!E2040</f>
        <v>2850</v>
      </c>
      <c r="F754" s="60">
        <f>Jednotkové_ceny!F2040</f>
        <v>0</v>
      </c>
      <c r="G754" s="60">
        <f>Jednotkové_ceny!G2040</f>
        <v>0</v>
      </c>
      <c r="H754" s="8">
        <f t="shared" si="11"/>
        <v>0</v>
      </c>
    </row>
    <row r="755" spans="1:8" ht="26.4" x14ac:dyDescent="0.25">
      <c r="A755" s="129" t="str">
        <f>Jednotkové_ceny!A2041</f>
        <v>898121119</v>
      </c>
      <c r="B755" s="35" t="str">
        <f>Jednotkové_ceny!B2041</f>
        <v>Sanace vodovodního potrubí DN 600 polyuretanový nástřik tl.1,2 mm</v>
      </c>
      <c r="C755" s="50" t="str">
        <f>Jednotkové_ceny!C2041</f>
        <v>m</v>
      </c>
      <c r="D755" s="60">
        <f>Jednotkové_ceny!D2041</f>
        <v>86.7</v>
      </c>
      <c r="E755" s="60">
        <f>Jednotkové_ceny!E2041</f>
        <v>3380</v>
      </c>
      <c r="F755" s="60">
        <f>Jednotkové_ceny!F2041</f>
        <v>0</v>
      </c>
      <c r="G755" s="60">
        <f>Jednotkové_ceny!G2041</f>
        <v>0</v>
      </c>
      <c r="H755" s="8">
        <f t="shared" si="11"/>
        <v>0</v>
      </c>
    </row>
    <row r="756" spans="1:8" ht="26.4" x14ac:dyDescent="0.25">
      <c r="A756" s="129" t="str">
        <f>Jednotkové_ceny!A2042</f>
        <v>898121122</v>
      </c>
      <c r="B756" s="35" t="str">
        <f>Jednotkové_ceny!B2042</f>
        <v>Sanace vodovodního potrubí DN 150 polyuretanový nástřik tl.2,4 mm</v>
      </c>
      <c r="C756" s="50" t="str">
        <f>Jednotkové_ceny!C2042</f>
        <v>m</v>
      </c>
      <c r="D756" s="60">
        <f>Jednotkové_ceny!D2042</f>
        <v>5.78</v>
      </c>
      <c r="E756" s="60">
        <f>Jednotkové_ceny!E2042</f>
        <v>1990</v>
      </c>
      <c r="F756" s="60">
        <f>Jednotkové_ceny!F2042</f>
        <v>0</v>
      </c>
      <c r="G756" s="60">
        <f>Jednotkové_ceny!G2042</f>
        <v>0</v>
      </c>
      <c r="H756" s="8">
        <f t="shared" si="11"/>
        <v>0</v>
      </c>
    </row>
    <row r="757" spans="1:8" ht="26.4" x14ac:dyDescent="0.25">
      <c r="A757" s="129" t="str">
        <f>Jednotkové_ceny!A2043</f>
        <v>898121123</v>
      </c>
      <c r="B757" s="35" t="str">
        <f>Jednotkové_ceny!B2043</f>
        <v>Sanace vodovodního potrubí DN 200 polyuretanový nástřik tl.2,4 mm</v>
      </c>
      <c r="C757" s="50" t="str">
        <f>Jednotkové_ceny!C2043</f>
        <v>m</v>
      </c>
      <c r="D757" s="60">
        <f>Jednotkové_ceny!D2043</f>
        <v>5.78</v>
      </c>
      <c r="E757" s="60">
        <f>Jednotkové_ceny!E2043</f>
        <v>2790</v>
      </c>
      <c r="F757" s="60">
        <f>Jednotkové_ceny!F2043</f>
        <v>0</v>
      </c>
      <c r="G757" s="60">
        <f>Jednotkové_ceny!G2043</f>
        <v>0</v>
      </c>
      <c r="H757" s="8">
        <f t="shared" si="11"/>
        <v>0</v>
      </c>
    </row>
    <row r="758" spans="1:8" ht="26.4" x14ac:dyDescent="0.25">
      <c r="A758" s="129" t="str">
        <f>Jednotkové_ceny!A2044</f>
        <v>898121124</v>
      </c>
      <c r="B758" s="35" t="str">
        <f>Jednotkové_ceny!B2044</f>
        <v>Sanace vodovodního potrubí DN 250 polyuretanový nástřik tl.2,4 mm</v>
      </c>
      <c r="C758" s="50" t="str">
        <f>Jednotkové_ceny!C2044</f>
        <v>m</v>
      </c>
      <c r="D758" s="60">
        <f>Jednotkové_ceny!D2044</f>
        <v>28.9</v>
      </c>
      <c r="E758" s="60">
        <f>Jednotkové_ceny!E2044</f>
        <v>3040</v>
      </c>
      <c r="F758" s="60">
        <f>Jednotkové_ceny!F2044</f>
        <v>0</v>
      </c>
      <c r="G758" s="60">
        <f>Jednotkové_ceny!G2044</f>
        <v>0</v>
      </c>
      <c r="H758" s="8">
        <f t="shared" si="11"/>
        <v>0</v>
      </c>
    </row>
    <row r="759" spans="1:8" ht="26.4" x14ac:dyDescent="0.25">
      <c r="A759" s="129" t="str">
        <f>Jednotkové_ceny!A2045</f>
        <v>898121125</v>
      </c>
      <c r="B759" s="35" t="str">
        <f>Jednotkové_ceny!B2045</f>
        <v>Sanace vodovodního potrubí DN 300 polyuretanový nástřik tl.2,4 mm</v>
      </c>
      <c r="C759" s="50" t="str">
        <f>Jednotkové_ceny!C2045</f>
        <v>m</v>
      </c>
      <c r="D759" s="60">
        <f>Jednotkové_ceny!D2045</f>
        <v>57.8</v>
      </c>
      <c r="E759" s="60">
        <f>Jednotkové_ceny!E2045</f>
        <v>3580</v>
      </c>
      <c r="F759" s="60">
        <f>Jednotkové_ceny!F2045</f>
        <v>0</v>
      </c>
      <c r="G759" s="60">
        <f>Jednotkové_ceny!G2045</f>
        <v>0</v>
      </c>
      <c r="H759" s="8">
        <f t="shared" si="11"/>
        <v>0</v>
      </c>
    </row>
    <row r="760" spans="1:8" ht="26.4" x14ac:dyDescent="0.25">
      <c r="A760" s="129" t="str">
        <f>Jednotkové_ceny!A2046</f>
        <v>898121126</v>
      </c>
      <c r="B760" s="35" t="str">
        <f>Jednotkové_ceny!B2046</f>
        <v>Sanace vodovodního potrubí DN 350 polyuretanový nástřik tl.2,4 mm</v>
      </c>
      <c r="C760" s="50" t="str">
        <f>Jednotkové_ceny!C2046</f>
        <v>m</v>
      </c>
      <c r="D760" s="60">
        <f>Jednotkové_ceny!D2046</f>
        <v>57.8</v>
      </c>
      <c r="E760" s="60">
        <f>Jednotkové_ceny!E2046</f>
        <v>4150</v>
      </c>
      <c r="F760" s="60">
        <f>Jednotkové_ceny!F2046</f>
        <v>0</v>
      </c>
      <c r="G760" s="60">
        <f>Jednotkové_ceny!G2046</f>
        <v>0</v>
      </c>
      <c r="H760" s="8">
        <f t="shared" si="11"/>
        <v>0</v>
      </c>
    </row>
    <row r="761" spans="1:8" ht="26.4" x14ac:dyDescent="0.25">
      <c r="A761" s="129" t="str">
        <f>Jednotkové_ceny!A2047</f>
        <v>898121127</v>
      </c>
      <c r="B761" s="35" t="str">
        <f>Jednotkové_ceny!B2047</f>
        <v>Sanace vodovodního potrubí DN 400 polyuretanový nástřik tl.2,4 mm</v>
      </c>
      <c r="C761" s="50" t="str">
        <f>Jednotkové_ceny!C2047</f>
        <v>m</v>
      </c>
      <c r="D761" s="60">
        <f>Jednotkové_ceny!D2047</f>
        <v>86.7</v>
      </c>
      <c r="E761" s="60">
        <f>Jednotkové_ceny!E2047</f>
        <v>4670</v>
      </c>
      <c r="F761" s="60">
        <f>Jednotkové_ceny!F2047</f>
        <v>0</v>
      </c>
      <c r="G761" s="60">
        <f>Jednotkové_ceny!G2047</f>
        <v>0</v>
      </c>
      <c r="H761" s="8">
        <f t="shared" si="11"/>
        <v>0</v>
      </c>
    </row>
    <row r="762" spans="1:8" ht="26.4" x14ac:dyDescent="0.25">
      <c r="A762" s="129" t="str">
        <f>Jednotkové_ceny!A2048</f>
        <v>898121128</v>
      </c>
      <c r="B762" s="35" t="str">
        <f>Jednotkové_ceny!B2048</f>
        <v>Sanace vodovodního potrubí DN 500 polyuretanový nástřik tl.2,4 mm</v>
      </c>
      <c r="C762" s="50" t="str">
        <f>Jednotkové_ceny!C2048</f>
        <v>m</v>
      </c>
      <c r="D762" s="60">
        <f>Jednotkové_ceny!D2048</f>
        <v>86.7</v>
      </c>
      <c r="E762" s="60">
        <f>Jednotkové_ceny!E2048</f>
        <v>5700</v>
      </c>
      <c r="F762" s="60">
        <f>Jednotkové_ceny!F2048</f>
        <v>0</v>
      </c>
      <c r="G762" s="60">
        <f>Jednotkové_ceny!G2048</f>
        <v>0</v>
      </c>
      <c r="H762" s="8">
        <f t="shared" si="11"/>
        <v>0</v>
      </c>
    </row>
    <row r="763" spans="1:8" ht="26.4" x14ac:dyDescent="0.25">
      <c r="A763" s="129" t="str">
        <f>Jednotkové_ceny!A2049</f>
        <v>898121129</v>
      </c>
      <c r="B763" s="35" t="str">
        <f>Jednotkové_ceny!B2049</f>
        <v>Sanace vodovodního potrubí DN 600 polyuretanový nástřik tl.2,4 mm</v>
      </c>
      <c r="C763" s="50" t="str">
        <f>Jednotkové_ceny!C2049</f>
        <v>m</v>
      </c>
      <c r="D763" s="60">
        <f>Jednotkové_ceny!D2049</f>
        <v>86.7</v>
      </c>
      <c r="E763" s="60">
        <f>Jednotkové_ceny!E2049</f>
        <v>6760</v>
      </c>
      <c r="F763" s="60">
        <f>Jednotkové_ceny!F2049</f>
        <v>0</v>
      </c>
      <c r="G763" s="60">
        <f>Jednotkové_ceny!G2049</f>
        <v>0</v>
      </c>
      <c r="H763" s="8">
        <f t="shared" si="11"/>
        <v>0</v>
      </c>
    </row>
    <row r="764" spans="1:8" ht="26.4" x14ac:dyDescent="0.25">
      <c r="A764" s="129" t="str">
        <f>Jednotkové_ceny!A2050</f>
        <v>898121131</v>
      </c>
      <c r="B764" s="35" t="str">
        <f>Jednotkové_ceny!B2050</f>
        <v>Sanace vodovodního potrubí DN 100 polyuretanový nástřik tl.3,6 mm</v>
      </c>
      <c r="C764" s="50" t="str">
        <f>Jednotkové_ceny!C2050</f>
        <v>m</v>
      </c>
      <c r="D764" s="60">
        <f>Jednotkové_ceny!D2050</f>
        <v>5.78</v>
      </c>
      <c r="E764" s="60">
        <f>Jednotkové_ceny!E2050</f>
        <v>2250</v>
      </c>
      <c r="F764" s="60">
        <f>Jednotkové_ceny!F2050</f>
        <v>0</v>
      </c>
      <c r="G764" s="60">
        <f>Jednotkové_ceny!G2050</f>
        <v>0</v>
      </c>
      <c r="H764" s="8">
        <f t="shared" si="11"/>
        <v>0</v>
      </c>
    </row>
    <row r="765" spans="1:8" ht="26.4" x14ac:dyDescent="0.25">
      <c r="A765" s="129" t="str">
        <f>Jednotkové_ceny!A2051</f>
        <v>898121132</v>
      </c>
      <c r="B765" s="35" t="str">
        <f>Jednotkové_ceny!B2051</f>
        <v>Sanace vodovodního potrubí DN 150 polyuretanový nástřik tl.3,6 mm</v>
      </c>
      <c r="C765" s="50" t="str">
        <f>Jednotkové_ceny!C2051</f>
        <v>m</v>
      </c>
      <c r="D765" s="60">
        <f>Jednotkové_ceny!D2051</f>
        <v>5.78</v>
      </c>
      <c r="E765" s="60">
        <f>Jednotkové_ceny!E2051</f>
        <v>2980</v>
      </c>
      <c r="F765" s="60">
        <f>Jednotkové_ceny!F2051</f>
        <v>0</v>
      </c>
      <c r="G765" s="60">
        <f>Jednotkové_ceny!G2051</f>
        <v>0</v>
      </c>
      <c r="H765" s="8">
        <f t="shared" si="11"/>
        <v>0</v>
      </c>
    </row>
    <row r="766" spans="1:8" ht="26.4" x14ac:dyDescent="0.25">
      <c r="A766" s="129" t="str">
        <f>Jednotkové_ceny!A2052</f>
        <v>898121133</v>
      </c>
      <c r="B766" s="35" t="str">
        <f>Jednotkové_ceny!B2052</f>
        <v>Sanace vodovodního potrubí DN 200 polyuretanový nástřik tl.3,6 mm</v>
      </c>
      <c r="C766" s="50" t="str">
        <f>Jednotkové_ceny!C2052</f>
        <v>m</v>
      </c>
      <c r="D766" s="60">
        <f>Jednotkové_ceny!D2052</f>
        <v>5.78</v>
      </c>
      <c r="E766" s="60">
        <f>Jednotkové_ceny!E2052</f>
        <v>4180</v>
      </c>
      <c r="F766" s="60">
        <f>Jednotkové_ceny!F2052</f>
        <v>0</v>
      </c>
      <c r="G766" s="60">
        <f>Jednotkové_ceny!G2052</f>
        <v>0</v>
      </c>
      <c r="H766" s="8">
        <f t="shared" si="11"/>
        <v>0</v>
      </c>
    </row>
    <row r="767" spans="1:8" ht="26.4" x14ac:dyDescent="0.25">
      <c r="A767" s="129" t="str">
        <f>Jednotkové_ceny!A2053</f>
        <v>898121134</v>
      </c>
      <c r="B767" s="35" t="str">
        <f>Jednotkové_ceny!B2053</f>
        <v>Sanace vodovodního potrubí DN 250 polyuretanový nástřik tl.3,6 mm</v>
      </c>
      <c r="C767" s="50" t="str">
        <f>Jednotkové_ceny!C2053</f>
        <v>m</v>
      </c>
      <c r="D767" s="60">
        <f>Jednotkové_ceny!D2053</f>
        <v>28.9</v>
      </c>
      <c r="E767" s="60">
        <f>Jednotkové_ceny!E2053</f>
        <v>4570</v>
      </c>
      <c r="F767" s="60">
        <f>Jednotkové_ceny!F2053</f>
        <v>0</v>
      </c>
      <c r="G767" s="60">
        <f>Jednotkové_ceny!G2053</f>
        <v>0</v>
      </c>
      <c r="H767" s="8">
        <f t="shared" si="11"/>
        <v>0</v>
      </c>
    </row>
    <row r="768" spans="1:8" ht="26.4" x14ac:dyDescent="0.25">
      <c r="A768" s="129" t="str">
        <f>Jednotkové_ceny!A2054</f>
        <v>898121135</v>
      </c>
      <c r="B768" s="35" t="str">
        <f>Jednotkové_ceny!B2054</f>
        <v>Sanace vodovodního potrubí DN 300 polyuretanový nástřik tl.3,6 mm</v>
      </c>
      <c r="C768" s="50" t="str">
        <f>Jednotkové_ceny!C2054</f>
        <v>m</v>
      </c>
      <c r="D768" s="60">
        <f>Jednotkové_ceny!D2054</f>
        <v>57.8</v>
      </c>
      <c r="E768" s="60">
        <f>Jednotkové_ceny!E2054</f>
        <v>5370</v>
      </c>
      <c r="F768" s="60">
        <f>Jednotkové_ceny!F2054</f>
        <v>0</v>
      </c>
      <c r="G768" s="60">
        <f>Jednotkové_ceny!G2054</f>
        <v>0</v>
      </c>
      <c r="H768" s="8">
        <f t="shared" si="11"/>
        <v>0</v>
      </c>
    </row>
    <row r="769" spans="1:8" ht="26.4" x14ac:dyDescent="0.25">
      <c r="A769" s="129" t="str">
        <f>Jednotkové_ceny!A2055</f>
        <v>898121136</v>
      </c>
      <c r="B769" s="35" t="str">
        <f>Jednotkové_ceny!B2055</f>
        <v>Sanace vodovodního potrubí DN 350 polyuretanový nástřik tl.3,6 mm</v>
      </c>
      <c r="C769" s="50" t="str">
        <f>Jednotkové_ceny!C2055</f>
        <v>m</v>
      </c>
      <c r="D769" s="60">
        <f>Jednotkové_ceny!D2055</f>
        <v>57.8</v>
      </c>
      <c r="E769" s="60">
        <f>Jednotkové_ceny!E2055</f>
        <v>6230</v>
      </c>
      <c r="F769" s="60">
        <f>Jednotkové_ceny!F2055</f>
        <v>0</v>
      </c>
      <c r="G769" s="60">
        <f>Jednotkové_ceny!G2055</f>
        <v>0</v>
      </c>
      <c r="H769" s="8">
        <f t="shared" si="11"/>
        <v>0</v>
      </c>
    </row>
    <row r="770" spans="1:8" ht="26.4" x14ac:dyDescent="0.25">
      <c r="A770" s="129" t="str">
        <f>Jednotkové_ceny!A2056</f>
        <v>898121138</v>
      </c>
      <c r="B770" s="35" t="str">
        <f>Jednotkové_ceny!B2056</f>
        <v>Sanace vodovodního potrubí DN 500 polyuretanový nástřik tl.3,6 mm</v>
      </c>
      <c r="C770" s="50" t="str">
        <f>Jednotkové_ceny!C2056</f>
        <v>m</v>
      </c>
      <c r="D770" s="60">
        <f>Jednotkové_ceny!D2056</f>
        <v>86.7</v>
      </c>
      <c r="E770" s="60">
        <f>Jednotkové_ceny!E2056</f>
        <v>8550</v>
      </c>
      <c r="F770" s="60">
        <f>Jednotkové_ceny!F2056</f>
        <v>0</v>
      </c>
      <c r="G770" s="60">
        <f>Jednotkové_ceny!G2056</f>
        <v>0</v>
      </c>
      <c r="H770" s="8">
        <f t="shared" si="11"/>
        <v>0</v>
      </c>
    </row>
    <row r="771" spans="1:8" ht="26.4" x14ac:dyDescent="0.25">
      <c r="A771" s="129" t="str">
        <f>Jednotkové_ceny!A2057</f>
        <v>898121139</v>
      </c>
      <c r="B771" s="35" t="str">
        <f>Jednotkové_ceny!B2057</f>
        <v>Sanace vodovodního potrubí DN 600 polyuretanový nástřik tl.3,6 mm</v>
      </c>
      <c r="C771" s="50" t="str">
        <f>Jednotkové_ceny!C2057</f>
        <v>m</v>
      </c>
      <c r="D771" s="60">
        <f>Jednotkové_ceny!D2057</f>
        <v>86.7</v>
      </c>
      <c r="E771" s="60">
        <f>Jednotkové_ceny!E2057</f>
        <v>10100</v>
      </c>
      <c r="F771" s="60">
        <f>Jednotkové_ceny!F2057</f>
        <v>0</v>
      </c>
      <c r="G771" s="60">
        <f>Jednotkové_ceny!G2057</f>
        <v>0</v>
      </c>
      <c r="H771" s="8">
        <f t="shared" si="11"/>
        <v>0</v>
      </c>
    </row>
    <row r="772" spans="1:8" ht="26.4" x14ac:dyDescent="0.25">
      <c r="A772" s="129" t="str">
        <f>Jednotkové_ceny!A2058</f>
        <v>898121141</v>
      </c>
      <c r="B772" s="35" t="str">
        <f>Jednotkové_ceny!B2058</f>
        <v>Sanace vodovodního potrubí DN 100 polyuretanový nástřik tl.6,0 mm</v>
      </c>
      <c r="C772" s="50" t="str">
        <f>Jednotkové_ceny!C2058</f>
        <v>m</v>
      </c>
      <c r="D772" s="60">
        <f>Jednotkové_ceny!D2058</f>
        <v>5.78</v>
      </c>
      <c r="E772" s="60">
        <f>Jednotkové_ceny!E2058</f>
        <v>3750</v>
      </c>
      <c r="F772" s="60">
        <f>Jednotkové_ceny!F2058</f>
        <v>0</v>
      </c>
      <c r="G772" s="60">
        <f>Jednotkové_ceny!G2058</f>
        <v>0</v>
      </c>
      <c r="H772" s="8">
        <f t="shared" si="11"/>
        <v>0</v>
      </c>
    </row>
    <row r="773" spans="1:8" ht="26.4" x14ac:dyDescent="0.25">
      <c r="A773" s="129" t="str">
        <f>Jednotkové_ceny!A2059</f>
        <v>898121142</v>
      </c>
      <c r="B773" s="35" t="str">
        <f>Jednotkové_ceny!B2059</f>
        <v>Sanace vodovodního potrubí DN 150 polyuretanový nástřik tl.6,0 mm</v>
      </c>
      <c r="C773" s="50" t="str">
        <f>Jednotkové_ceny!C2059</f>
        <v>m</v>
      </c>
      <c r="D773" s="60">
        <f>Jednotkové_ceny!D2059</f>
        <v>5.78</v>
      </c>
      <c r="E773" s="60">
        <f>Jednotkové_ceny!E2059</f>
        <v>4970</v>
      </c>
      <c r="F773" s="60">
        <f>Jednotkové_ceny!F2059</f>
        <v>0</v>
      </c>
      <c r="G773" s="60">
        <f>Jednotkové_ceny!G2059</f>
        <v>0</v>
      </c>
      <c r="H773" s="8">
        <f t="shared" si="11"/>
        <v>0</v>
      </c>
    </row>
    <row r="774" spans="1:8" ht="26.4" x14ac:dyDescent="0.25">
      <c r="A774" s="129" t="str">
        <f>Jednotkové_ceny!A2060</f>
        <v>898121143</v>
      </c>
      <c r="B774" s="35" t="str">
        <f>Jednotkové_ceny!B2060</f>
        <v>Sanace vodovodního potrubí DN 200 polyuretanový nástřik tl.6,0 mm</v>
      </c>
      <c r="C774" s="50" t="str">
        <f>Jednotkové_ceny!C2060</f>
        <v>m</v>
      </c>
      <c r="D774" s="60">
        <f>Jednotkové_ceny!D2060</f>
        <v>5.78</v>
      </c>
      <c r="E774" s="60">
        <f>Jednotkové_ceny!E2060</f>
        <v>6970</v>
      </c>
      <c r="F774" s="60">
        <f>Jednotkové_ceny!F2060</f>
        <v>0</v>
      </c>
      <c r="G774" s="60">
        <f>Jednotkové_ceny!G2060</f>
        <v>0</v>
      </c>
      <c r="H774" s="8">
        <f t="shared" si="11"/>
        <v>0</v>
      </c>
    </row>
    <row r="775" spans="1:8" ht="26.4" x14ac:dyDescent="0.25">
      <c r="A775" s="129" t="str">
        <f>Jednotkové_ceny!A2061</f>
        <v>898121144</v>
      </c>
      <c r="B775" s="35" t="str">
        <f>Jednotkové_ceny!B2061</f>
        <v>Sanace vodovodního potrubí DN 250 polyuretanový nástřik tl.6,0 mm</v>
      </c>
      <c r="C775" s="50" t="str">
        <f>Jednotkové_ceny!C2061</f>
        <v>m</v>
      </c>
      <c r="D775" s="60">
        <f>Jednotkové_ceny!D2061</f>
        <v>28.9</v>
      </c>
      <c r="E775" s="60">
        <f>Jednotkové_ceny!E2061</f>
        <v>7610</v>
      </c>
      <c r="F775" s="60">
        <f>Jednotkové_ceny!F2061</f>
        <v>0</v>
      </c>
      <c r="G775" s="60">
        <f>Jednotkové_ceny!G2061</f>
        <v>0</v>
      </c>
      <c r="H775" s="8">
        <f t="shared" si="11"/>
        <v>0</v>
      </c>
    </row>
    <row r="776" spans="1:8" ht="26.4" x14ac:dyDescent="0.25">
      <c r="A776" s="129" t="str">
        <f>Jednotkové_ceny!A2062</f>
        <v>898121145</v>
      </c>
      <c r="B776" s="35" t="str">
        <f>Jednotkové_ceny!B2062</f>
        <v>Sanace vodovodního potrubí DN 300 polyuretanový nástřik tl.6,0 mm</v>
      </c>
      <c r="C776" s="50" t="str">
        <f>Jednotkové_ceny!C2062</f>
        <v>m</v>
      </c>
      <c r="D776" s="60">
        <f>Jednotkové_ceny!D2062</f>
        <v>57.8</v>
      </c>
      <c r="E776" s="60">
        <f>Jednotkové_ceny!E2062</f>
        <v>8940</v>
      </c>
      <c r="F776" s="60">
        <f>Jednotkové_ceny!F2062</f>
        <v>0</v>
      </c>
      <c r="G776" s="60">
        <f>Jednotkové_ceny!G2062</f>
        <v>0</v>
      </c>
      <c r="H776" s="8">
        <f t="shared" si="11"/>
        <v>0</v>
      </c>
    </row>
    <row r="777" spans="1:8" ht="26.4" x14ac:dyDescent="0.25">
      <c r="A777" s="129" t="str">
        <f>Jednotkové_ceny!A2063</f>
        <v>898121146</v>
      </c>
      <c r="B777" s="35" t="str">
        <f>Jednotkové_ceny!B2063</f>
        <v>Sanace vodovodního potrubí DN 350 polyuretanový nástřik tl.6,0 mm</v>
      </c>
      <c r="C777" s="50" t="str">
        <f>Jednotkové_ceny!C2063</f>
        <v>m</v>
      </c>
      <c r="D777" s="60">
        <f>Jednotkové_ceny!D2063</f>
        <v>57.8</v>
      </c>
      <c r="E777" s="60">
        <f>Jednotkové_ceny!E2063</f>
        <v>10400</v>
      </c>
      <c r="F777" s="60">
        <f>Jednotkové_ceny!F2063</f>
        <v>0</v>
      </c>
      <c r="G777" s="60">
        <f>Jednotkové_ceny!G2063</f>
        <v>0</v>
      </c>
      <c r="H777" s="8">
        <f t="shared" si="11"/>
        <v>0</v>
      </c>
    </row>
    <row r="778" spans="1:8" ht="26.4" x14ac:dyDescent="0.25">
      <c r="A778" s="129" t="str">
        <f>Jednotkové_ceny!A2064</f>
        <v>898121147</v>
      </c>
      <c r="B778" s="35" t="str">
        <f>Jednotkové_ceny!B2064</f>
        <v>Sanace vodovodního potrubí DN 400 polyuretanový nástřik tl.6,0 mm</v>
      </c>
      <c r="C778" s="50" t="str">
        <f>Jednotkové_ceny!C2064</f>
        <v>m</v>
      </c>
      <c r="D778" s="60">
        <f>Jednotkové_ceny!D2064</f>
        <v>86.7</v>
      </c>
      <c r="E778" s="60">
        <f>Jednotkové_ceny!E2064</f>
        <v>11700</v>
      </c>
      <c r="F778" s="60">
        <f>Jednotkové_ceny!F2064</f>
        <v>0</v>
      </c>
      <c r="G778" s="60">
        <f>Jednotkové_ceny!G2064</f>
        <v>0</v>
      </c>
      <c r="H778" s="8">
        <f t="shared" ref="H778:H841" si="12">ROUND(D778*G778,2)</f>
        <v>0</v>
      </c>
    </row>
    <row r="779" spans="1:8" ht="26.4" x14ac:dyDescent="0.25">
      <c r="A779" s="129" t="str">
        <f>Jednotkové_ceny!A2065</f>
        <v>898121148</v>
      </c>
      <c r="B779" s="35" t="str">
        <f>Jednotkové_ceny!B2065</f>
        <v>Sanace vodovodního potrubí DN 500 polyuretanový nástřik tl.6,0 mm</v>
      </c>
      <c r="C779" s="50" t="str">
        <f>Jednotkové_ceny!C2065</f>
        <v>m</v>
      </c>
      <c r="D779" s="60">
        <f>Jednotkové_ceny!D2065</f>
        <v>86.7</v>
      </c>
      <c r="E779" s="60">
        <f>Jednotkové_ceny!E2065</f>
        <v>14200</v>
      </c>
      <c r="F779" s="60">
        <f>Jednotkové_ceny!F2065</f>
        <v>0</v>
      </c>
      <c r="G779" s="60">
        <f>Jednotkové_ceny!G2065</f>
        <v>0</v>
      </c>
      <c r="H779" s="8">
        <f t="shared" si="12"/>
        <v>0</v>
      </c>
    </row>
    <row r="780" spans="1:8" ht="26.4" x14ac:dyDescent="0.25">
      <c r="A780" s="129" t="str">
        <f>Jednotkové_ceny!A2066</f>
        <v>898121149</v>
      </c>
      <c r="B780" s="35" t="str">
        <f>Jednotkové_ceny!B2066</f>
        <v>Sanace vodovodního potrubí DN 600 polyuretanový nástřik tl.6,0 mm</v>
      </c>
      <c r="C780" s="50" t="str">
        <f>Jednotkové_ceny!C2066</f>
        <v>m</v>
      </c>
      <c r="D780" s="60">
        <f>Jednotkové_ceny!D2066</f>
        <v>86.7</v>
      </c>
      <c r="E780" s="60">
        <f>Jednotkové_ceny!E2066</f>
        <v>16900</v>
      </c>
      <c r="F780" s="60">
        <f>Jednotkové_ceny!F2066</f>
        <v>0</v>
      </c>
      <c r="G780" s="60">
        <f>Jednotkové_ceny!G2066</f>
        <v>0</v>
      </c>
      <c r="H780" s="8">
        <f t="shared" si="12"/>
        <v>0</v>
      </c>
    </row>
    <row r="781" spans="1:8" ht="26.4" x14ac:dyDescent="0.25">
      <c r="A781" s="129" t="str">
        <f>Jednotkové_ceny!A2067</f>
        <v>898121151</v>
      </c>
      <c r="B781" s="35" t="str">
        <f>Jednotkové_ceny!B2067</f>
        <v>Sanace vodovodního potrubí DN 100 polyuretanový nástřik tl.8,5 mm</v>
      </c>
      <c r="C781" s="50" t="str">
        <f>Jednotkové_ceny!C2067</f>
        <v>m</v>
      </c>
      <c r="D781" s="60">
        <f>Jednotkové_ceny!D2067</f>
        <v>5.78</v>
      </c>
      <c r="E781" s="60">
        <f>Jednotkové_ceny!E2067</f>
        <v>5260</v>
      </c>
      <c r="F781" s="60">
        <f>Jednotkové_ceny!F2067</f>
        <v>0</v>
      </c>
      <c r="G781" s="60">
        <f>Jednotkové_ceny!G2067</f>
        <v>0</v>
      </c>
      <c r="H781" s="8">
        <f t="shared" si="12"/>
        <v>0</v>
      </c>
    </row>
    <row r="782" spans="1:8" ht="26.4" x14ac:dyDescent="0.25">
      <c r="A782" s="129" t="str">
        <f>Jednotkové_ceny!A2068</f>
        <v>898121152</v>
      </c>
      <c r="B782" s="35" t="str">
        <f>Jednotkové_ceny!B2068</f>
        <v>Sanace vodovodního potrubí DN 150 polyuretanový nástřik tl.8,5 mm</v>
      </c>
      <c r="C782" s="50" t="str">
        <f>Jednotkové_ceny!C2068</f>
        <v>m</v>
      </c>
      <c r="D782" s="60">
        <f>Jednotkové_ceny!D2068</f>
        <v>5.78</v>
      </c>
      <c r="E782" s="60">
        <f>Jednotkové_ceny!E2068</f>
        <v>6950</v>
      </c>
      <c r="F782" s="60">
        <f>Jednotkové_ceny!F2068</f>
        <v>0</v>
      </c>
      <c r="G782" s="60">
        <f>Jednotkové_ceny!G2068</f>
        <v>0</v>
      </c>
      <c r="H782" s="8">
        <f t="shared" si="12"/>
        <v>0</v>
      </c>
    </row>
    <row r="783" spans="1:8" ht="26.4" x14ac:dyDescent="0.25">
      <c r="A783" s="129" t="str">
        <f>Jednotkové_ceny!A2069</f>
        <v>898121153</v>
      </c>
      <c r="B783" s="35" t="str">
        <f>Jednotkové_ceny!B2069</f>
        <v>Sanace vodovodního potrubí DN 200 polyuretanový nástřik tl.8,5 mm</v>
      </c>
      <c r="C783" s="50" t="str">
        <f>Jednotkové_ceny!C2069</f>
        <v>m</v>
      </c>
      <c r="D783" s="60">
        <f>Jednotkové_ceny!D2069</f>
        <v>5.78</v>
      </c>
      <c r="E783" s="60">
        <f>Jednotkové_ceny!E2069</f>
        <v>9760</v>
      </c>
      <c r="F783" s="60">
        <f>Jednotkové_ceny!F2069</f>
        <v>0</v>
      </c>
      <c r="G783" s="60">
        <f>Jednotkové_ceny!G2069</f>
        <v>0</v>
      </c>
      <c r="H783" s="8">
        <f t="shared" si="12"/>
        <v>0</v>
      </c>
    </row>
    <row r="784" spans="1:8" ht="26.4" x14ac:dyDescent="0.25">
      <c r="A784" s="129" t="str">
        <f>Jednotkové_ceny!A2070</f>
        <v>898121154</v>
      </c>
      <c r="B784" s="35" t="str">
        <f>Jednotkové_ceny!B2070</f>
        <v>Sanace vodovodního potrubí DN 250 polyuretanový nástřik tl.8,5 mm</v>
      </c>
      <c r="C784" s="50" t="str">
        <f>Jednotkové_ceny!C2070</f>
        <v>m</v>
      </c>
      <c r="D784" s="60">
        <f>Jednotkové_ceny!D2070</f>
        <v>11.56</v>
      </c>
      <c r="E784" s="60">
        <f>Jednotkové_ceny!E2070</f>
        <v>10700</v>
      </c>
      <c r="F784" s="60">
        <f>Jednotkové_ceny!F2070</f>
        <v>0</v>
      </c>
      <c r="G784" s="60">
        <f>Jednotkové_ceny!G2070</f>
        <v>0</v>
      </c>
      <c r="H784" s="8">
        <f t="shared" si="12"/>
        <v>0</v>
      </c>
    </row>
    <row r="785" spans="1:8" ht="26.4" x14ac:dyDescent="0.25">
      <c r="A785" s="129" t="str">
        <f>Jednotkové_ceny!A2071</f>
        <v>898121155</v>
      </c>
      <c r="B785" s="35" t="str">
        <f>Jednotkové_ceny!B2071</f>
        <v>Sanace vodovodního potrubí DN 300 polyuretanový nástřik tl.8,5 mm</v>
      </c>
      <c r="C785" s="50" t="str">
        <f>Jednotkové_ceny!C2071</f>
        <v>m</v>
      </c>
      <c r="D785" s="60">
        <f>Jednotkové_ceny!D2071</f>
        <v>11.56</v>
      </c>
      <c r="E785" s="60">
        <f>Jednotkové_ceny!E2071</f>
        <v>12500</v>
      </c>
      <c r="F785" s="60">
        <f>Jednotkové_ceny!F2071</f>
        <v>0</v>
      </c>
      <c r="G785" s="60">
        <f>Jednotkové_ceny!G2071</f>
        <v>0</v>
      </c>
      <c r="H785" s="8">
        <f t="shared" si="12"/>
        <v>0</v>
      </c>
    </row>
    <row r="786" spans="1:8" ht="26.4" x14ac:dyDescent="0.25">
      <c r="A786" s="129" t="str">
        <f>Jednotkové_ceny!A2072</f>
        <v>898121156</v>
      </c>
      <c r="B786" s="35" t="str">
        <f>Jednotkové_ceny!B2072</f>
        <v>Sanace vodovodního potrubí DN 350 polyuretanový nástřik tl.8,5 mm</v>
      </c>
      <c r="C786" s="50" t="str">
        <f>Jednotkové_ceny!C2072</f>
        <v>m</v>
      </c>
      <c r="D786" s="60">
        <f>Jednotkové_ceny!D2072</f>
        <v>5.78</v>
      </c>
      <c r="E786" s="60">
        <f>Jednotkové_ceny!E2072</f>
        <v>14500</v>
      </c>
      <c r="F786" s="60">
        <f>Jednotkové_ceny!F2072</f>
        <v>0</v>
      </c>
      <c r="G786" s="60">
        <f>Jednotkové_ceny!G2072</f>
        <v>0</v>
      </c>
      <c r="H786" s="8">
        <f t="shared" si="12"/>
        <v>0</v>
      </c>
    </row>
    <row r="787" spans="1:8" ht="26.4" x14ac:dyDescent="0.25">
      <c r="A787" s="129" t="str">
        <f>Jednotkové_ceny!A2073</f>
        <v>898121157</v>
      </c>
      <c r="B787" s="35" t="str">
        <f>Jednotkové_ceny!B2073</f>
        <v>Sanace vodovodního potrubí DN 400 polyuretanový nástřik tl.8,5 mm</v>
      </c>
      <c r="C787" s="50" t="str">
        <f>Jednotkové_ceny!C2073</f>
        <v>m</v>
      </c>
      <c r="D787" s="60">
        <f>Jednotkové_ceny!D2073</f>
        <v>5.78</v>
      </c>
      <c r="E787" s="60">
        <f>Jednotkové_ceny!E2073</f>
        <v>16300</v>
      </c>
      <c r="F787" s="60">
        <f>Jednotkové_ceny!F2073</f>
        <v>0</v>
      </c>
      <c r="G787" s="60">
        <f>Jednotkové_ceny!G2073</f>
        <v>0</v>
      </c>
      <c r="H787" s="8">
        <f t="shared" si="12"/>
        <v>0</v>
      </c>
    </row>
    <row r="788" spans="1:8" ht="26.4" x14ac:dyDescent="0.25">
      <c r="A788" s="129" t="str">
        <f>Jednotkové_ceny!A2074</f>
        <v>898121158</v>
      </c>
      <c r="B788" s="35" t="str">
        <f>Jednotkové_ceny!B2074</f>
        <v>Sanace vodovodního potrubí DN 500 polyuretanový nástřik tl.8,5 mm</v>
      </c>
      <c r="C788" s="50" t="str">
        <f>Jednotkové_ceny!C2074</f>
        <v>m</v>
      </c>
      <c r="D788" s="60">
        <f>Jednotkové_ceny!D2074</f>
        <v>5.78</v>
      </c>
      <c r="E788" s="60">
        <f>Jednotkové_ceny!E2074</f>
        <v>19900</v>
      </c>
      <c r="F788" s="60">
        <f>Jednotkové_ceny!F2074</f>
        <v>0</v>
      </c>
      <c r="G788" s="60">
        <f>Jednotkové_ceny!G2074</f>
        <v>0</v>
      </c>
      <c r="H788" s="8">
        <f t="shared" si="12"/>
        <v>0</v>
      </c>
    </row>
    <row r="789" spans="1:8" ht="26.4" x14ac:dyDescent="0.25">
      <c r="A789" s="129" t="str">
        <f>Jednotkové_ceny!A2075</f>
        <v>898121159</v>
      </c>
      <c r="B789" s="35" t="str">
        <f>Jednotkové_ceny!B2075</f>
        <v>Sanace vodovodního potrubí DN 600 polyuretanový nástřik tl.8,5 mm</v>
      </c>
      <c r="C789" s="50" t="str">
        <f>Jednotkové_ceny!C2075</f>
        <v>m</v>
      </c>
      <c r="D789" s="60">
        <f>Jednotkové_ceny!D2075</f>
        <v>5.78</v>
      </c>
      <c r="E789" s="60">
        <f>Jednotkové_ceny!E2075</f>
        <v>23600</v>
      </c>
      <c r="F789" s="60">
        <f>Jednotkové_ceny!F2075</f>
        <v>0</v>
      </c>
      <c r="G789" s="60">
        <f>Jednotkové_ceny!G2075</f>
        <v>0</v>
      </c>
      <c r="H789" s="8">
        <f t="shared" si="12"/>
        <v>0</v>
      </c>
    </row>
    <row r="790" spans="1:8" ht="26.4" x14ac:dyDescent="0.25">
      <c r="A790" s="129" t="str">
        <f>Jednotkové_ceny!A2076</f>
        <v>898131111</v>
      </c>
      <c r="B790" s="35" t="str">
        <f>Jednotkové_ceny!B2076</f>
        <v>Sanace vodovodního potrubí relining PE 100 SDR11 potrubím DN 110</v>
      </c>
      <c r="C790" s="50" t="str">
        <f>Jednotkové_ceny!C2076</f>
        <v>m</v>
      </c>
      <c r="D790" s="60">
        <f>Jednotkové_ceny!D2076</f>
        <v>28.9</v>
      </c>
      <c r="E790" s="60">
        <f>Jednotkové_ceny!E2076</f>
        <v>809</v>
      </c>
      <c r="F790" s="60">
        <f>Jednotkové_ceny!F2076</f>
        <v>0</v>
      </c>
      <c r="G790" s="60">
        <f>Jednotkové_ceny!G2076</f>
        <v>0</v>
      </c>
      <c r="H790" s="8">
        <f t="shared" si="12"/>
        <v>0</v>
      </c>
    </row>
    <row r="791" spans="1:8" ht="26.4" x14ac:dyDescent="0.25">
      <c r="A791" s="129" t="str">
        <f>Jednotkové_ceny!A2077</f>
        <v>898131112</v>
      </c>
      <c r="B791" s="35" t="str">
        <f>Jednotkové_ceny!B2077</f>
        <v>Sanace vodovodního potrubí relining PE 100 SDR11 potrubím DN 125</v>
      </c>
      <c r="C791" s="50" t="str">
        <f>Jednotkové_ceny!C2077</f>
        <v>m</v>
      </c>
      <c r="D791" s="60">
        <f>Jednotkové_ceny!D2077</f>
        <v>28.9</v>
      </c>
      <c r="E791" s="60">
        <f>Jednotkové_ceny!E2077</f>
        <v>976</v>
      </c>
      <c r="F791" s="60">
        <f>Jednotkové_ceny!F2077</f>
        <v>0</v>
      </c>
      <c r="G791" s="60">
        <f>Jednotkové_ceny!G2077</f>
        <v>0</v>
      </c>
      <c r="H791" s="8">
        <f t="shared" si="12"/>
        <v>0</v>
      </c>
    </row>
    <row r="792" spans="1:8" ht="26.4" x14ac:dyDescent="0.25">
      <c r="A792" s="129" t="str">
        <f>Jednotkové_ceny!A2078</f>
        <v>898131113</v>
      </c>
      <c r="B792" s="35" t="str">
        <f>Jednotkové_ceny!B2078</f>
        <v>Sanace vodovodního potrubí relining PE 100 SDR11 potrubím DN 140</v>
      </c>
      <c r="C792" s="50" t="str">
        <f>Jednotkové_ceny!C2078</f>
        <v>m</v>
      </c>
      <c r="D792" s="60">
        <f>Jednotkové_ceny!D2078</f>
        <v>28.9</v>
      </c>
      <c r="E792" s="60">
        <f>Jednotkové_ceny!E2078</f>
        <v>1170</v>
      </c>
      <c r="F792" s="60">
        <f>Jednotkové_ceny!F2078</f>
        <v>0</v>
      </c>
      <c r="G792" s="60">
        <f>Jednotkové_ceny!G2078</f>
        <v>0</v>
      </c>
      <c r="H792" s="8">
        <f t="shared" si="12"/>
        <v>0</v>
      </c>
    </row>
    <row r="793" spans="1:8" ht="26.4" x14ac:dyDescent="0.25">
      <c r="A793" s="129" t="str">
        <f>Jednotkové_ceny!A2079</f>
        <v>898131114</v>
      </c>
      <c r="B793" s="35" t="str">
        <f>Jednotkové_ceny!B2079</f>
        <v>Sanace vodovodního potrubí relining PE 100 SDR11 potrubím DN 160</v>
      </c>
      <c r="C793" s="50" t="str">
        <f>Jednotkové_ceny!C2079</f>
        <v>m</v>
      </c>
      <c r="D793" s="60">
        <f>Jednotkové_ceny!D2079</f>
        <v>28.9</v>
      </c>
      <c r="E793" s="60">
        <f>Jednotkové_ceny!E2079</f>
        <v>1510</v>
      </c>
      <c r="F793" s="60">
        <f>Jednotkové_ceny!F2079</f>
        <v>0</v>
      </c>
      <c r="G793" s="60">
        <f>Jednotkové_ceny!G2079</f>
        <v>0</v>
      </c>
      <c r="H793" s="8">
        <f t="shared" si="12"/>
        <v>0</v>
      </c>
    </row>
    <row r="794" spans="1:8" ht="26.4" x14ac:dyDescent="0.25">
      <c r="A794" s="129" t="str">
        <f>Jednotkové_ceny!A2080</f>
        <v>898131115</v>
      </c>
      <c r="B794" s="35" t="str">
        <f>Jednotkové_ceny!B2080</f>
        <v>Sanace vodovodního potrubí relining PE 100 SDR11 potrubím DN 180</v>
      </c>
      <c r="C794" s="50" t="str">
        <f>Jednotkové_ceny!C2080</f>
        <v>m</v>
      </c>
      <c r="D794" s="60">
        <f>Jednotkové_ceny!D2080</f>
        <v>28.9</v>
      </c>
      <c r="E794" s="60">
        <f>Jednotkové_ceny!E2080</f>
        <v>1840</v>
      </c>
      <c r="F794" s="60">
        <f>Jednotkové_ceny!F2080</f>
        <v>0</v>
      </c>
      <c r="G794" s="60">
        <f>Jednotkové_ceny!G2080</f>
        <v>0</v>
      </c>
      <c r="H794" s="8">
        <f t="shared" si="12"/>
        <v>0</v>
      </c>
    </row>
    <row r="795" spans="1:8" ht="26.4" x14ac:dyDescent="0.25">
      <c r="A795" s="129" t="str">
        <f>Jednotkové_ceny!A2081</f>
        <v>898131116</v>
      </c>
      <c r="B795" s="35" t="str">
        <f>Jednotkové_ceny!B2081</f>
        <v>Sanace vodovodního potrubí relining PE 100 SDR11 potrubím DN 200</v>
      </c>
      <c r="C795" s="50" t="str">
        <f>Jednotkové_ceny!C2081</f>
        <v>m</v>
      </c>
      <c r="D795" s="60">
        <f>Jednotkové_ceny!D2081</f>
        <v>43.35</v>
      </c>
      <c r="E795" s="60">
        <f>Jednotkové_ceny!E2081</f>
        <v>2230</v>
      </c>
      <c r="F795" s="60">
        <f>Jednotkové_ceny!F2081</f>
        <v>0</v>
      </c>
      <c r="G795" s="60">
        <f>Jednotkové_ceny!G2081</f>
        <v>0</v>
      </c>
      <c r="H795" s="8">
        <f t="shared" si="12"/>
        <v>0</v>
      </c>
    </row>
    <row r="796" spans="1:8" ht="26.4" x14ac:dyDescent="0.25">
      <c r="A796" s="129" t="str">
        <f>Jednotkové_ceny!A2082</f>
        <v>898131117</v>
      </c>
      <c r="B796" s="35" t="str">
        <f>Jednotkové_ceny!B2082</f>
        <v>Sanace vodovodního potrubí relining PE 100 SDR11 potrubím DN 225</v>
      </c>
      <c r="C796" s="50" t="str">
        <f>Jednotkové_ceny!C2082</f>
        <v>m</v>
      </c>
      <c r="D796" s="60">
        <f>Jednotkové_ceny!D2082</f>
        <v>43.35</v>
      </c>
      <c r="E796" s="60">
        <f>Jednotkové_ceny!E2082</f>
        <v>2860</v>
      </c>
      <c r="F796" s="60">
        <f>Jednotkové_ceny!F2082</f>
        <v>0</v>
      </c>
      <c r="G796" s="60">
        <f>Jednotkové_ceny!G2082</f>
        <v>0</v>
      </c>
      <c r="H796" s="8">
        <f t="shared" si="12"/>
        <v>0</v>
      </c>
    </row>
    <row r="797" spans="1:8" ht="26.4" x14ac:dyDescent="0.25">
      <c r="A797" s="129" t="str">
        <f>Jednotkové_ceny!A2083</f>
        <v>898131118</v>
      </c>
      <c r="B797" s="35" t="str">
        <f>Jednotkové_ceny!B2083</f>
        <v>Sanace vodovodního potrubí relining PE 100 SDR11 potrubím DN 250</v>
      </c>
      <c r="C797" s="50" t="str">
        <f>Jednotkové_ceny!C2083</f>
        <v>m</v>
      </c>
      <c r="D797" s="60">
        <f>Jednotkové_ceny!D2083</f>
        <v>43.35</v>
      </c>
      <c r="E797" s="60">
        <f>Jednotkové_ceny!E2083</f>
        <v>3380</v>
      </c>
      <c r="F797" s="60">
        <f>Jednotkové_ceny!F2083</f>
        <v>0</v>
      </c>
      <c r="G797" s="60">
        <f>Jednotkové_ceny!G2083</f>
        <v>0</v>
      </c>
      <c r="H797" s="8">
        <f t="shared" si="12"/>
        <v>0</v>
      </c>
    </row>
    <row r="798" spans="1:8" ht="26.4" x14ac:dyDescent="0.25">
      <c r="A798" s="129" t="str">
        <f>Jednotkové_ceny!A2084</f>
        <v>898131119</v>
      </c>
      <c r="B798" s="35" t="str">
        <f>Jednotkové_ceny!B2084</f>
        <v>Sanace vodovodního potrubí relining PE 100 SDR11 potrubím DN 315</v>
      </c>
      <c r="C798" s="50" t="str">
        <f>Jednotkové_ceny!C2084</f>
        <v>m</v>
      </c>
      <c r="D798" s="60">
        <f>Jednotkové_ceny!D2084</f>
        <v>43.35</v>
      </c>
      <c r="E798" s="60">
        <f>Jednotkové_ceny!E2084</f>
        <v>5260</v>
      </c>
      <c r="F798" s="60">
        <f>Jednotkové_ceny!F2084</f>
        <v>0</v>
      </c>
      <c r="G798" s="60">
        <f>Jednotkové_ceny!G2084</f>
        <v>0</v>
      </c>
      <c r="H798" s="8">
        <f t="shared" si="12"/>
        <v>0</v>
      </c>
    </row>
    <row r="799" spans="1:8" ht="26.4" x14ac:dyDescent="0.25">
      <c r="A799" s="129" t="str">
        <f>Jednotkové_ceny!A2085</f>
        <v>898131120</v>
      </c>
      <c r="B799" s="35" t="str">
        <f>Jednotkové_ceny!B2085</f>
        <v>Sanace vodovodního potrubí relining PE 100 SDR11 potrubím DN 355</v>
      </c>
      <c r="C799" s="50" t="str">
        <f>Jednotkové_ceny!C2085</f>
        <v>m</v>
      </c>
      <c r="D799" s="60">
        <f>Jednotkové_ceny!D2085</f>
        <v>43.35</v>
      </c>
      <c r="E799" s="60">
        <f>Jednotkové_ceny!E2085</f>
        <v>6580</v>
      </c>
      <c r="F799" s="60">
        <f>Jednotkové_ceny!F2085</f>
        <v>0</v>
      </c>
      <c r="G799" s="60">
        <f>Jednotkové_ceny!G2085</f>
        <v>0</v>
      </c>
      <c r="H799" s="8">
        <f t="shared" si="12"/>
        <v>0</v>
      </c>
    </row>
    <row r="800" spans="1:8" ht="26.4" x14ac:dyDescent="0.25">
      <c r="A800" s="129" t="str">
        <f>Jednotkové_ceny!A2086</f>
        <v>898131121</v>
      </c>
      <c r="B800" s="35" t="str">
        <f>Jednotkové_ceny!B2086</f>
        <v>Sanace vodovodního potrubí relining PE 100 SDR11 potrubím DN 400</v>
      </c>
      <c r="C800" s="50" t="str">
        <f>Jednotkové_ceny!C2086</f>
        <v>m</v>
      </c>
      <c r="D800" s="60">
        <f>Jednotkové_ceny!D2086</f>
        <v>43.35</v>
      </c>
      <c r="E800" s="60">
        <f>Jednotkové_ceny!E2086</f>
        <v>8280</v>
      </c>
      <c r="F800" s="60">
        <f>Jednotkové_ceny!F2086</f>
        <v>0</v>
      </c>
      <c r="G800" s="60">
        <f>Jednotkové_ceny!G2086</f>
        <v>0</v>
      </c>
      <c r="H800" s="8">
        <f t="shared" si="12"/>
        <v>0</v>
      </c>
    </row>
    <row r="801" spans="1:8" ht="26.4" x14ac:dyDescent="0.25">
      <c r="A801" s="129" t="str">
        <f>Jednotkové_ceny!A2087</f>
        <v>898133112</v>
      </c>
      <c r="B801" s="35" t="str">
        <f>Jednotkové_ceny!B2087</f>
        <v>Sanace vodovodního potrubí relining litinovým potrubím DN 100 povrchová ochrana Zn/Al</v>
      </c>
      <c r="C801" s="50" t="str">
        <f>Jednotkové_ceny!C2087</f>
        <v>m</v>
      </c>
      <c r="D801" s="60">
        <f>Jednotkové_ceny!D2087</f>
        <v>5.78</v>
      </c>
      <c r="E801" s="60">
        <f>Jednotkové_ceny!E2087</f>
        <v>3740</v>
      </c>
      <c r="F801" s="60">
        <f>Jednotkové_ceny!F2087</f>
        <v>0</v>
      </c>
      <c r="G801" s="60">
        <f>Jednotkové_ceny!G2087</f>
        <v>0</v>
      </c>
      <c r="H801" s="8">
        <f t="shared" si="12"/>
        <v>0</v>
      </c>
    </row>
    <row r="802" spans="1:8" ht="26.4" x14ac:dyDescent="0.25">
      <c r="A802" s="129" t="str">
        <f>Jednotkové_ceny!A2088</f>
        <v>898133114</v>
      </c>
      <c r="B802" s="35" t="str">
        <f>Jednotkové_ceny!B2088</f>
        <v>Sanace vodovodního potrubí relining litinovým potrubím DN 150 povrchová ochrana Zn/Al</v>
      </c>
      <c r="C802" s="50" t="str">
        <f>Jednotkové_ceny!C2088</f>
        <v>m</v>
      </c>
      <c r="D802" s="60">
        <f>Jednotkové_ceny!D2088</f>
        <v>5.78</v>
      </c>
      <c r="E802" s="60">
        <f>Jednotkové_ceny!E2088</f>
        <v>5130</v>
      </c>
      <c r="F802" s="60">
        <f>Jednotkové_ceny!F2088</f>
        <v>0</v>
      </c>
      <c r="G802" s="60">
        <f>Jednotkové_ceny!G2088</f>
        <v>0</v>
      </c>
      <c r="H802" s="8">
        <f t="shared" si="12"/>
        <v>0</v>
      </c>
    </row>
    <row r="803" spans="1:8" ht="26.4" x14ac:dyDescent="0.25">
      <c r="A803" s="129" t="str">
        <f>Jednotkové_ceny!A2089</f>
        <v>898133115</v>
      </c>
      <c r="B803" s="35" t="str">
        <f>Jednotkové_ceny!B2089</f>
        <v>Sanace vodovodního potrubí relining litinovým potrubím DN 200 povrchová ochrana Zn/Al</v>
      </c>
      <c r="C803" s="50" t="str">
        <f>Jednotkové_ceny!C2089</f>
        <v>m</v>
      </c>
      <c r="D803" s="60">
        <f>Jednotkové_ceny!D2089</f>
        <v>5.78</v>
      </c>
      <c r="E803" s="60">
        <f>Jednotkové_ceny!E2089</f>
        <v>6690</v>
      </c>
      <c r="F803" s="60">
        <f>Jednotkové_ceny!F2089</f>
        <v>0</v>
      </c>
      <c r="G803" s="60">
        <f>Jednotkové_ceny!G2089</f>
        <v>0</v>
      </c>
      <c r="H803" s="8">
        <f t="shared" si="12"/>
        <v>0</v>
      </c>
    </row>
    <row r="804" spans="1:8" ht="26.4" x14ac:dyDescent="0.25">
      <c r="A804" s="129" t="str">
        <f>Jednotkové_ceny!A2090</f>
        <v>898133116</v>
      </c>
      <c r="B804" s="35" t="str">
        <f>Jednotkové_ceny!B2090</f>
        <v>Sanace vodovodního potrubí relining litinovým potrubím DN 250 povrchová ochrana Zn/Al</v>
      </c>
      <c r="C804" s="50" t="str">
        <f>Jednotkové_ceny!C2090</f>
        <v>m</v>
      </c>
      <c r="D804" s="60">
        <f>Jednotkové_ceny!D2090</f>
        <v>5.78</v>
      </c>
      <c r="E804" s="60">
        <f>Jednotkové_ceny!E2090</f>
        <v>9570</v>
      </c>
      <c r="F804" s="60">
        <f>Jednotkové_ceny!F2090</f>
        <v>0</v>
      </c>
      <c r="G804" s="60">
        <f>Jednotkové_ceny!G2090</f>
        <v>0</v>
      </c>
      <c r="H804" s="8">
        <f t="shared" si="12"/>
        <v>0</v>
      </c>
    </row>
    <row r="805" spans="1:8" ht="26.4" x14ac:dyDescent="0.25">
      <c r="A805" s="129" t="str">
        <f>Jednotkové_ceny!A2091</f>
        <v>898133117</v>
      </c>
      <c r="B805" s="35" t="str">
        <f>Jednotkové_ceny!B2091</f>
        <v>Sanace vodovodního potrubí relining litinovým potrubím DN 300 povrchová ochrana Zn/Al</v>
      </c>
      <c r="C805" s="50" t="str">
        <f>Jednotkové_ceny!C2091</f>
        <v>m</v>
      </c>
      <c r="D805" s="60">
        <f>Jednotkové_ceny!D2091</f>
        <v>2.89</v>
      </c>
      <c r="E805" s="60">
        <f>Jednotkové_ceny!E2091</f>
        <v>12000</v>
      </c>
      <c r="F805" s="60">
        <f>Jednotkové_ceny!F2091</f>
        <v>0</v>
      </c>
      <c r="G805" s="60">
        <f>Jednotkové_ceny!G2091</f>
        <v>0</v>
      </c>
      <c r="H805" s="8">
        <f t="shared" si="12"/>
        <v>0</v>
      </c>
    </row>
    <row r="806" spans="1:8" ht="26.4" x14ac:dyDescent="0.25">
      <c r="A806" s="129" t="str">
        <f>Jednotkové_ceny!A2092</f>
        <v>898133119</v>
      </c>
      <c r="B806" s="35" t="str">
        <f>Jednotkové_ceny!B2092</f>
        <v>Sanace vodovodního potrubí relining litinovým potrubím DN 400 povrchová ochrana Zn/Al</v>
      </c>
      <c r="C806" s="50" t="str">
        <f>Jednotkové_ceny!C2092</f>
        <v>m</v>
      </c>
      <c r="D806" s="60">
        <f>Jednotkové_ceny!D2092</f>
        <v>2.89</v>
      </c>
      <c r="E806" s="60">
        <f>Jednotkové_ceny!E2092</f>
        <v>18300</v>
      </c>
      <c r="F806" s="60">
        <f>Jednotkové_ceny!F2092</f>
        <v>0</v>
      </c>
      <c r="G806" s="60">
        <f>Jednotkové_ceny!G2092</f>
        <v>0</v>
      </c>
      <c r="H806" s="8">
        <f t="shared" si="12"/>
        <v>0</v>
      </c>
    </row>
    <row r="807" spans="1:8" ht="26.4" x14ac:dyDescent="0.25">
      <c r="A807" s="129" t="str">
        <f>Jednotkové_ceny!A2093</f>
        <v>898133120</v>
      </c>
      <c r="B807" s="35" t="str">
        <f>Jednotkové_ceny!B2093</f>
        <v>Sanace vodovodního potrubí relining litinovým potrubím DN 450 povrchová ochrana Zn/Al</v>
      </c>
      <c r="C807" s="50" t="str">
        <f>Jednotkové_ceny!C2093</f>
        <v>m</v>
      </c>
      <c r="D807" s="60">
        <f>Jednotkové_ceny!D2093</f>
        <v>2.89</v>
      </c>
      <c r="E807" s="60">
        <f>Jednotkové_ceny!E2093</f>
        <v>23200</v>
      </c>
      <c r="F807" s="60">
        <f>Jednotkové_ceny!F2093</f>
        <v>0</v>
      </c>
      <c r="G807" s="60">
        <f>Jednotkové_ceny!G2093</f>
        <v>0</v>
      </c>
      <c r="H807" s="8">
        <f t="shared" si="12"/>
        <v>0</v>
      </c>
    </row>
    <row r="808" spans="1:8" ht="26.4" x14ac:dyDescent="0.25">
      <c r="A808" s="129" t="str">
        <f>Jednotkové_ceny!A2094</f>
        <v>898133121</v>
      </c>
      <c r="B808" s="35" t="str">
        <f>Jednotkové_ceny!B2094</f>
        <v>Sanace vodovodního potrubí relining litinovým potrubím DN 500 povrchová ochrana Zn/Al</v>
      </c>
      <c r="C808" s="50" t="str">
        <f>Jednotkové_ceny!C2094</f>
        <v>m</v>
      </c>
      <c r="D808" s="60">
        <f>Jednotkové_ceny!D2094</f>
        <v>2.89</v>
      </c>
      <c r="E808" s="60">
        <f>Jednotkové_ceny!E2094</f>
        <v>26700</v>
      </c>
      <c r="F808" s="60">
        <f>Jednotkové_ceny!F2094</f>
        <v>0</v>
      </c>
      <c r="G808" s="60">
        <f>Jednotkové_ceny!G2094</f>
        <v>0</v>
      </c>
      <c r="H808" s="8">
        <f t="shared" si="12"/>
        <v>0</v>
      </c>
    </row>
    <row r="809" spans="1:8" ht="26.4" x14ac:dyDescent="0.25">
      <c r="A809" s="129" t="str">
        <f>Jednotkové_ceny!A2095</f>
        <v>898133122</v>
      </c>
      <c r="B809" s="35" t="str">
        <f>Jednotkové_ceny!B2095</f>
        <v>Sanace vodovodního potrubí relining litinovým potrubím DN 600 povrchová ochrana Zn/Al</v>
      </c>
      <c r="C809" s="50" t="str">
        <f>Jednotkové_ceny!C2095</f>
        <v>m</v>
      </c>
      <c r="D809" s="60">
        <f>Jednotkové_ceny!D2095</f>
        <v>2.89</v>
      </c>
      <c r="E809" s="60">
        <f>Jednotkové_ceny!E2095</f>
        <v>35000</v>
      </c>
      <c r="F809" s="60">
        <f>Jednotkové_ceny!F2095</f>
        <v>0</v>
      </c>
      <c r="G809" s="60">
        <f>Jednotkové_ceny!G2095</f>
        <v>0</v>
      </c>
      <c r="H809" s="8">
        <f t="shared" si="12"/>
        <v>0</v>
      </c>
    </row>
    <row r="810" spans="1:8" ht="26.4" x14ac:dyDescent="0.25">
      <c r="A810" s="129" t="str">
        <f>Jednotkové_ceny!A2096</f>
        <v>898134101</v>
      </c>
      <c r="B810" s="35" t="str">
        <f>Jednotkové_ceny!B2096</f>
        <v>Připojení zatahovací hlavy vodovodního potrubí DN od 80 do DN 180</v>
      </c>
      <c r="C810" s="50" t="str">
        <f>Jednotkové_ceny!C2096</f>
        <v>kus</v>
      </c>
      <c r="D810" s="60">
        <f>Jednotkové_ceny!D2096</f>
        <v>5.78</v>
      </c>
      <c r="E810" s="60">
        <f>Jednotkové_ceny!E2096</f>
        <v>77.7</v>
      </c>
      <c r="F810" s="60">
        <f>Jednotkové_ceny!F2096</f>
        <v>0</v>
      </c>
      <c r="G810" s="60">
        <f>Jednotkové_ceny!G2096</f>
        <v>0</v>
      </c>
      <c r="H810" s="8">
        <f t="shared" si="12"/>
        <v>0</v>
      </c>
    </row>
    <row r="811" spans="1:8" ht="26.4" x14ac:dyDescent="0.25">
      <c r="A811" s="129" t="str">
        <f>Jednotkové_ceny!A2097</f>
        <v>898134102</v>
      </c>
      <c r="B811" s="35" t="str">
        <f>Jednotkové_ceny!B2097</f>
        <v>Připojení zatahovací hlavy vodovodního potrubí DN od 200 do DN 600</v>
      </c>
      <c r="C811" s="50" t="str">
        <f>Jednotkové_ceny!C2097</f>
        <v>kus</v>
      </c>
      <c r="D811" s="60">
        <f>Jednotkové_ceny!D2097</f>
        <v>5.78</v>
      </c>
      <c r="E811" s="60">
        <f>Jednotkové_ceny!E2097</f>
        <v>116</v>
      </c>
      <c r="F811" s="60">
        <f>Jednotkové_ceny!F2097</f>
        <v>0</v>
      </c>
      <c r="G811" s="60">
        <f>Jednotkové_ceny!G2097</f>
        <v>0</v>
      </c>
      <c r="H811" s="8">
        <f t="shared" si="12"/>
        <v>0</v>
      </c>
    </row>
    <row r="812" spans="1:8" ht="26.4" x14ac:dyDescent="0.25">
      <c r="A812" s="129" t="str">
        <f>Jednotkové_ceny!A2098</f>
        <v>898151111</v>
      </c>
      <c r="B812" s="35" t="str">
        <f>Jednotkové_ceny!B2098</f>
        <v>Sanace vodovodního potrubí berstlining PE 100 SDR11 potrubím DN 110</v>
      </c>
      <c r="C812" s="50" t="str">
        <f>Jednotkové_ceny!C2098</f>
        <v>m</v>
      </c>
      <c r="D812" s="60">
        <f>Jednotkové_ceny!D2098</f>
        <v>5.78</v>
      </c>
      <c r="E812" s="60">
        <f>Jednotkové_ceny!E2098</f>
        <v>2750</v>
      </c>
      <c r="F812" s="60">
        <f>Jednotkové_ceny!F2098</f>
        <v>0</v>
      </c>
      <c r="G812" s="60">
        <f>Jednotkové_ceny!G2098</f>
        <v>0</v>
      </c>
      <c r="H812" s="8">
        <f t="shared" si="12"/>
        <v>0</v>
      </c>
    </row>
    <row r="813" spans="1:8" ht="26.4" x14ac:dyDescent="0.25">
      <c r="A813" s="129" t="str">
        <f>Jednotkové_ceny!A2099</f>
        <v>898151112</v>
      </c>
      <c r="B813" s="35" t="str">
        <f>Jednotkové_ceny!B2099</f>
        <v>Sanace vodovodního potrubí berstlining PE 100 SDR11 potrubím DN 125</v>
      </c>
      <c r="C813" s="50" t="str">
        <f>Jednotkové_ceny!C2099</f>
        <v>m</v>
      </c>
      <c r="D813" s="60">
        <f>Jednotkové_ceny!D2099</f>
        <v>5.78</v>
      </c>
      <c r="E813" s="60">
        <f>Jednotkové_ceny!E2099</f>
        <v>3440</v>
      </c>
      <c r="F813" s="60">
        <f>Jednotkové_ceny!F2099</f>
        <v>0</v>
      </c>
      <c r="G813" s="60">
        <f>Jednotkové_ceny!G2099</f>
        <v>0</v>
      </c>
      <c r="H813" s="8">
        <f t="shared" si="12"/>
        <v>0</v>
      </c>
    </row>
    <row r="814" spans="1:8" ht="26.4" x14ac:dyDescent="0.25">
      <c r="A814" s="129" t="str">
        <f>Jednotkové_ceny!A2100</f>
        <v>898151113</v>
      </c>
      <c r="B814" s="35" t="str">
        <f>Jednotkové_ceny!B2100</f>
        <v>Sanace vodovodního potrubí berstlining PE 100 SDR11 potrubím DN 140</v>
      </c>
      <c r="C814" s="50" t="str">
        <f>Jednotkové_ceny!C2100</f>
        <v>m</v>
      </c>
      <c r="D814" s="60">
        <f>Jednotkové_ceny!D2100</f>
        <v>5.78</v>
      </c>
      <c r="E814" s="60">
        <f>Jednotkové_ceny!E2100</f>
        <v>4220</v>
      </c>
      <c r="F814" s="60">
        <f>Jednotkové_ceny!F2100</f>
        <v>0</v>
      </c>
      <c r="G814" s="60">
        <f>Jednotkové_ceny!G2100</f>
        <v>0</v>
      </c>
      <c r="H814" s="8">
        <f t="shared" si="12"/>
        <v>0</v>
      </c>
    </row>
    <row r="815" spans="1:8" ht="26.4" x14ac:dyDescent="0.25">
      <c r="A815" s="129" t="str">
        <f>Jednotkové_ceny!A2101</f>
        <v>898151114</v>
      </c>
      <c r="B815" s="35" t="str">
        <f>Jednotkové_ceny!B2101</f>
        <v>Sanace vodovodního potrubí berstlining PE 100 SDR11 potrubím DN 160</v>
      </c>
      <c r="C815" s="50" t="str">
        <f>Jednotkové_ceny!C2101</f>
        <v>m</v>
      </c>
      <c r="D815" s="60">
        <f>Jednotkové_ceny!D2101</f>
        <v>5.78</v>
      </c>
      <c r="E815" s="60">
        <f>Jednotkové_ceny!E2101</f>
        <v>4830</v>
      </c>
      <c r="F815" s="60">
        <f>Jednotkové_ceny!F2101</f>
        <v>0</v>
      </c>
      <c r="G815" s="60">
        <f>Jednotkové_ceny!G2101</f>
        <v>0</v>
      </c>
      <c r="H815" s="8">
        <f t="shared" si="12"/>
        <v>0</v>
      </c>
    </row>
    <row r="816" spans="1:8" ht="26.4" x14ac:dyDescent="0.25">
      <c r="A816" s="129" t="str">
        <f>Jednotkové_ceny!A2102</f>
        <v>898151115</v>
      </c>
      <c r="B816" s="35" t="str">
        <f>Jednotkové_ceny!B2102</f>
        <v>Sanace vodovodního potrubí berstlining PE 100 SDR11 potrubím DN 180</v>
      </c>
      <c r="C816" s="50" t="str">
        <f>Jednotkové_ceny!C2102</f>
        <v>m</v>
      </c>
      <c r="D816" s="60">
        <f>Jednotkové_ceny!D2102</f>
        <v>5.78</v>
      </c>
      <c r="E816" s="60">
        <f>Jednotkové_ceny!E2102</f>
        <v>5860</v>
      </c>
      <c r="F816" s="60">
        <f>Jednotkové_ceny!F2102</f>
        <v>0</v>
      </c>
      <c r="G816" s="60">
        <f>Jednotkové_ceny!G2102</f>
        <v>0</v>
      </c>
      <c r="H816" s="8">
        <f t="shared" si="12"/>
        <v>0</v>
      </c>
    </row>
    <row r="817" spans="1:8" ht="26.4" x14ac:dyDescent="0.25">
      <c r="A817" s="129" t="str">
        <f>Jednotkové_ceny!A2103</f>
        <v>898151116</v>
      </c>
      <c r="B817" s="35" t="str">
        <f>Jednotkové_ceny!B2103</f>
        <v>Sanace vodovodního potrubí berstlining PE 100 SDR11 potrubím DN 200</v>
      </c>
      <c r="C817" s="50" t="str">
        <f>Jednotkové_ceny!C2103</f>
        <v>m</v>
      </c>
      <c r="D817" s="60">
        <f>Jednotkové_ceny!D2103</f>
        <v>5.78</v>
      </c>
      <c r="E817" s="60">
        <f>Jednotkové_ceny!E2103</f>
        <v>6770</v>
      </c>
      <c r="F817" s="60">
        <f>Jednotkové_ceny!F2103</f>
        <v>0</v>
      </c>
      <c r="G817" s="60">
        <f>Jednotkové_ceny!G2103</f>
        <v>0</v>
      </c>
      <c r="H817" s="8">
        <f t="shared" si="12"/>
        <v>0</v>
      </c>
    </row>
    <row r="818" spans="1:8" ht="26.4" x14ac:dyDescent="0.25">
      <c r="A818" s="129" t="str">
        <f>Jednotkové_ceny!A2104</f>
        <v>898151117</v>
      </c>
      <c r="B818" s="35" t="str">
        <f>Jednotkové_ceny!B2104</f>
        <v>Sanace vodovodního potrubí berstlining PE 100 SDR11 potrubím DN 225</v>
      </c>
      <c r="C818" s="50" t="str">
        <f>Jednotkové_ceny!C2104</f>
        <v>m</v>
      </c>
      <c r="D818" s="60">
        <f>Jednotkové_ceny!D2104</f>
        <v>5.78</v>
      </c>
      <c r="E818" s="60">
        <f>Jednotkové_ceny!E2104</f>
        <v>7590</v>
      </c>
      <c r="F818" s="60">
        <f>Jednotkové_ceny!F2104</f>
        <v>0</v>
      </c>
      <c r="G818" s="60">
        <f>Jednotkové_ceny!G2104</f>
        <v>0</v>
      </c>
      <c r="H818" s="8">
        <f t="shared" si="12"/>
        <v>0</v>
      </c>
    </row>
    <row r="819" spans="1:8" ht="26.4" x14ac:dyDescent="0.25">
      <c r="A819" s="129" t="str">
        <f>Jednotkové_ceny!A2105</f>
        <v>898151118</v>
      </c>
      <c r="B819" s="35" t="str">
        <f>Jednotkové_ceny!B2105</f>
        <v>Sanace vodovodního potrubí berstlining PE 100 SDR11 potrubím DN 250</v>
      </c>
      <c r="C819" s="50" t="str">
        <f>Jednotkové_ceny!C2105</f>
        <v>m</v>
      </c>
      <c r="D819" s="60">
        <f>Jednotkové_ceny!D2105</f>
        <v>2.89</v>
      </c>
      <c r="E819" s="60">
        <f>Jednotkové_ceny!E2105</f>
        <v>9210</v>
      </c>
      <c r="F819" s="60">
        <f>Jednotkové_ceny!F2105</f>
        <v>0</v>
      </c>
      <c r="G819" s="60">
        <f>Jednotkové_ceny!G2105</f>
        <v>0</v>
      </c>
      <c r="H819" s="8">
        <f t="shared" si="12"/>
        <v>0</v>
      </c>
    </row>
    <row r="820" spans="1:8" ht="26.4" x14ac:dyDescent="0.25">
      <c r="A820" s="129" t="str">
        <f>Jednotkové_ceny!A2106</f>
        <v>898151119</v>
      </c>
      <c r="B820" s="35" t="str">
        <f>Jednotkové_ceny!B2106</f>
        <v>Sanace vodovodního potrubí berstlining PE 100 SDR11 potrubím DN 315</v>
      </c>
      <c r="C820" s="50" t="str">
        <f>Jednotkové_ceny!C2106</f>
        <v>m</v>
      </c>
      <c r="D820" s="60">
        <f>Jednotkové_ceny!D2106</f>
        <v>2.89</v>
      </c>
      <c r="E820" s="60">
        <f>Jednotkové_ceny!E2106</f>
        <v>12000</v>
      </c>
      <c r="F820" s="60">
        <f>Jednotkové_ceny!F2106</f>
        <v>0</v>
      </c>
      <c r="G820" s="60">
        <f>Jednotkové_ceny!G2106</f>
        <v>0</v>
      </c>
      <c r="H820" s="8">
        <f t="shared" si="12"/>
        <v>0</v>
      </c>
    </row>
    <row r="821" spans="1:8" ht="26.4" x14ac:dyDescent="0.25">
      <c r="A821" s="129" t="str">
        <f>Jednotkové_ceny!A2107</f>
        <v>898151120</v>
      </c>
      <c r="B821" s="35" t="str">
        <f>Jednotkové_ceny!B2107</f>
        <v>Sanace vodovodního potrubí berstlining PE 100 SDR11 potrubím DN 355</v>
      </c>
      <c r="C821" s="50" t="str">
        <f>Jednotkové_ceny!C2107</f>
        <v>m</v>
      </c>
      <c r="D821" s="60">
        <f>Jednotkové_ceny!D2107</f>
        <v>2.89</v>
      </c>
      <c r="E821" s="60">
        <f>Jednotkové_ceny!E2107</f>
        <v>15500</v>
      </c>
      <c r="F821" s="60">
        <f>Jednotkové_ceny!F2107</f>
        <v>0</v>
      </c>
      <c r="G821" s="60">
        <f>Jednotkové_ceny!G2107</f>
        <v>0</v>
      </c>
      <c r="H821" s="8">
        <f t="shared" si="12"/>
        <v>0</v>
      </c>
    </row>
    <row r="822" spans="1:8" ht="26.4" x14ac:dyDescent="0.25">
      <c r="A822" s="129" t="str">
        <f>Jednotkové_ceny!A2108</f>
        <v>898151121</v>
      </c>
      <c r="B822" s="35" t="str">
        <f>Jednotkové_ceny!B2108</f>
        <v>Sanace vodovodního potrubí berstlining PE 100 SDR11 potrubím DN 400</v>
      </c>
      <c r="C822" s="50" t="str">
        <f>Jednotkové_ceny!C2108</f>
        <v>m</v>
      </c>
      <c r="D822" s="60">
        <f>Jednotkové_ceny!D2108</f>
        <v>5.78</v>
      </c>
      <c r="E822" s="60">
        <f>Jednotkové_ceny!E2108</f>
        <v>17500</v>
      </c>
      <c r="F822" s="60">
        <f>Jednotkové_ceny!F2108</f>
        <v>0</v>
      </c>
      <c r="G822" s="60">
        <f>Jednotkové_ceny!G2108</f>
        <v>0</v>
      </c>
      <c r="H822" s="8">
        <f t="shared" si="12"/>
        <v>0</v>
      </c>
    </row>
    <row r="823" spans="1:8" ht="26.4" x14ac:dyDescent="0.25">
      <c r="A823" s="129" t="str">
        <f>Jednotkové_ceny!A2109</f>
        <v>898153112</v>
      </c>
      <c r="B823" s="35" t="str">
        <f>Jednotkové_ceny!B2109</f>
        <v>Sanace vodovodního potrubí berstlining litinovým potrubím DN 100 povrchová ochrana cementová malta s PP vlákny</v>
      </c>
      <c r="C823" s="50" t="str">
        <f>Jednotkové_ceny!C2109</f>
        <v>m</v>
      </c>
      <c r="D823" s="60">
        <f>Jednotkové_ceny!D2109</f>
        <v>5.78</v>
      </c>
      <c r="E823" s="60">
        <f>Jednotkové_ceny!E2109</f>
        <v>6680</v>
      </c>
      <c r="F823" s="60">
        <f>Jednotkové_ceny!F2109</f>
        <v>0</v>
      </c>
      <c r="G823" s="60">
        <f>Jednotkové_ceny!G2109</f>
        <v>0</v>
      </c>
      <c r="H823" s="8">
        <f t="shared" si="12"/>
        <v>0</v>
      </c>
    </row>
    <row r="824" spans="1:8" ht="26.4" x14ac:dyDescent="0.25">
      <c r="A824" s="129" t="str">
        <f>Jednotkové_ceny!A2110</f>
        <v>898153114</v>
      </c>
      <c r="B824" s="35" t="str">
        <f>Jednotkové_ceny!B2110</f>
        <v>Sanace vodovodního potrubí berstlining litinovým potrubím DN 150 povrchová ochrana cementová malta s PP vlákny</v>
      </c>
      <c r="C824" s="50" t="str">
        <f>Jednotkové_ceny!C2110</f>
        <v>m</v>
      </c>
      <c r="D824" s="60">
        <f>Jednotkové_ceny!D2110</f>
        <v>5.78</v>
      </c>
      <c r="E824" s="60">
        <f>Jednotkové_ceny!E2110</f>
        <v>9160</v>
      </c>
      <c r="F824" s="60">
        <f>Jednotkové_ceny!F2110</f>
        <v>0</v>
      </c>
      <c r="G824" s="60">
        <f>Jednotkové_ceny!G2110</f>
        <v>0</v>
      </c>
      <c r="H824" s="8">
        <f t="shared" si="12"/>
        <v>0</v>
      </c>
    </row>
    <row r="825" spans="1:8" ht="26.4" x14ac:dyDescent="0.25">
      <c r="A825" s="129" t="str">
        <f>Jednotkové_ceny!A2111</f>
        <v>898153115</v>
      </c>
      <c r="B825" s="35" t="str">
        <f>Jednotkové_ceny!B2111</f>
        <v>Sanace vodovodního potrubí berstlining litinovým potrubím DN 200 povrchová ochrana cementová malta s PP vlákny</v>
      </c>
      <c r="C825" s="50" t="str">
        <f>Jednotkové_ceny!C2111</f>
        <v>m</v>
      </c>
      <c r="D825" s="60">
        <f>Jednotkové_ceny!D2111</f>
        <v>5.78</v>
      </c>
      <c r="E825" s="60">
        <f>Jednotkové_ceny!E2111</f>
        <v>12000</v>
      </c>
      <c r="F825" s="60">
        <f>Jednotkové_ceny!F2111</f>
        <v>0</v>
      </c>
      <c r="G825" s="60">
        <f>Jednotkové_ceny!G2111</f>
        <v>0</v>
      </c>
      <c r="H825" s="8">
        <f t="shared" si="12"/>
        <v>0</v>
      </c>
    </row>
    <row r="826" spans="1:8" ht="26.4" x14ac:dyDescent="0.25">
      <c r="A826" s="129" t="str">
        <f>Jednotkové_ceny!A2112</f>
        <v>898153116</v>
      </c>
      <c r="B826" s="35" t="str">
        <f>Jednotkové_ceny!B2112</f>
        <v>Sanace vodovodního potrubí berstlining litinovým potrubím DN 250 povrchová ochrana cementová malta s PP vlákny</v>
      </c>
      <c r="C826" s="50" t="str">
        <f>Jednotkové_ceny!C2112</f>
        <v>m</v>
      </c>
      <c r="D826" s="60">
        <f>Jednotkové_ceny!D2112</f>
        <v>5.78</v>
      </c>
      <c r="E826" s="60">
        <f>Jednotkové_ceny!E2112</f>
        <v>14500</v>
      </c>
      <c r="F826" s="60">
        <f>Jednotkové_ceny!F2112</f>
        <v>0</v>
      </c>
      <c r="G826" s="60">
        <f>Jednotkové_ceny!G2112</f>
        <v>0</v>
      </c>
      <c r="H826" s="8">
        <f t="shared" si="12"/>
        <v>0</v>
      </c>
    </row>
    <row r="827" spans="1:8" ht="26.4" x14ac:dyDescent="0.25">
      <c r="A827" s="129" t="str">
        <f>Jednotkové_ceny!A2113</f>
        <v>898153117</v>
      </c>
      <c r="B827" s="35" t="str">
        <f>Jednotkové_ceny!B2113</f>
        <v>Sanace vodovodního potrubí berstlining litinovým potrubím DN 300 povrchová ochrana cementová malta s PP vlákny</v>
      </c>
      <c r="C827" s="50" t="str">
        <f>Jednotkové_ceny!C2113</f>
        <v>m</v>
      </c>
      <c r="D827" s="60">
        <f>Jednotkové_ceny!D2113</f>
        <v>5.78</v>
      </c>
      <c r="E827" s="60">
        <f>Jednotkové_ceny!E2113</f>
        <v>18900</v>
      </c>
      <c r="F827" s="60">
        <f>Jednotkové_ceny!F2113</f>
        <v>0</v>
      </c>
      <c r="G827" s="60">
        <f>Jednotkové_ceny!G2113</f>
        <v>0</v>
      </c>
      <c r="H827" s="8">
        <f t="shared" si="12"/>
        <v>0</v>
      </c>
    </row>
    <row r="828" spans="1:8" ht="26.4" x14ac:dyDescent="0.25">
      <c r="A828" s="129" t="str">
        <f>Jednotkové_ceny!A2114</f>
        <v>898153119</v>
      </c>
      <c r="B828" s="35" t="str">
        <f>Jednotkové_ceny!B2114</f>
        <v>Sanace vodovodního potrubí berstlining litinovým potrubím DN 400 povrchová ochrana cementová malta s PP vlákny</v>
      </c>
      <c r="C828" s="50" t="str">
        <f>Jednotkové_ceny!C2114</f>
        <v>m</v>
      </c>
      <c r="D828" s="60">
        <f>Jednotkové_ceny!D2114</f>
        <v>5.78</v>
      </c>
      <c r="E828" s="60">
        <f>Jednotkové_ceny!E2114</f>
        <v>26600</v>
      </c>
      <c r="F828" s="60">
        <f>Jednotkové_ceny!F2114</f>
        <v>0</v>
      </c>
      <c r="G828" s="60">
        <f>Jednotkové_ceny!G2114</f>
        <v>0</v>
      </c>
      <c r="H828" s="8">
        <f t="shared" si="12"/>
        <v>0</v>
      </c>
    </row>
    <row r="829" spans="1:8" ht="26.4" x14ac:dyDescent="0.25">
      <c r="A829" s="129" t="str">
        <f>Jednotkové_ceny!A2115</f>
        <v>898153120</v>
      </c>
      <c r="B829" s="35" t="str">
        <f>Jednotkové_ceny!B2115</f>
        <v>Sanace vodovodního potrubí berstlining litinovým potrubím DN 450 povrchová ochrana cementová malta s PP vlákny</v>
      </c>
      <c r="C829" s="50" t="str">
        <f>Jednotkové_ceny!C2115</f>
        <v>m</v>
      </c>
      <c r="D829" s="60">
        <f>Jednotkové_ceny!D2115</f>
        <v>5.78</v>
      </c>
      <c r="E829" s="60">
        <f>Jednotkové_ceny!E2115</f>
        <v>34800</v>
      </c>
      <c r="F829" s="60">
        <f>Jednotkové_ceny!F2115</f>
        <v>0</v>
      </c>
      <c r="G829" s="60">
        <f>Jednotkové_ceny!G2115</f>
        <v>0</v>
      </c>
      <c r="H829" s="8">
        <f t="shared" si="12"/>
        <v>0</v>
      </c>
    </row>
    <row r="830" spans="1:8" ht="26.4" x14ac:dyDescent="0.25">
      <c r="A830" s="129" t="str">
        <f>Jednotkové_ceny!A2116</f>
        <v>898153121</v>
      </c>
      <c r="B830" s="35" t="str">
        <f>Jednotkové_ceny!B2116</f>
        <v>Sanace vodovodního potrubí berstlining litinovým potrubím DN 500 povrchová ochrana cementová malta s PP vlákny</v>
      </c>
      <c r="C830" s="50" t="str">
        <f>Jednotkové_ceny!C2116</f>
        <v>m</v>
      </c>
      <c r="D830" s="60">
        <f>Jednotkové_ceny!D2116</f>
        <v>5.78</v>
      </c>
      <c r="E830" s="60">
        <f>Jednotkové_ceny!E2116</f>
        <v>35900</v>
      </c>
      <c r="F830" s="60">
        <f>Jednotkové_ceny!F2116</f>
        <v>0</v>
      </c>
      <c r="G830" s="60">
        <f>Jednotkové_ceny!G2116</f>
        <v>0</v>
      </c>
      <c r="H830" s="8">
        <f t="shared" si="12"/>
        <v>0</v>
      </c>
    </row>
    <row r="831" spans="1:8" ht="26.4" x14ac:dyDescent="0.25">
      <c r="A831" s="129" t="str">
        <f>Jednotkové_ceny!A2117</f>
        <v>898153122</v>
      </c>
      <c r="B831" s="35" t="str">
        <f>Jednotkové_ceny!B2117</f>
        <v>Sanace vodovodního potrubí berstlining litinovým potrubím DN 600 povrchová ochrana cementová malta s PP vlákny</v>
      </c>
      <c r="C831" s="50" t="str">
        <f>Jednotkové_ceny!C2117</f>
        <v>m</v>
      </c>
      <c r="D831" s="60">
        <f>Jednotkové_ceny!D2117</f>
        <v>5.78</v>
      </c>
      <c r="E831" s="60">
        <f>Jednotkové_ceny!E2117</f>
        <v>45300</v>
      </c>
      <c r="F831" s="60">
        <f>Jednotkové_ceny!F2117</f>
        <v>0</v>
      </c>
      <c r="G831" s="60">
        <f>Jednotkové_ceny!G2117</f>
        <v>0</v>
      </c>
      <c r="H831" s="8">
        <f t="shared" si="12"/>
        <v>0</v>
      </c>
    </row>
    <row r="832" spans="1:8" ht="26.4" x14ac:dyDescent="0.25">
      <c r="A832" s="129" t="str">
        <f>Jednotkové_ceny!A2118</f>
        <v>898153123</v>
      </c>
      <c r="B832" s="35" t="str">
        <f>Jednotkové_ceny!B2118</f>
        <v>Sanace vodovodního potrubí berstlining litinovým potrubím DN 100 povrchová ochrana zinku s extrudovaným PE</v>
      </c>
      <c r="C832" s="50" t="str">
        <f>Jednotkové_ceny!C2118</f>
        <v>m</v>
      </c>
      <c r="D832" s="60">
        <f>Jednotkové_ceny!D2118</f>
        <v>5.78</v>
      </c>
      <c r="E832" s="60">
        <f>Jednotkové_ceny!E2118</f>
        <v>7920</v>
      </c>
      <c r="F832" s="60">
        <f>Jednotkové_ceny!F2118</f>
        <v>0</v>
      </c>
      <c r="G832" s="60">
        <f>Jednotkové_ceny!G2118</f>
        <v>0</v>
      </c>
      <c r="H832" s="8">
        <f t="shared" si="12"/>
        <v>0</v>
      </c>
    </row>
    <row r="833" spans="1:8" ht="26.4" x14ac:dyDescent="0.25">
      <c r="A833" s="129" t="str">
        <f>Jednotkové_ceny!A2119</f>
        <v>898153124</v>
      </c>
      <c r="B833" s="35" t="str">
        <f>Jednotkové_ceny!B2119</f>
        <v>Sanace vodovodního potrubí berstlining litinovým potrubím DN 150 povrchová ochrana zinku s extrudovaným PE</v>
      </c>
      <c r="C833" s="50" t="str">
        <f>Jednotkové_ceny!C2119</f>
        <v>m</v>
      </c>
      <c r="D833" s="60">
        <f>Jednotkové_ceny!D2119</f>
        <v>5.78</v>
      </c>
      <c r="E833" s="60">
        <f>Jednotkové_ceny!E2119</f>
        <v>9480</v>
      </c>
      <c r="F833" s="60">
        <f>Jednotkové_ceny!F2119</f>
        <v>0</v>
      </c>
      <c r="G833" s="60">
        <f>Jednotkové_ceny!G2119</f>
        <v>0</v>
      </c>
      <c r="H833" s="8">
        <f t="shared" si="12"/>
        <v>0</v>
      </c>
    </row>
    <row r="834" spans="1:8" ht="26.4" x14ac:dyDescent="0.25">
      <c r="A834" s="129" t="str">
        <f>Jednotkové_ceny!A2120</f>
        <v>898153125</v>
      </c>
      <c r="B834" s="35" t="str">
        <f>Jednotkové_ceny!B2120</f>
        <v>Sanace vodovodního potrubí berstlining litinovým potrubím DN 200 povrchová ochrana zinku s extrudovaným PE</v>
      </c>
      <c r="C834" s="50" t="str">
        <f>Jednotkové_ceny!C2120</f>
        <v>m</v>
      </c>
      <c r="D834" s="60">
        <f>Jednotkové_ceny!D2120</f>
        <v>5.78</v>
      </c>
      <c r="E834" s="60">
        <f>Jednotkové_ceny!E2120</f>
        <v>14100</v>
      </c>
      <c r="F834" s="60">
        <f>Jednotkové_ceny!F2120</f>
        <v>0</v>
      </c>
      <c r="G834" s="60">
        <f>Jednotkové_ceny!G2120</f>
        <v>0</v>
      </c>
      <c r="H834" s="8">
        <f t="shared" si="12"/>
        <v>0</v>
      </c>
    </row>
    <row r="835" spans="1:8" ht="26.4" x14ac:dyDescent="0.25">
      <c r="A835" s="129" t="str">
        <f>Jednotkové_ceny!A2121</f>
        <v>898153126</v>
      </c>
      <c r="B835" s="35" t="str">
        <f>Jednotkové_ceny!B2121</f>
        <v>Sanace vodovodního potrubí berstlining litinovým potrubím DN 250 povrchová ochrana zinku s extrudovaným PE</v>
      </c>
      <c r="C835" s="50" t="str">
        <f>Jednotkové_ceny!C2121</f>
        <v>m</v>
      </c>
      <c r="D835" s="60">
        <f>Jednotkové_ceny!D2121</f>
        <v>5.78</v>
      </c>
      <c r="E835" s="60">
        <f>Jednotkové_ceny!E2121</f>
        <v>17300</v>
      </c>
      <c r="F835" s="60">
        <f>Jednotkové_ceny!F2121</f>
        <v>0</v>
      </c>
      <c r="G835" s="60">
        <f>Jednotkové_ceny!G2121</f>
        <v>0</v>
      </c>
      <c r="H835" s="8">
        <f t="shared" si="12"/>
        <v>0</v>
      </c>
    </row>
    <row r="836" spans="1:8" ht="26.4" x14ac:dyDescent="0.25">
      <c r="A836" s="129" t="str">
        <f>Jednotkové_ceny!A2122</f>
        <v>898153127</v>
      </c>
      <c r="B836" s="35" t="str">
        <f>Jednotkové_ceny!B2122</f>
        <v>Sanace vodovodního potrubí berstlining litinovým potrubím DN 300 povrchová ochrana zinku s extrudovaným PE</v>
      </c>
      <c r="C836" s="50" t="str">
        <f>Jednotkové_ceny!C2122</f>
        <v>m</v>
      </c>
      <c r="D836" s="60">
        <f>Jednotkové_ceny!D2122</f>
        <v>5.78</v>
      </c>
      <c r="E836" s="60">
        <f>Jednotkové_ceny!E2122</f>
        <v>17100</v>
      </c>
      <c r="F836" s="60">
        <f>Jednotkové_ceny!F2122</f>
        <v>0</v>
      </c>
      <c r="G836" s="60">
        <f>Jednotkové_ceny!G2122</f>
        <v>0</v>
      </c>
      <c r="H836" s="8">
        <f t="shared" si="12"/>
        <v>0</v>
      </c>
    </row>
    <row r="837" spans="1:8" ht="26.4" x14ac:dyDescent="0.25">
      <c r="A837" s="129" t="str">
        <f>Jednotkové_ceny!A2123</f>
        <v>898153129</v>
      </c>
      <c r="B837" s="35" t="str">
        <f>Jednotkové_ceny!B2123</f>
        <v>Sanace vodovodního potrubí berstlining litinovým potrubím DN 400 povrchová ochrana zinku s extrudovaným PE</v>
      </c>
      <c r="C837" s="50" t="str">
        <f>Jednotkové_ceny!C2123</f>
        <v>m</v>
      </c>
      <c r="D837" s="60">
        <f>Jednotkové_ceny!D2123</f>
        <v>5.78</v>
      </c>
      <c r="E837" s="60">
        <f>Jednotkové_ceny!E2123</f>
        <v>28500</v>
      </c>
      <c r="F837" s="60">
        <f>Jednotkové_ceny!F2123</f>
        <v>0</v>
      </c>
      <c r="G837" s="60">
        <f>Jednotkové_ceny!G2123</f>
        <v>0</v>
      </c>
      <c r="H837" s="8">
        <f t="shared" si="12"/>
        <v>0</v>
      </c>
    </row>
    <row r="838" spans="1:8" ht="26.4" x14ac:dyDescent="0.25">
      <c r="A838" s="129" t="str">
        <f>Jednotkové_ceny!A2124</f>
        <v>898153130</v>
      </c>
      <c r="B838" s="35" t="str">
        <f>Jednotkové_ceny!B2124</f>
        <v>Sanace vodovodního potrubí berstlining litinovým potrubím DN 450 povrchová ochrana zinku s extrudovaným PE</v>
      </c>
      <c r="C838" s="50" t="str">
        <f>Jednotkové_ceny!C2124</f>
        <v>m</v>
      </c>
      <c r="D838" s="60">
        <f>Jednotkové_ceny!D2124</f>
        <v>5.78</v>
      </c>
      <c r="E838" s="60">
        <f>Jednotkové_ceny!E2124</f>
        <v>29800</v>
      </c>
      <c r="F838" s="60">
        <f>Jednotkové_ceny!F2124</f>
        <v>0</v>
      </c>
      <c r="G838" s="60">
        <f>Jednotkové_ceny!G2124</f>
        <v>0</v>
      </c>
      <c r="H838" s="8">
        <f t="shared" si="12"/>
        <v>0</v>
      </c>
    </row>
    <row r="839" spans="1:8" ht="26.4" x14ac:dyDescent="0.25">
      <c r="A839" s="129" t="str">
        <f>Jednotkové_ceny!A2125</f>
        <v>898153131</v>
      </c>
      <c r="B839" s="35" t="str">
        <f>Jednotkové_ceny!B2125</f>
        <v>Sanace vodovodního potrubí berstlining litinovým potrubím DN 500 povrchová ochrana zinku s extrudovaným PE</v>
      </c>
      <c r="C839" s="50" t="str">
        <f>Jednotkové_ceny!C2125</f>
        <v>m</v>
      </c>
      <c r="D839" s="60">
        <f>Jednotkové_ceny!D2125</f>
        <v>5.78</v>
      </c>
      <c r="E839" s="60">
        <f>Jednotkové_ceny!E2125</f>
        <v>39900</v>
      </c>
      <c r="F839" s="60">
        <f>Jednotkové_ceny!F2125</f>
        <v>0</v>
      </c>
      <c r="G839" s="60">
        <f>Jednotkové_ceny!G2125</f>
        <v>0</v>
      </c>
      <c r="H839" s="8">
        <f t="shared" si="12"/>
        <v>0</v>
      </c>
    </row>
    <row r="840" spans="1:8" ht="26.4" x14ac:dyDescent="0.25">
      <c r="A840" s="129" t="str">
        <f>Jednotkové_ceny!A2126</f>
        <v>898153132</v>
      </c>
      <c r="B840" s="35" t="str">
        <f>Jednotkové_ceny!B2126</f>
        <v>Sanace vodovodního potrubí berstlining litinovým potrubím DN 600 povrchová ochrana zinku s extrudovaným PE</v>
      </c>
      <c r="C840" s="50" t="str">
        <f>Jednotkové_ceny!C2126</f>
        <v>m</v>
      </c>
      <c r="D840" s="60">
        <f>Jednotkové_ceny!D2126</f>
        <v>5.78</v>
      </c>
      <c r="E840" s="60">
        <f>Jednotkové_ceny!E2126</f>
        <v>47600</v>
      </c>
      <c r="F840" s="60">
        <f>Jednotkové_ceny!F2126</f>
        <v>0</v>
      </c>
      <c r="G840" s="60">
        <f>Jednotkové_ceny!G2126</f>
        <v>0</v>
      </c>
      <c r="H840" s="8">
        <f t="shared" si="12"/>
        <v>0</v>
      </c>
    </row>
    <row r="841" spans="1:8" x14ac:dyDescent="0.25">
      <c r="A841" s="129" t="str">
        <f>Jednotkové_ceny!A2127</f>
        <v>899401112</v>
      </c>
      <c r="B841" s="35" t="str">
        <f>Jednotkové_ceny!B2127</f>
        <v>Osazení poklopů litinových šoupátkových</v>
      </c>
      <c r="C841" s="50" t="str">
        <f>Jednotkové_ceny!C2127</f>
        <v>kus</v>
      </c>
      <c r="D841" s="60">
        <f>Jednotkové_ceny!D2127</f>
        <v>210.8</v>
      </c>
      <c r="E841" s="60">
        <f>Jednotkové_ceny!E2127</f>
        <v>586</v>
      </c>
      <c r="F841" s="60">
        <f>Jednotkové_ceny!F2127</f>
        <v>0</v>
      </c>
      <c r="G841" s="60">
        <f>Jednotkové_ceny!G2127</f>
        <v>0</v>
      </c>
      <c r="H841" s="8">
        <f t="shared" si="12"/>
        <v>0</v>
      </c>
    </row>
    <row r="842" spans="1:8" x14ac:dyDescent="0.25">
      <c r="A842" s="129" t="str">
        <f>Jednotkové_ceny!A2128</f>
        <v>899401113</v>
      </c>
      <c r="B842" s="35" t="str">
        <f>Jednotkové_ceny!B2128</f>
        <v>Osazení poklopů litinových hydrantových</v>
      </c>
      <c r="C842" s="50" t="str">
        <f>Jednotkové_ceny!C2128</f>
        <v>kus</v>
      </c>
      <c r="D842" s="60">
        <f>Jednotkové_ceny!D2128</f>
        <v>274.04000000000002</v>
      </c>
      <c r="E842" s="60">
        <f>Jednotkové_ceny!E2128</f>
        <v>1190</v>
      </c>
      <c r="F842" s="60">
        <f>Jednotkové_ceny!F2128</f>
        <v>0</v>
      </c>
      <c r="G842" s="60">
        <f>Jednotkové_ceny!G2128</f>
        <v>0</v>
      </c>
      <c r="H842" s="8">
        <f t="shared" ref="H842:H871" si="13">ROUND(D842*G842,2)</f>
        <v>0</v>
      </c>
    </row>
    <row r="843" spans="1:8" x14ac:dyDescent="0.25">
      <c r="A843" s="129" t="str">
        <f>Jednotkové_ceny!A2129</f>
        <v>899121102</v>
      </c>
      <c r="B843" s="35" t="str">
        <f>Jednotkové_ceny!B2129</f>
        <v>Osazení poklopů plastových šoupátkových</v>
      </c>
      <c r="C843" s="50" t="str">
        <f>Jednotkové_ceny!C2129</f>
        <v>kus</v>
      </c>
      <c r="D843" s="60">
        <f>Jednotkové_ceny!D2129</f>
        <v>673.2</v>
      </c>
      <c r="E843" s="60">
        <f>Jednotkové_ceny!E2129</f>
        <v>347</v>
      </c>
      <c r="F843" s="60">
        <f>Jednotkové_ceny!F2129</f>
        <v>0</v>
      </c>
      <c r="G843" s="60">
        <f>Jednotkové_ceny!G2129</f>
        <v>0</v>
      </c>
      <c r="H843" s="8">
        <f t="shared" si="13"/>
        <v>0</v>
      </c>
    </row>
    <row r="844" spans="1:8" x14ac:dyDescent="0.25">
      <c r="A844" s="129" t="str">
        <f>Jednotkové_ceny!A2130</f>
        <v>899121103</v>
      </c>
      <c r="B844" s="35" t="str">
        <f>Jednotkové_ceny!B2130</f>
        <v>Osazení poklopů plastových hydrantových</v>
      </c>
      <c r="C844" s="50" t="str">
        <f>Jednotkové_ceny!C2130</f>
        <v>kus</v>
      </c>
      <c r="D844" s="60">
        <f>Jednotkové_ceny!D2130</f>
        <v>530.4</v>
      </c>
      <c r="E844" s="60">
        <f>Jednotkové_ceny!E2130</f>
        <v>463</v>
      </c>
      <c r="F844" s="60">
        <f>Jednotkové_ceny!F2130</f>
        <v>0</v>
      </c>
      <c r="G844" s="60">
        <f>Jednotkové_ceny!G2130</f>
        <v>0</v>
      </c>
      <c r="H844" s="8">
        <f t="shared" si="13"/>
        <v>0</v>
      </c>
    </row>
    <row r="845" spans="1:8" ht="26.4" x14ac:dyDescent="0.25">
      <c r="A845" s="129" t="str">
        <f>Jednotkové_ceny!A2131</f>
        <v>899101113</v>
      </c>
      <c r="B845" s="35" t="str">
        <f>Jednotkové_ceny!B2131</f>
        <v>Osazení poklopů litinových nebo ocelových bez rámů do 50 kg</v>
      </c>
      <c r="C845" s="50" t="str">
        <f>Jednotkové_ceny!C2131</f>
        <v>kus</v>
      </c>
      <c r="D845" s="60">
        <f>Jednotkové_ceny!D2131</f>
        <v>74.8</v>
      </c>
      <c r="E845" s="60">
        <f>Jednotkové_ceny!E2131</f>
        <v>212</v>
      </c>
      <c r="F845" s="60">
        <f>Jednotkové_ceny!F2131</f>
        <v>0</v>
      </c>
      <c r="G845" s="60">
        <f>Jednotkové_ceny!G2131</f>
        <v>0</v>
      </c>
      <c r="H845" s="8">
        <f t="shared" si="13"/>
        <v>0</v>
      </c>
    </row>
    <row r="846" spans="1:8" ht="26.4" x14ac:dyDescent="0.25">
      <c r="A846" s="129" t="str">
        <f>Jednotkové_ceny!A2132</f>
        <v>899101211</v>
      </c>
      <c r="B846" s="35" t="str">
        <f>Jednotkové_ceny!B2132</f>
        <v>Demontáž poklopů litinových nebo ocelových včetně rámů hmotnosti do 50 kg</v>
      </c>
      <c r="C846" s="50" t="str">
        <f>Jednotkové_ceny!C2132</f>
        <v>kus</v>
      </c>
      <c r="D846" s="60">
        <f>Jednotkové_ceny!D2132</f>
        <v>74.8</v>
      </c>
      <c r="E846" s="60">
        <f>Jednotkové_ceny!E2132</f>
        <v>185</v>
      </c>
      <c r="F846" s="60">
        <f>Jednotkové_ceny!F2132</f>
        <v>0</v>
      </c>
      <c r="G846" s="60">
        <f>Jednotkové_ceny!G2132</f>
        <v>0</v>
      </c>
      <c r="H846" s="8">
        <f t="shared" si="13"/>
        <v>0</v>
      </c>
    </row>
    <row r="847" spans="1:8" ht="26.4" x14ac:dyDescent="0.25">
      <c r="A847" s="129" t="str">
        <f>Jednotkové_ceny!A2133</f>
        <v>899102112</v>
      </c>
      <c r="B847" s="35" t="str">
        <f>Jednotkové_ceny!B2133</f>
        <v>Osazení poklopů litinových nebo ocelových včetně rámů pro třídu zatížení A15, A50</v>
      </c>
      <c r="C847" s="50" t="str">
        <f>Jednotkové_ceny!C2133</f>
        <v>kus</v>
      </c>
      <c r="D847" s="60">
        <f>Jednotkové_ceny!D2133</f>
        <v>102</v>
      </c>
      <c r="E847" s="60">
        <f>Jednotkové_ceny!E2133</f>
        <v>1130</v>
      </c>
      <c r="F847" s="60">
        <f>Jednotkové_ceny!F2133</f>
        <v>0</v>
      </c>
      <c r="G847" s="60">
        <f>Jednotkové_ceny!G2133</f>
        <v>0</v>
      </c>
      <c r="H847" s="8">
        <f t="shared" si="13"/>
        <v>0</v>
      </c>
    </row>
    <row r="848" spans="1:8" ht="26.4" x14ac:dyDescent="0.25">
      <c r="A848" s="129" t="str">
        <f>Jednotkové_ceny!A2134</f>
        <v>899102113</v>
      </c>
      <c r="B848" s="35" t="str">
        <f>Jednotkové_ceny!B2134</f>
        <v>Osazení poklopů litinových nebo ocelových bez rámů přes 50 kg do 100 kg</v>
      </c>
      <c r="C848" s="50" t="str">
        <f>Jednotkové_ceny!C2134</f>
        <v>kus</v>
      </c>
      <c r="D848" s="60">
        <f>Jednotkové_ceny!D2134</f>
        <v>344.76</v>
      </c>
      <c r="E848" s="60">
        <f>Jednotkové_ceny!E2134</f>
        <v>411</v>
      </c>
      <c r="F848" s="60">
        <f>Jednotkové_ceny!F2134</f>
        <v>0</v>
      </c>
      <c r="G848" s="60">
        <f>Jednotkové_ceny!G2134</f>
        <v>0</v>
      </c>
      <c r="H848" s="8">
        <f t="shared" si="13"/>
        <v>0</v>
      </c>
    </row>
    <row r="849" spans="1:8" ht="26.4" x14ac:dyDescent="0.25">
      <c r="A849" s="129" t="str">
        <f>Jednotkové_ceny!A2135</f>
        <v>899102211</v>
      </c>
      <c r="B849" s="35" t="str">
        <f>Jednotkové_ceny!B2135</f>
        <v>Demontáž poklopů litinových nebo ocelových včetně rámů hmotnosti přes 50 do 100 kg</v>
      </c>
      <c r="C849" s="50" t="str">
        <f>Jednotkové_ceny!C2135</f>
        <v>kus</v>
      </c>
      <c r="D849" s="60">
        <f>Jednotkové_ceny!D2135</f>
        <v>344.76</v>
      </c>
      <c r="E849" s="60">
        <f>Jednotkové_ceny!E2135</f>
        <v>518</v>
      </c>
      <c r="F849" s="60">
        <f>Jednotkové_ceny!F2135</f>
        <v>0</v>
      </c>
      <c r="G849" s="60">
        <f>Jednotkové_ceny!G2135</f>
        <v>0</v>
      </c>
      <c r="H849" s="8">
        <f t="shared" si="13"/>
        <v>0</v>
      </c>
    </row>
    <row r="850" spans="1:8" ht="26.4" x14ac:dyDescent="0.25">
      <c r="A850" s="129" t="str">
        <f>Jednotkové_ceny!A2136</f>
        <v>899103112</v>
      </c>
      <c r="B850" s="35" t="str">
        <f>Jednotkové_ceny!B2136</f>
        <v>Osazení poklopů litinových nebo ocelových včetně rámů pro třídu zatížení B125, C250</v>
      </c>
      <c r="C850" s="50" t="str">
        <f>Jednotkové_ceny!C2136</f>
        <v>kus</v>
      </c>
      <c r="D850" s="60">
        <f>Jednotkové_ceny!D2136</f>
        <v>68</v>
      </c>
      <c r="E850" s="60">
        <f>Jednotkové_ceny!E2136</f>
        <v>1190</v>
      </c>
      <c r="F850" s="60">
        <f>Jednotkové_ceny!F2136</f>
        <v>0</v>
      </c>
      <c r="G850" s="60">
        <f>Jednotkové_ceny!G2136</f>
        <v>0</v>
      </c>
      <c r="H850" s="8">
        <f t="shared" si="13"/>
        <v>0</v>
      </c>
    </row>
    <row r="851" spans="1:8" ht="26.4" x14ac:dyDescent="0.25">
      <c r="A851" s="129" t="str">
        <f>Jednotkové_ceny!A2137</f>
        <v>899103113</v>
      </c>
      <c r="B851" s="35" t="str">
        <f>Jednotkové_ceny!B2137</f>
        <v>Osazení poklopů litinových nebo ocelových bez rámů přes 100 kg do 150 kg</v>
      </c>
      <c r="C851" s="50" t="str">
        <f>Jednotkové_ceny!C2137</f>
        <v>kus</v>
      </c>
      <c r="D851" s="60">
        <f>Jednotkové_ceny!D2137</f>
        <v>380.12</v>
      </c>
      <c r="E851" s="60">
        <f>Jednotkové_ceny!E2137</f>
        <v>441</v>
      </c>
      <c r="F851" s="60">
        <f>Jednotkové_ceny!F2137</f>
        <v>0</v>
      </c>
      <c r="G851" s="60">
        <f>Jednotkové_ceny!G2137</f>
        <v>0</v>
      </c>
      <c r="H851" s="8">
        <f t="shared" si="13"/>
        <v>0</v>
      </c>
    </row>
    <row r="852" spans="1:8" ht="26.4" x14ac:dyDescent="0.25">
      <c r="A852" s="129" t="str">
        <f>Jednotkové_ceny!A2138</f>
        <v>899103211</v>
      </c>
      <c r="B852" s="35" t="str">
        <f>Jednotkové_ceny!B2138</f>
        <v>Demontáž poklopů litinových nebo ocelových včetně rámů hmotnosti přes 100 do 150 kg</v>
      </c>
      <c r="C852" s="50" t="str">
        <f>Jednotkové_ceny!C2138</f>
        <v>kus</v>
      </c>
      <c r="D852" s="60">
        <f>Jednotkové_ceny!D2138</f>
        <v>380.12</v>
      </c>
      <c r="E852" s="60">
        <f>Jednotkové_ceny!E2138</f>
        <v>572</v>
      </c>
      <c r="F852" s="60">
        <f>Jednotkové_ceny!F2138</f>
        <v>0</v>
      </c>
      <c r="G852" s="60">
        <f>Jednotkové_ceny!G2138</f>
        <v>0</v>
      </c>
      <c r="H852" s="8">
        <f t="shared" si="13"/>
        <v>0</v>
      </c>
    </row>
    <row r="853" spans="1:8" ht="26.4" x14ac:dyDescent="0.25">
      <c r="A853" s="129" t="str">
        <f>Jednotkové_ceny!A2139</f>
        <v>899104112</v>
      </c>
      <c r="B853" s="35" t="str">
        <f>Jednotkové_ceny!B2139</f>
        <v>Osazení poklopů litinových nebo ocelových včetně rámů pro třídu zatížení D400, E600</v>
      </c>
      <c r="C853" s="50" t="str">
        <f>Jednotkové_ceny!C2139</f>
        <v>kus</v>
      </c>
      <c r="D853" s="60">
        <f>Jednotkové_ceny!D2139</f>
        <v>34</v>
      </c>
      <c r="E853" s="60">
        <f>Jednotkové_ceny!E2139</f>
        <v>1270</v>
      </c>
      <c r="F853" s="60">
        <f>Jednotkové_ceny!F2139</f>
        <v>0</v>
      </c>
      <c r="G853" s="60">
        <f>Jednotkové_ceny!G2139</f>
        <v>0</v>
      </c>
      <c r="H853" s="8">
        <f t="shared" si="13"/>
        <v>0</v>
      </c>
    </row>
    <row r="854" spans="1:8" ht="26.4" x14ac:dyDescent="0.25">
      <c r="A854" s="129" t="str">
        <f>Jednotkové_ceny!A2140</f>
        <v>899104113</v>
      </c>
      <c r="B854" s="35" t="str">
        <f>Jednotkové_ceny!B2140</f>
        <v>Osazení poklopů litinových nebo ocelových bez rámů přes 150 kg</v>
      </c>
      <c r="C854" s="50" t="str">
        <f>Jednotkové_ceny!C2140</f>
        <v>kus</v>
      </c>
      <c r="D854" s="60">
        <f>Jednotkové_ceny!D2140</f>
        <v>34</v>
      </c>
      <c r="E854" s="60">
        <f>Jednotkové_ceny!E2140</f>
        <v>476</v>
      </c>
      <c r="F854" s="60">
        <f>Jednotkové_ceny!F2140</f>
        <v>0</v>
      </c>
      <c r="G854" s="60">
        <f>Jednotkové_ceny!G2140</f>
        <v>0</v>
      </c>
      <c r="H854" s="8">
        <f t="shared" si="13"/>
        <v>0</v>
      </c>
    </row>
    <row r="855" spans="1:8" ht="26.4" x14ac:dyDescent="0.25">
      <c r="A855" s="129" t="str">
        <f>Jednotkové_ceny!A2141</f>
        <v>899431111</v>
      </c>
      <c r="B855" s="35" t="str">
        <f>Jednotkové_ceny!B2141</f>
        <v>Výšková úprava uličního vstupu nebo vpusti do 200 mm zvýšením krycího hrnce, šoupěte nebo hydrantu</v>
      </c>
      <c r="C855" s="50" t="str">
        <f>Jednotkové_ceny!C2141</f>
        <v>kus</v>
      </c>
      <c r="D855" s="60">
        <f>Jednotkové_ceny!D2141</f>
        <v>254.32</v>
      </c>
      <c r="E855" s="60">
        <f>Jednotkové_ceny!E2141</f>
        <v>1330</v>
      </c>
      <c r="F855" s="60">
        <f>Jednotkové_ceny!F2141</f>
        <v>0</v>
      </c>
      <c r="G855" s="60">
        <f>Jednotkové_ceny!G2141</f>
        <v>0</v>
      </c>
      <c r="H855" s="8">
        <f t="shared" si="13"/>
        <v>0</v>
      </c>
    </row>
    <row r="856" spans="1:8" ht="26.4" x14ac:dyDescent="0.25">
      <c r="A856" s="129" t="str">
        <f>Jednotkové_ceny!A2142</f>
        <v>899432111</v>
      </c>
      <c r="B856" s="35" t="str">
        <f>Jednotkové_ceny!B2142</f>
        <v>Výšková úprava uličního vstupu nebo vpusti do 200 mm snížením krycího hrnce, šoupěte nebo hydrantu</v>
      </c>
      <c r="C856" s="50" t="str">
        <f>Jednotkové_ceny!C2142</f>
        <v>kus</v>
      </c>
      <c r="D856" s="60">
        <f>Jednotkové_ceny!D2142</f>
        <v>215.59</v>
      </c>
      <c r="E856" s="60">
        <f>Jednotkové_ceny!E2142</f>
        <v>1210</v>
      </c>
      <c r="F856" s="60">
        <f>Jednotkové_ceny!F2142</f>
        <v>0</v>
      </c>
      <c r="G856" s="60">
        <f>Jednotkové_ceny!G2142</f>
        <v>0</v>
      </c>
      <c r="H856" s="8">
        <f t="shared" si="13"/>
        <v>0</v>
      </c>
    </row>
    <row r="857" spans="1:8" ht="26.4" x14ac:dyDescent="0.25">
      <c r="A857" s="129" t="str">
        <f>Jednotkové_ceny!A2143</f>
        <v>899623141</v>
      </c>
      <c r="B857" s="35" t="str">
        <f>Jednotkové_ceny!B2143</f>
        <v>Obetonování potrubí nebo zdiva stok betonem prostým tř. C 12/15 v otevřeném výkopu</v>
      </c>
      <c r="C857" s="50" t="str">
        <f>Jednotkové_ceny!C2143</f>
        <v>m3</v>
      </c>
      <c r="D857" s="60">
        <f>Jednotkové_ceny!D2143</f>
        <v>75.17</v>
      </c>
      <c r="E857" s="60">
        <f>Jednotkové_ceny!E2143</f>
        <v>3520</v>
      </c>
      <c r="F857" s="60">
        <f>Jednotkové_ceny!F2143</f>
        <v>0</v>
      </c>
      <c r="G857" s="60">
        <f>Jednotkové_ceny!G2143</f>
        <v>0</v>
      </c>
      <c r="H857" s="8">
        <f t="shared" si="13"/>
        <v>0</v>
      </c>
    </row>
    <row r="858" spans="1:8" x14ac:dyDescent="0.25">
      <c r="A858" s="129" t="str">
        <f>Jednotkové_ceny!A2144</f>
        <v>952902221</v>
      </c>
      <c r="B858" s="35" t="str">
        <f>Jednotkové_ceny!B2144</f>
        <v>Čištění budov zametení schodišť</v>
      </c>
      <c r="C858" s="50" t="str">
        <f>Jednotkové_ceny!C2144</f>
        <v>m2</v>
      </c>
      <c r="D858" s="60">
        <f>Jednotkové_ceny!D2144</f>
        <v>915.55</v>
      </c>
      <c r="E858" s="60">
        <f>Jednotkové_ceny!E2144</f>
        <v>5.87</v>
      </c>
      <c r="F858" s="60">
        <f>Jednotkové_ceny!F2144</f>
        <v>0</v>
      </c>
      <c r="G858" s="60">
        <f>Jednotkové_ceny!G2144</f>
        <v>0</v>
      </c>
      <c r="H858" s="8">
        <f t="shared" si="13"/>
        <v>0</v>
      </c>
    </row>
    <row r="859" spans="1:8" x14ac:dyDescent="0.25">
      <c r="A859" s="129" t="str">
        <f>Jednotkové_ceny!A2145</f>
        <v>URS R1</v>
      </c>
      <c r="B859" s="35" t="str">
        <f>Jednotkové_ceny!B2145</f>
        <v>Aktivace výrobních kapacit</v>
      </c>
      <c r="C859" s="50" t="str">
        <f>Jednotkové_ceny!C2145</f>
        <v>kus</v>
      </c>
      <c r="D859" s="60">
        <f>Jednotkové_ceny!D2145</f>
        <v>214.2</v>
      </c>
      <c r="E859" s="60">
        <f>Jednotkové_ceny!E2145</f>
        <v>3750</v>
      </c>
      <c r="F859" s="60">
        <f>Jednotkové_ceny!F2145</f>
        <v>0</v>
      </c>
      <c r="G859" s="60">
        <f>Jednotkové_ceny!G2145</f>
        <v>0</v>
      </c>
      <c r="H859" s="8">
        <f t="shared" si="13"/>
        <v>0</v>
      </c>
    </row>
    <row r="860" spans="1:8" ht="26.4" x14ac:dyDescent="0.25">
      <c r="A860" s="129" t="str">
        <f>Jednotkové_ceny!A2146</f>
        <v>998273102</v>
      </c>
      <c r="B860" s="35" t="str">
        <f>Jednotkové_ceny!B2146</f>
        <v>Přesun hmot pro trubní vedení z trub litinových otevřený výkop</v>
      </c>
      <c r="C860" s="50" t="str">
        <f>Jednotkové_ceny!C2146</f>
        <v>t</v>
      </c>
      <c r="D860" s="60">
        <f>Jednotkové_ceny!D2146</f>
        <v>2792.9</v>
      </c>
      <c r="E860" s="60">
        <f>Jednotkové_ceny!E2146</f>
        <v>642</v>
      </c>
      <c r="F860" s="60">
        <f>Jednotkové_ceny!F2146</f>
        <v>0</v>
      </c>
      <c r="G860" s="60">
        <f>Jednotkové_ceny!G2146</f>
        <v>0</v>
      </c>
      <c r="H860" s="8">
        <f t="shared" si="13"/>
        <v>0</v>
      </c>
    </row>
    <row r="861" spans="1:8" ht="26.4" x14ac:dyDescent="0.25">
      <c r="A861" s="129" t="str">
        <f>Jednotkové_ceny!A2147</f>
        <v>998273125</v>
      </c>
      <c r="B861" s="35" t="str">
        <f>Jednotkové_ceny!B2147</f>
        <v>Příplatek k přesunu hmot pro trubní vedení z trub litinových za zvětšený přesun hmot přes 500 do 1000 m</v>
      </c>
      <c r="C861" s="50" t="str">
        <f>Jednotkové_ceny!C2147</f>
        <v>t</v>
      </c>
      <c r="D861" s="60">
        <f>Jednotkové_ceny!D2147</f>
        <v>4194.55</v>
      </c>
      <c r="E861" s="60">
        <f>Jednotkové_ceny!E2147</f>
        <v>573</v>
      </c>
      <c r="F861" s="60">
        <f>Jednotkové_ceny!F2147</f>
        <v>0</v>
      </c>
      <c r="G861" s="60">
        <f>Jednotkové_ceny!G2147</f>
        <v>0</v>
      </c>
      <c r="H861" s="8">
        <f t="shared" si="13"/>
        <v>0</v>
      </c>
    </row>
    <row r="862" spans="1:8" ht="26.4" x14ac:dyDescent="0.25">
      <c r="A862" s="129" t="str">
        <f>Jednotkové_ceny!A2148</f>
        <v>998273126</v>
      </c>
      <c r="B862" s="35" t="str">
        <f>Jednotkové_ceny!B2148</f>
        <v>Příplatek k přesunu hmot pro trubní vedení z trub litinových za zvětšený přesun hmot přes 1000 do 2000 m</v>
      </c>
      <c r="C862" s="50" t="str">
        <f>Jednotkové_ceny!C2148</f>
        <v>t</v>
      </c>
      <c r="D862" s="60">
        <f>Jednotkové_ceny!D2148</f>
        <v>3802.66</v>
      </c>
      <c r="E862" s="60">
        <f>Jednotkové_ceny!E2148</f>
        <v>588</v>
      </c>
      <c r="F862" s="60">
        <f>Jednotkové_ceny!F2148</f>
        <v>0</v>
      </c>
      <c r="G862" s="60">
        <f>Jednotkové_ceny!G2148</f>
        <v>0</v>
      </c>
      <c r="H862" s="8">
        <f t="shared" si="13"/>
        <v>0</v>
      </c>
    </row>
    <row r="863" spans="1:8" ht="26.4" x14ac:dyDescent="0.25">
      <c r="A863" s="129" t="str">
        <f>Jednotkové_ceny!A2149</f>
        <v>998273127</v>
      </c>
      <c r="B863" s="35" t="str">
        <f>Jednotkové_ceny!B2149</f>
        <v>Příplatek k přesunu hmot pro trubní vedení z trub litinových za zvětšený přesun hmot přes 2000 do 3000 m</v>
      </c>
      <c r="C863" s="50" t="str">
        <f>Jednotkové_ceny!C2149</f>
        <v>t</v>
      </c>
      <c r="D863" s="60">
        <f>Jednotkové_ceny!D2149</f>
        <v>4389.91</v>
      </c>
      <c r="E863" s="60">
        <f>Jednotkové_ceny!E2149</f>
        <v>602</v>
      </c>
      <c r="F863" s="60">
        <f>Jednotkové_ceny!F2149</f>
        <v>0</v>
      </c>
      <c r="G863" s="60">
        <f>Jednotkové_ceny!G2149</f>
        <v>0</v>
      </c>
      <c r="H863" s="8">
        <f t="shared" si="13"/>
        <v>0</v>
      </c>
    </row>
    <row r="864" spans="1:8" ht="26.4" x14ac:dyDescent="0.25">
      <c r="A864" s="129" t="str">
        <f>Jednotkové_ceny!A2150</f>
        <v>998273128</v>
      </c>
      <c r="B864" s="35" t="str">
        <f>Jednotkové_ceny!B2150</f>
        <v>Příplatek k přesunu hmot pro trubní vedení z trub litinových za zvětšený přesun hmot přes 3000 do 5000 m</v>
      </c>
      <c r="C864" s="50" t="str">
        <f>Jednotkové_ceny!C2150</f>
        <v>t</v>
      </c>
      <c r="D864" s="60">
        <f>Jednotkové_ceny!D2150</f>
        <v>2873.24</v>
      </c>
      <c r="E864" s="60">
        <f>Jednotkové_ceny!E2150</f>
        <v>621</v>
      </c>
      <c r="F864" s="60">
        <f>Jednotkové_ceny!F2150</f>
        <v>0</v>
      </c>
      <c r="G864" s="60">
        <f>Jednotkové_ceny!G2150</f>
        <v>0</v>
      </c>
      <c r="H864" s="8">
        <f t="shared" si="13"/>
        <v>0</v>
      </c>
    </row>
    <row r="865" spans="1:8" ht="26.4" x14ac:dyDescent="0.25">
      <c r="A865" s="129" t="str">
        <f>Jednotkové_ceny!A2151</f>
        <v>998273129</v>
      </c>
      <c r="B865" s="35" t="str">
        <f>Jednotkové_ceny!B2151</f>
        <v>Příplatek k přesunu hmot pro trubní vedení z trub litinových za zvětšený přesun ZKD 5000 m</v>
      </c>
      <c r="C865" s="50" t="str">
        <f>Jednotkové_ceny!C2151</f>
        <v>t</v>
      </c>
      <c r="D865" s="60">
        <f>Jednotkové_ceny!D2151</f>
        <v>3100.97</v>
      </c>
      <c r="E865" s="60">
        <f>Jednotkové_ceny!E2151</f>
        <v>330</v>
      </c>
      <c r="F865" s="60">
        <f>Jednotkové_ceny!F2151</f>
        <v>0</v>
      </c>
      <c r="G865" s="60">
        <f>Jednotkové_ceny!G2151</f>
        <v>0</v>
      </c>
      <c r="H865" s="8">
        <f t="shared" si="13"/>
        <v>0</v>
      </c>
    </row>
    <row r="866" spans="1:8" ht="26.4" x14ac:dyDescent="0.25">
      <c r="A866" s="129" t="str">
        <f>Jednotkové_ceny!A2152</f>
        <v>998276101</v>
      </c>
      <c r="B866" s="35" t="str">
        <f>Jednotkové_ceny!B2152</f>
        <v>Přesun hmot pro trubní vedení z trub z plastických hmot otevřený výkop</v>
      </c>
      <c r="C866" s="50" t="str">
        <f>Jednotkové_ceny!C2152</f>
        <v>t</v>
      </c>
      <c r="D866" s="60">
        <f>Jednotkové_ceny!D2152</f>
        <v>3217.73</v>
      </c>
      <c r="E866" s="60">
        <f>Jednotkové_ceny!E2152</f>
        <v>1150</v>
      </c>
      <c r="F866" s="60">
        <f>Jednotkové_ceny!F2152</f>
        <v>0</v>
      </c>
      <c r="G866" s="60">
        <f>Jednotkové_ceny!G2152</f>
        <v>0</v>
      </c>
      <c r="H866" s="8">
        <f t="shared" si="13"/>
        <v>0</v>
      </c>
    </row>
    <row r="867" spans="1:8" ht="26.4" x14ac:dyDescent="0.25">
      <c r="A867" s="129" t="str">
        <f>Jednotkové_ceny!A2153</f>
        <v>998276125</v>
      </c>
      <c r="B867" s="35" t="str">
        <f>Jednotkové_ceny!B2153</f>
        <v>Příplatek k přesunu hmot pro trubní vedení z trub z plastických hmot za zvětšený přesun přes 500 do 1000 m</v>
      </c>
      <c r="C867" s="50" t="str">
        <f>Jednotkové_ceny!C2153</f>
        <v>t</v>
      </c>
      <c r="D867" s="60">
        <f>Jednotkové_ceny!D2153</f>
        <v>442</v>
      </c>
      <c r="E867" s="60">
        <f>Jednotkové_ceny!E2153</f>
        <v>1090</v>
      </c>
      <c r="F867" s="60">
        <f>Jednotkové_ceny!F2153</f>
        <v>0</v>
      </c>
      <c r="G867" s="60">
        <f>Jednotkové_ceny!G2153</f>
        <v>0</v>
      </c>
      <c r="H867" s="8">
        <f t="shared" si="13"/>
        <v>0</v>
      </c>
    </row>
    <row r="868" spans="1:8" ht="26.4" x14ac:dyDescent="0.25">
      <c r="A868" s="129" t="str">
        <f>Jednotkové_ceny!A2154</f>
        <v>998276128</v>
      </c>
      <c r="B868" s="35" t="str">
        <f>Jednotkové_ceny!B2154</f>
        <v>Příplatek k přesunu hmot pro trubní vedení z trub z plastických hmot za zvětšený přesun přes 3000 do 5000 m</v>
      </c>
      <c r="C868" s="50" t="str">
        <f>Jednotkové_ceny!C2154</f>
        <v>t</v>
      </c>
      <c r="D868" s="60">
        <f>Jednotkové_ceny!D2154</f>
        <v>3184.2</v>
      </c>
      <c r="E868" s="60">
        <f>Jednotkové_ceny!E2154</f>
        <v>1600</v>
      </c>
      <c r="F868" s="60">
        <f>Jednotkové_ceny!F2154</f>
        <v>0</v>
      </c>
      <c r="G868" s="60">
        <f>Jednotkové_ceny!G2154</f>
        <v>0</v>
      </c>
      <c r="H868" s="8">
        <f t="shared" si="13"/>
        <v>0</v>
      </c>
    </row>
    <row r="869" spans="1:8" ht="26.4" x14ac:dyDescent="0.25">
      <c r="A869" s="129" t="str">
        <f>Jednotkové_ceny!A2155</f>
        <v>998276129</v>
      </c>
      <c r="B869" s="35" t="str">
        <f>Jednotkové_ceny!B2155</f>
        <v>Příplatek k přesunu hmot pro trubní vedení z trub z plastických hmot za zvětšený přesun ZKD 5000 m</v>
      </c>
      <c r="C869" s="50" t="str">
        <f>Jednotkové_ceny!C2155</f>
        <v>t</v>
      </c>
      <c r="D869" s="60">
        <f>Jednotkové_ceny!D2155</f>
        <v>2768.04</v>
      </c>
      <c r="E869" s="60">
        <f>Jednotkové_ceny!E2155</f>
        <v>646</v>
      </c>
      <c r="F869" s="60">
        <f>Jednotkové_ceny!F2155</f>
        <v>0</v>
      </c>
      <c r="G869" s="60">
        <f>Jednotkové_ceny!G2155</f>
        <v>0</v>
      </c>
      <c r="H869" s="8">
        <f t="shared" si="13"/>
        <v>0</v>
      </c>
    </row>
    <row r="870" spans="1:8" ht="26.4" x14ac:dyDescent="0.25">
      <c r="A870" s="129" t="str">
        <f>Jednotkové_ceny!A2156</f>
        <v>451597777</v>
      </c>
      <c r="B870" s="35" t="str">
        <f>Jednotkové_ceny!B2156</f>
        <v>Podklad nebo lože pod dlažbu vodorovný nebo do sklonu 1:5 z prohozené zeminy tl přes 30 do 100 mm</v>
      </c>
      <c r="C870" s="50" t="str">
        <f>Jednotkové_ceny!C2156</f>
        <v>m2</v>
      </c>
      <c r="D870" s="60">
        <f>Jednotkové_ceny!D2156</f>
        <v>47.6</v>
      </c>
      <c r="E870" s="60">
        <f>Jednotkové_ceny!E2156</f>
        <v>45.6</v>
      </c>
      <c r="F870" s="60">
        <f>Jednotkové_ceny!F2156</f>
        <v>0</v>
      </c>
      <c r="G870" s="60">
        <f>Jednotkové_ceny!G2156</f>
        <v>0</v>
      </c>
      <c r="H870" s="8">
        <f t="shared" si="13"/>
        <v>0</v>
      </c>
    </row>
    <row r="871" spans="1:8" ht="26.4" x14ac:dyDescent="0.25">
      <c r="A871" s="130" t="str">
        <f>Jednotkové_ceny!A2157</f>
        <v>451597877</v>
      </c>
      <c r="B871" s="37" t="str">
        <f>Jednotkové_ceny!B2157</f>
        <v>Podklad nebo lože pod dlažbu vodorovný nebo do sklonu 1:5 z cihelného recyklátu tl přes 30 do 100 mm</v>
      </c>
      <c r="C871" s="20" t="str">
        <f>Jednotkové_ceny!C2157</f>
        <v>m2</v>
      </c>
      <c r="D871" s="21">
        <f>Jednotkové_ceny!D2157</f>
        <v>47.6</v>
      </c>
      <c r="E871" s="21">
        <f>Jednotkové_ceny!E2157</f>
        <v>58.3</v>
      </c>
      <c r="F871" s="21">
        <f>Jednotkové_ceny!F2157</f>
        <v>0</v>
      </c>
      <c r="G871" s="21">
        <f>Jednotkové_ceny!G2157</f>
        <v>0</v>
      </c>
      <c r="H871" s="22">
        <f t="shared" si="13"/>
        <v>0</v>
      </c>
    </row>
    <row r="872" spans="1:8" x14ac:dyDescent="0.25">
      <c r="D872" s="127"/>
      <c r="E872" s="127"/>
      <c r="F872" s="127"/>
      <c r="G872" s="127"/>
      <c r="H872" s="127"/>
    </row>
    <row r="873" spans="1:8" x14ac:dyDescent="0.25">
      <c r="A873" s="64" t="s">
        <v>1330</v>
      </c>
    </row>
    <row r="874" spans="1:8" ht="13.8" x14ac:dyDescent="0.25">
      <c r="A874" s="65" t="s">
        <v>1336</v>
      </c>
    </row>
    <row r="875" spans="1:8" ht="13.8" x14ac:dyDescent="0.25">
      <c r="A875" s="65" t="s">
        <v>1337</v>
      </c>
    </row>
    <row r="876" spans="1:8" ht="13.8" x14ac:dyDescent="0.25">
      <c r="A876" s="65" t="s">
        <v>1338</v>
      </c>
    </row>
  </sheetData>
  <sheetProtection algorithmName="SHA-512" hashValue="igq5xAAzI/lR2x3cZeLVRqNa+xPKM7M1O5cpgREQjU9KAziOOhe+BYFtREF3xKaN0RePujSgnm9ftTmckGlhsw==" saltValue="rQ9xu7e9WE40WtT+VWukUA==" spinCount="100000" sheet="1" objects="1" scenarios="1"/>
  <sortState ref="A9:H611">
    <sortCondition ref="A9:A611"/>
  </sortState>
  <pageMargins left="0.70866141732283472" right="0.39370078740157483" top="0.59055118110236227" bottom="0.59055118110236227" header="0" footer="0.19685039370078741"/>
  <pageSetup paperSize="9" scale="74" fitToHeight="23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C24"/>
  <sheetViews>
    <sheetView topLeftCell="A4" zoomScaleNormal="100" workbookViewId="0">
      <selection activeCell="C11" sqref="C11"/>
    </sheetView>
  </sheetViews>
  <sheetFormatPr defaultRowHeight="13.2" x14ac:dyDescent="0.25"/>
  <cols>
    <col min="1" max="1" width="55.88671875" bestFit="1" customWidth="1"/>
    <col min="2" max="2" width="7.44140625" bestFit="1" customWidth="1"/>
    <col min="3" max="3" width="16" bestFit="1" customWidth="1"/>
  </cols>
  <sheetData>
    <row r="1" spans="1:3" x14ac:dyDescent="0.25">
      <c r="A1" s="43" t="s">
        <v>0</v>
      </c>
      <c r="B1" s="43"/>
      <c r="C1" s="3" t="s">
        <v>1</v>
      </c>
    </row>
    <row r="3" spans="1:3" x14ac:dyDescent="0.25">
      <c r="A3" s="1" t="s">
        <v>1352</v>
      </c>
      <c r="B3" s="1"/>
    </row>
    <row r="4" spans="1:3" x14ac:dyDescent="0.25">
      <c r="A4" s="1" t="s">
        <v>4330</v>
      </c>
      <c r="B4" s="131" t="s">
        <v>1353</v>
      </c>
      <c r="C4" s="105">
        <f>Jednotkové_ceny!G4</f>
        <v>0</v>
      </c>
    </row>
    <row r="5" spans="1:3" x14ac:dyDescent="0.25">
      <c r="A5" t="str">
        <f>Jednotkové_ceny!B4</f>
        <v xml:space="preserve">Název subjektu: </v>
      </c>
    </row>
    <row r="6" spans="1:3" x14ac:dyDescent="0.25">
      <c r="A6" t="str">
        <f>Jednotkové_ceny!B5</f>
        <v xml:space="preserve">Sídlo: </v>
      </c>
    </row>
    <row r="7" spans="1:3" x14ac:dyDescent="0.25">
      <c r="A7" t="str">
        <f>Jednotkové_ceny!B6</f>
        <v xml:space="preserve">IČO: </v>
      </c>
    </row>
    <row r="9" spans="1:3" x14ac:dyDescent="0.25">
      <c r="A9" s="39" t="s">
        <v>18</v>
      </c>
      <c r="B9" s="39"/>
      <c r="C9" s="5" t="s">
        <v>21</v>
      </c>
    </row>
    <row r="10" spans="1:3" ht="19.2" customHeight="1" x14ac:dyDescent="0.25">
      <c r="A10" s="40" t="s">
        <v>421</v>
      </c>
      <c r="B10" s="40"/>
      <c r="C10" s="90">
        <f>Soupis_prací!C11</f>
        <v>0</v>
      </c>
    </row>
    <row r="11" spans="1:3" ht="19.2" customHeight="1" x14ac:dyDescent="0.25">
      <c r="A11" s="41" t="s">
        <v>422</v>
      </c>
      <c r="B11" s="41"/>
      <c r="C11" s="91">
        <f>Soupis_prací!C15</f>
        <v>0</v>
      </c>
    </row>
    <row r="12" spans="1:3" ht="19.2" customHeight="1" x14ac:dyDescent="0.25">
      <c r="A12" s="41" t="s">
        <v>423</v>
      </c>
      <c r="B12" s="41"/>
      <c r="C12" s="91">
        <f>Soupis_prací!C19</f>
        <v>0</v>
      </c>
    </row>
    <row r="13" spans="1:3" ht="19.2" customHeight="1" x14ac:dyDescent="0.25">
      <c r="A13" s="41" t="s">
        <v>424</v>
      </c>
      <c r="B13" s="41"/>
      <c r="C13" s="91">
        <f>Soupis_prací!C26</f>
        <v>0</v>
      </c>
    </row>
    <row r="14" spans="1:3" ht="19.2" customHeight="1" x14ac:dyDescent="0.25">
      <c r="A14" s="41" t="s">
        <v>425</v>
      </c>
      <c r="B14" s="41"/>
      <c r="C14" s="91">
        <f>Soupis_prací!C30</f>
        <v>0</v>
      </c>
    </row>
    <row r="15" spans="1:3" ht="19.2" customHeight="1" x14ac:dyDescent="0.25">
      <c r="A15" s="41" t="s">
        <v>1313</v>
      </c>
      <c r="B15" s="41"/>
      <c r="C15" s="91">
        <f>Soupis_prací!C34</f>
        <v>0</v>
      </c>
    </row>
    <row r="16" spans="1:3" ht="19.2" customHeight="1" x14ac:dyDescent="0.25">
      <c r="A16" s="41" t="s">
        <v>426</v>
      </c>
      <c r="B16" s="41"/>
      <c r="C16" s="91">
        <f>Soupis_prací!C41</f>
        <v>0</v>
      </c>
    </row>
    <row r="17" spans="1:3" ht="19.2" customHeight="1" x14ac:dyDescent="0.25">
      <c r="A17" s="41" t="s">
        <v>427</v>
      </c>
      <c r="B17" s="41"/>
      <c r="C17" s="91">
        <f>Soupis_prací!C48</f>
        <v>0</v>
      </c>
    </row>
    <row r="18" spans="1:3" ht="19.2" customHeight="1" x14ac:dyDescent="0.25">
      <c r="A18" s="41" t="s">
        <v>429</v>
      </c>
      <c r="B18" s="41"/>
      <c r="C18" s="91">
        <f>Soupis_prací!C52</f>
        <v>0</v>
      </c>
    </row>
    <row r="19" spans="1:3" ht="19.2" customHeight="1" x14ac:dyDescent="0.25">
      <c r="A19" s="41" t="s">
        <v>428</v>
      </c>
      <c r="B19" s="41"/>
      <c r="C19" s="91">
        <f>Soupis_prací!C56</f>
        <v>0</v>
      </c>
    </row>
    <row r="20" spans="1:3" ht="19.2" customHeight="1" x14ac:dyDescent="0.25">
      <c r="A20" s="41" t="s">
        <v>430</v>
      </c>
      <c r="B20" s="41"/>
      <c r="C20" s="91">
        <f>Soupis_prací!C60</f>
        <v>0</v>
      </c>
    </row>
    <row r="21" spans="1:3" ht="19.2" customHeight="1" x14ac:dyDescent="0.25">
      <c r="A21" s="41" t="s">
        <v>435</v>
      </c>
      <c r="B21" s="41"/>
      <c r="C21" s="91">
        <f>Soupis_prací!C64</f>
        <v>0</v>
      </c>
    </row>
    <row r="22" spans="1:3" ht="19.2" customHeight="1" x14ac:dyDescent="0.25">
      <c r="A22" s="42" t="s">
        <v>437</v>
      </c>
      <c r="B22" s="42"/>
      <c r="C22" s="92">
        <f>Soupis_prací!C71</f>
        <v>0</v>
      </c>
    </row>
    <row r="23" spans="1:3" ht="25.5" customHeight="1" x14ac:dyDescent="0.25">
      <c r="A23" s="4" t="s">
        <v>3</v>
      </c>
      <c r="B23" s="4"/>
      <c r="C23" s="10">
        <f>SUM(C10:C22)</f>
        <v>0</v>
      </c>
    </row>
    <row r="24" spans="1:3" ht="25.5" customHeight="1" x14ac:dyDescent="0.25">
      <c r="A24" s="4" t="s">
        <v>1329</v>
      </c>
      <c r="B24" s="4"/>
      <c r="C24" s="10">
        <f>4*C23</f>
        <v>0</v>
      </c>
    </row>
  </sheetData>
  <sheetProtection algorithmName="SHA-512" hashValue="m5Mb5eM+nr+j1bjCp43gTBBlh1LJQTMvlqxlNanJzpJKZu2dWvvikDZRUTo6QMbiX7aLvFf1y1FG0QpgAcmJsw==" saltValue="r/EDly5rhfpLPib0l9EOCw==" spinCount="100000" sheet="1" objects="1" scenarios="1"/>
  <pageMargins left="0.78740157480314965" right="0.59055118110236227" top="0.78740157480314965" bottom="0.59055118110236227" header="0" footer="0.19685039370078741"/>
  <pageSetup paperSize="9" orientation="portrait" r:id="rId1"/>
  <headerFooter>
    <oddFooter>&amp;L&amp;F&amp;C&amp;A&amp;R&amp;P/&amp;N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C85"/>
  <sheetViews>
    <sheetView zoomScaleNormal="100" workbookViewId="0">
      <selection activeCell="C27" sqref="C27"/>
    </sheetView>
  </sheetViews>
  <sheetFormatPr defaultRowHeight="13.2" x14ac:dyDescent="0.25"/>
  <cols>
    <col min="1" max="1" width="46" bestFit="1" customWidth="1"/>
    <col min="2" max="2" width="12.5546875" bestFit="1" customWidth="1"/>
    <col min="3" max="3" width="13.88671875" style="179" bestFit="1" customWidth="1"/>
  </cols>
  <sheetData>
    <row r="1" spans="1:3" x14ac:dyDescent="0.25">
      <c r="A1" s="43" t="s">
        <v>1328</v>
      </c>
    </row>
    <row r="3" spans="1:3" x14ac:dyDescent="0.25">
      <c r="A3" s="1" t="s">
        <v>1352</v>
      </c>
    </row>
    <row r="4" spans="1:3" x14ac:dyDescent="0.25">
      <c r="A4" s="1" t="s">
        <v>2</v>
      </c>
      <c r="B4" s="104" t="s">
        <v>1353</v>
      </c>
      <c r="C4" s="132">
        <f>Jednotkové_ceny!G4</f>
        <v>0</v>
      </c>
    </row>
    <row r="5" spans="1:3" x14ac:dyDescent="0.25">
      <c r="A5" t="str">
        <f>Jednotkové_ceny!B4</f>
        <v xml:space="preserve">Název subjektu: </v>
      </c>
    </row>
    <row r="6" spans="1:3" x14ac:dyDescent="0.25">
      <c r="A6" t="str">
        <f>Jednotkové_ceny!B5</f>
        <v xml:space="preserve">Sídlo: </v>
      </c>
    </row>
    <row r="7" spans="1:3" x14ac:dyDescent="0.25">
      <c r="A7" t="str">
        <f>Jednotkové_ceny!B6</f>
        <v xml:space="preserve">IČO: </v>
      </c>
    </row>
    <row r="9" spans="1:3" s="180" customFormat="1" ht="28.8" x14ac:dyDescent="0.25">
      <c r="A9" s="39" t="s">
        <v>18</v>
      </c>
      <c r="B9" s="5" t="s">
        <v>1335</v>
      </c>
      <c r="C9" s="5" t="s">
        <v>7</v>
      </c>
    </row>
    <row r="10" spans="1:3" x14ac:dyDescent="0.25">
      <c r="B10" s="179"/>
    </row>
    <row r="11" spans="1:3" x14ac:dyDescent="0.25">
      <c r="A11" s="4" t="s">
        <v>431</v>
      </c>
      <c r="B11" s="181"/>
      <c r="C11" s="10">
        <f>SUM(C12:C13)</f>
        <v>0</v>
      </c>
    </row>
    <row r="12" spans="1:3" s="180" customFormat="1" x14ac:dyDescent="0.25">
      <c r="A12" s="182" t="s">
        <v>6</v>
      </c>
      <c r="B12" s="183"/>
      <c r="C12" s="183">
        <f>'01_Doprava_a_mechanizace'!H9</f>
        <v>0</v>
      </c>
    </row>
    <row r="13" spans="1:3" s="180" customFormat="1" x14ac:dyDescent="0.25">
      <c r="A13" s="184" t="s">
        <v>374</v>
      </c>
      <c r="B13" s="102"/>
      <c r="C13" s="185">
        <f>C12*ROUND(B13,2)/100</f>
        <v>0</v>
      </c>
    </row>
    <row r="14" spans="1:3" x14ac:dyDescent="0.25">
      <c r="A14" s="186"/>
      <c r="B14" s="187"/>
      <c r="C14" s="187"/>
    </row>
    <row r="15" spans="1:3" x14ac:dyDescent="0.25">
      <c r="A15" s="4" t="s">
        <v>422</v>
      </c>
      <c r="B15" s="187"/>
      <c r="C15" s="10">
        <f>SUM(C16:C17)</f>
        <v>0</v>
      </c>
    </row>
    <row r="16" spans="1:3" s="180" customFormat="1" x14ac:dyDescent="0.25">
      <c r="A16" s="182" t="s">
        <v>6</v>
      </c>
      <c r="B16" s="183"/>
      <c r="C16" s="183">
        <f>'02_Dopravní_značení'!H9</f>
        <v>0</v>
      </c>
    </row>
    <row r="17" spans="1:3" s="180" customFormat="1" x14ac:dyDescent="0.25">
      <c r="A17" s="184" t="s">
        <v>374</v>
      </c>
      <c r="B17" s="195">
        <f>B13</f>
        <v>0</v>
      </c>
      <c r="C17" s="185">
        <f>C16*ROUND(B17,2)/100</f>
        <v>0</v>
      </c>
    </row>
    <row r="18" spans="1:3" x14ac:dyDescent="0.25">
      <c r="A18" s="186"/>
      <c r="B18" s="187"/>
      <c r="C18" s="187"/>
    </row>
    <row r="19" spans="1:3" x14ac:dyDescent="0.25">
      <c r="A19" s="4" t="s">
        <v>432</v>
      </c>
      <c r="B19" s="187"/>
      <c r="C19" s="10">
        <f>SUM(C20:C24)</f>
        <v>0</v>
      </c>
    </row>
    <row r="20" spans="1:3" s="180" customFormat="1" x14ac:dyDescent="0.25">
      <c r="A20" s="182" t="s">
        <v>6</v>
      </c>
      <c r="B20" s="183"/>
      <c r="C20" s="183">
        <f>'03_Manipulace_na_síti'!H9</f>
        <v>0</v>
      </c>
    </row>
    <row r="21" spans="1:3" s="180" customFormat="1" x14ac:dyDescent="0.25">
      <c r="A21" s="188" t="s">
        <v>8</v>
      </c>
      <c r="B21" s="103"/>
      <c r="C21" s="189">
        <f>C20*0.2*ROUND(B21,2)/100</f>
        <v>0</v>
      </c>
    </row>
    <row r="22" spans="1:3" s="180" customFormat="1" x14ac:dyDescent="0.25">
      <c r="A22" s="190" t="s">
        <v>9</v>
      </c>
      <c r="B22" s="103"/>
      <c r="C22" s="191">
        <f>C20*0.4*ROUND(B22,2)/100</f>
        <v>0</v>
      </c>
    </row>
    <row r="23" spans="1:3" s="180" customFormat="1" x14ac:dyDescent="0.25">
      <c r="A23" s="188" t="s">
        <v>10</v>
      </c>
      <c r="B23" s="103"/>
      <c r="C23" s="189">
        <f>C20*0.4*ROUND(B23,2)/100</f>
        <v>0</v>
      </c>
    </row>
    <row r="24" spans="1:3" s="180" customFormat="1" x14ac:dyDescent="0.25">
      <c r="A24" s="184" t="s">
        <v>374</v>
      </c>
      <c r="B24" s="195">
        <f>B13</f>
        <v>0</v>
      </c>
      <c r="C24" s="185">
        <f>SUM(C20:C23)*ROUND(B24,2)/100</f>
        <v>0</v>
      </c>
    </row>
    <row r="25" spans="1:3" x14ac:dyDescent="0.25">
      <c r="A25" s="186"/>
      <c r="B25" s="187"/>
      <c r="C25" s="187"/>
    </row>
    <row r="26" spans="1:3" x14ac:dyDescent="0.25">
      <c r="A26" s="4" t="s">
        <v>424</v>
      </c>
      <c r="B26" s="187"/>
      <c r="C26" s="10">
        <f>SUM(C27:C28)</f>
        <v>0</v>
      </c>
    </row>
    <row r="27" spans="1:3" s="180" customFormat="1" x14ac:dyDescent="0.25">
      <c r="A27" s="182" t="s">
        <v>6</v>
      </c>
      <c r="B27" s="183"/>
      <c r="C27" s="183">
        <f>'04_Materiál'!H9</f>
        <v>0</v>
      </c>
    </row>
    <row r="28" spans="1:3" s="180" customFormat="1" x14ac:dyDescent="0.25">
      <c r="A28" s="184" t="s">
        <v>374</v>
      </c>
      <c r="B28" s="195">
        <f>B13</f>
        <v>0</v>
      </c>
      <c r="C28" s="185">
        <f>C27*ROUND(B28,2)/100</f>
        <v>0</v>
      </c>
    </row>
    <row r="29" spans="1:3" x14ac:dyDescent="0.25">
      <c r="A29" s="186"/>
      <c r="B29" s="187"/>
      <c r="C29" s="187"/>
    </row>
    <row r="30" spans="1:3" x14ac:dyDescent="0.25">
      <c r="A30" s="4" t="s">
        <v>433</v>
      </c>
      <c r="B30" s="187"/>
      <c r="C30" s="10">
        <f>SUM(C31:C32)</f>
        <v>0</v>
      </c>
    </row>
    <row r="31" spans="1:3" s="180" customFormat="1" x14ac:dyDescent="0.25">
      <c r="A31" s="182" t="s">
        <v>6</v>
      </c>
      <c r="B31" s="183"/>
      <c r="C31" s="183">
        <f>'05_Montážní_práce'!H9</f>
        <v>0</v>
      </c>
    </row>
    <row r="32" spans="1:3" s="180" customFormat="1" x14ac:dyDescent="0.25">
      <c r="A32" s="184" t="s">
        <v>374</v>
      </c>
      <c r="B32" s="195">
        <f>B13</f>
        <v>0</v>
      </c>
      <c r="C32" s="185">
        <f>C31*ROUND(B32,2)/100</f>
        <v>0</v>
      </c>
    </row>
    <row r="33" spans="1:3" x14ac:dyDescent="0.25">
      <c r="A33" s="186"/>
      <c r="B33" s="187"/>
      <c r="C33" s="187"/>
    </row>
    <row r="34" spans="1:3" x14ac:dyDescent="0.25">
      <c r="A34" s="4" t="s">
        <v>1313</v>
      </c>
      <c r="B34" s="187"/>
      <c r="C34" s="10">
        <f>SUM(C35:C39)</f>
        <v>0</v>
      </c>
    </row>
    <row r="35" spans="1:3" s="180" customFormat="1" x14ac:dyDescent="0.25">
      <c r="A35" s="182" t="s">
        <v>6</v>
      </c>
      <c r="B35" s="183"/>
      <c r="C35" s="183">
        <f>'06_Proplachy'!H9</f>
        <v>0</v>
      </c>
    </row>
    <row r="36" spans="1:3" s="180" customFormat="1" x14ac:dyDescent="0.25">
      <c r="A36" s="188" t="s">
        <v>8</v>
      </c>
      <c r="B36" s="196">
        <f>B21</f>
        <v>0</v>
      </c>
      <c r="C36" s="189">
        <f>C35*0.2*ROUND(B36,2)/100</f>
        <v>0</v>
      </c>
    </row>
    <row r="37" spans="1:3" s="180" customFormat="1" x14ac:dyDescent="0.25">
      <c r="A37" s="188" t="s">
        <v>9</v>
      </c>
      <c r="B37" s="196">
        <f>B22</f>
        <v>0</v>
      </c>
      <c r="C37" s="189">
        <f>C35*0.4*ROUND(B37,2)/100</f>
        <v>0</v>
      </c>
    </row>
    <row r="38" spans="1:3" s="180" customFormat="1" x14ac:dyDescent="0.25">
      <c r="A38" s="188" t="s">
        <v>10</v>
      </c>
      <c r="B38" s="196">
        <f>B23</f>
        <v>0</v>
      </c>
      <c r="C38" s="189">
        <f>C35*0.4*ROUND(B38,2)/100</f>
        <v>0</v>
      </c>
    </row>
    <row r="39" spans="1:3" s="180" customFormat="1" x14ac:dyDescent="0.25">
      <c r="A39" s="184" t="s">
        <v>374</v>
      </c>
      <c r="B39" s="195">
        <f>B13</f>
        <v>0</v>
      </c>
      <c r="C39" s="185">
        <f>SUM(C35:C38)*ROUND(B39,2)/100</f>
        <v>0</v>
      </c>
    </row>
    <row r="40" spans="1:3" x14ac:dyDescent="0.25">
      <c r="A40" s="186"/>
      <c r="B40" s="187"/>
      <c r="C40" s="187"/>
    </row>
    <row r="41" spans="1:3" x14ac:dyDescent="0.25">
      <c r="A41" s="4" t="s">
        <v>434</v>
      </c>
      <c r="B41" s="187"/>
      <c r="C41" s="10">
        <f>SUM(C42:C46)</f>
        <v>0</v>
      </c>
    </row>
    <row r="42" spans="1:3" s="180" customFormat="1" x14ac:dyDescent="0.25">
      <c r="A42" s="182" t="s">
        <v>6</v>
      </c>
      <c r="B42" s="183"/>
      <c r="C42" s="183">
        <f>'07_Odpad'!H9</f>
        <v>0</v>
      </c>
    </row>
    <row r="43" spans="1:3" s="180" customFormat="1" x14ac:dyDescent="0.25">
      <c r="A43" s="188" t="s">
        <v>8</v>
      </c>
      <c r="B43" s="196">
        <f>B21</f>
        <v>0</v>
      </c>
      <c r="C43" s="189">
        <f>C42*0.2*ROUND(B43,2)/100</f>
        <v>0</v>
      </c>
    </row>
    <row r="44" spans="1:3" s="180" customFormat="1" x14ac:dyDescent="0.25">
      <c r="A44" s="188" t="s">
        <v>9</v>
      </c>
      <c r="B44" s="196">
        <f>B22</f>
        <v>0</v>
      </c>
      <c r="C44" s="189">
        <f>C42*0.4*ROUND(B44,2)/100</f>
        <v>0</v>
      </c>
    </row>
    <row r="45" spans="1:3" s="180" customFormat="1" x14ac:dyDescent="0.25">
      <c r="A45" s="188" t="s">
        <v>10</v>
      </c>
      <c r="B45" s="196">
        <f>B23</f>
        <v>0</v>
      </c>
      <c r="C45" s="189">
        <f>C42*0.4*ROUND(B45,2)/100</f>
        <v>0</v>
      </c>
    </row>
    <row r="46" spans="1:3" s="180" customFormat="1" x14ac:dyDescent="0.25">
      <c r="A46" s="184" t="s">
        <v>374</v>
      </c>
      <c r="B46" s="195">
        <f>B13</f>
        <v>0</v>
      </c>
      <c r="C46" s="185">
        <f>SUM(C42:C45)*ROUND(B46,2)/100</f>
        <v>0</v>
      </c>
    </row>
    <row r="47" spans="1:3" x14ac:dyDescent="0.25">
      <c r="A47" s="186"/>
      <c r="B47" s="187"/>
      <c r="C47" s="187"/>
    </row>
    <row r="48" spans="1:3" x14ac:dyDescent="0.25">
      <c r="A48" s="4" t="s">
        <v>427</v>
      </c>
      <c r="B48" s="187"/>
      <c r="C48" s="10">
        <f>SUM(C49:C50)</f>
        <v>0</v>
      </c>
    </row>
    <row r="49" spans="1:3" s="180" customFormat="1" x14ac:dyDescent="0.25">
      <c r="A49" s="182" t="s">
        <v>6</v>
      </c>
      <c r="B49" s="183"/>
      <c r="C49" s="183">
        <f>'08_Inženýrská_činnost'!H9</f>
        <v>0</v>
      </c>
    </row>
    <row r="50" spans="1:3" s="180" customFormat="1" x14ac:dyDescent="0.25">
      <c r="A50" s="184" t="s">
        <v>374</v>
      </c>
      <c r="B50" s="195">
        <f>B13</f>
        <v>0</v>
      </c>
      <c r="C50" s="185">
        <f>C49*ROUND(B50,2)/100</f>
        <v>0</v>
      </c>
    </row>
    <row r="51" spans="1:3" x14ac:dyDescent="0.25">
      <c r="A51" s="186"/>
      <c r="B51" s="187"/>
      <c r="C51" s="187"/>
    </row>
    <row r="52" spans="1:3" x14ac:dyDescent="0.25">
      <c r="A52" s="4" t="s">
        <v>429</v>
      </c>
      <c r="B52" s="187"/>
      <c r="C52" s="10">
        <f>SUM(C53:C54)</f>
        <v>0</v>
      </c>
    </row>
    <row r="53" spans="1:3" s="180" customFormat="1" x14ac:dyDescent="0.25">
      <c r="A53" s="182" t="s">
        <v>6</v>
      </c>
      <c r="B53" s="183"/>
      <c r="C53" s="183">
        <f>'09_Náhradní_zásobování'!H9</f>
        <v>0</v>
      </c>
    </row>
    <row r="54" spans="1:3" s="180" customFormat="1" x14ac:dyDescent="0.25">
      <c r="A54" s="184" t="s">
        <v>374</v>
      </c>
      <c r="B54" s="195">
        <f>B13</f>
        <v>0</v>
      </c>
      <c r="C54" s="185">
        <f>C53*ROUND(B54,2)/100</f>
        <v>0</v>
      </c>
    </row>
    <row r="55" spans="1:3" x14ac:dyDescent="0.25">
      <c r="A55" s="186"/>
      <c r="B55" s="187"/>
      <c r="C55" s="187"/>
    </row>
    <row r="56" spans="1:3" x14ac:dyDescent="0.25">
      <c r="A56" s="4" t="s">
        <v>428</v>
      </c>
      <c r="B56" s="187"/>
      <c r="C56" s="10">
        <f>SUM(C57:C58)</f>
        <v>0</v>
      </c>
    </row>
    <row r="57" spans="1:3" s="180" customFormat="1" x14ac:dyDescent="0.25">
      <c r="A57" s="182" t="s">
        <v>6</v>
      </c>
      <c r="B57" s="183"/>
      <c r="C57" s="183">
        <f>'10_Geodeticlé_práce'!H9</f>
        <v>0</v>
      </c>
    </row>
    <row r="58" spans="1:3" s="180" customFormat="1" x14ac:dyDescent="0.25">
      <c r="A58" s="184" t="s">
        <v>374</v>
      </c>
      <c r="B58" s="195">
        <f>B13</f>
        <v>0</v>
      </c>
      <c r="C58" s="185">
        <f>C57*ROUND(B58,2)/100</f>
        <v>0</v>
      </c>
    </row>
    <row r="59" spans="1:3" x14ac:dyDescent="0.25">
      <c r="A59" s="186"/>
      <c r="B59" s="187"/>
      <c r="C59" s="187"/>
    </row>
    <row r="60" spans="1:3" x14ac:dyDescent="0.25">
      <c r="A60" s="4" t="s">
        <v>430</v>
      </c>
      <c r="B60" s="187"/>
      <c r="C60" s="10">
        <f>SUM(C61:C62)</f>
        <v>0</v>
      </c>
    </row>
    <row r="61" spans="1:3" s="180" customFormat="1" x14ac:dyDescent="0.25">
      <c r="A61" s="182" t="s">
        <v>6</v>
      </c>
      <c r="B61" s="183"/>
      <c r="C61" s="183">
        <f>'11_Průzkum_vodovodu'!H9</f>
        <v>0</v>
      </c>
    </row>
    <row r="62" spans="1:3" s="180" customFormat="1" x14ac:dyDescent="0.25">
      <c r="A62" s="184" t="s">
        <v>374</v>
      </c>
      <c r="B62" s="195">
        <f>B32</f>
        <v>0</v>
      </c>
      <c r="C62" s="185">
        <f>C61*ROUND(B62,2)/100</f>
        <v>0</v>
      </c>
    </row>
    <row r="63" spans="1:3" x14ac:dyDescent="0.25">
      <c r="A63" s="186"/>
      <c r="B63" s="187"/>
      <c r="C63" s="187"/>
    </row>
    <row r="64" spans="1:3" x14ac:dyDescent="0.25">
      <c r="A64" s="4" t="s">
        <v>435</v>
      </c>
      <c r="B64" s="187"/>
      <c r="C64" s="10">
        <f>SUM(C65:C69)</f>
        <v>0</v>
      </c>
    </row>
    <row r="65" spans="1:3" s="180" customFormat="1" x14ac:dyDescent="0.25">
      <c r="A65" s="182" t="s">
        <v>6</v>
      </c>
      <c r="B65" s="183"/>
      <c r="C65" s="183">
        <f>'12_Povrchy'!H9</f>
        <v>0</v>
      </c>
    </row>
    <row r="66" spans="1:3" s="180" customFormat="1" x14ac:dyDescent="0.25">
      <c r="A66" s="188" t="s">
        <v>8</v>
      </c>
      <c r="B66" s="196">
        <f>B21</f>
        <v>0</v>
      </c>
      <c r="C66" s="189">
        <f>C65*0.2*ROUND(B66,2)/100</f>
        <v>0</v>
      </c>
    </row>
    <row r="67" spans="1:3" s="180" customFormat="1" x14ac:dyDescent="0.25">
      <c r="A67" s="188" t="s">
        <v>9</v>
      </c>
      <c r="B67" s="196">
        <f>B22</f>
        <v>0</v>
      </c>
      <c r="C67" s="189">
        <f>C65*0.4*ROUND(B67,2)/100</f>
        <v>0</v>
      </c>
    </row>
    <row r="68" spans="1:3" s="180" customFormat="1" x14ac:dyDescent="0.25">
      <c r="A68" s="188" t="s">
        <v>10</v>
      </c>
      <c r="B68" s="196">
        <f>B23</f>
        <v>0</v>
      </c>
      <c r="C68" s="189">
        <f>C65*0.4*ROUND(B68,2)/100</f>
        <v>0</v>
      </c>
    </row>
    <row r="69" spans="1:3" s="180" customFormat="1" x14ac:dyDescent="0.25">
      <c r="A69" s="184" t="s">
        <v>374</v>
      </c>
      <c r="B69" s="195">
        <f>B13</f>
        <v>0</v>
      </c>
      <c r="C69" s="185">
        <f>SUM(C65:C68)*ROUND(B69,2)/100</f>
        <v>0</v>
      </c>
    </row>
    <row r="70" spans="1:3" x14ac:dyDescent="0.25">
      <c r="A70" s="186"/>
      <c r="B70" s="187"/>
      <c r="C70" s="187"/>
    </row>
    <row r="71" spans="1:3" x14ac:dyDescent="0.25">
      <c r="A71" s="4" t="s">
        <v>436</v>
      </c>
      <c r="B71" s="187"/>
      <c r="C71" s="10">
        <f>SUM(C72:C76)</f>
        <v>0</v>
      </c>
    </row>
    <row r="72" spans="1:3" s="180" customFormat="1" x14ac:dyDescent="0.25">
      <c r="A72" s="182" t="s">
        <v>6</v>
      </c>
      <c r="B72" s="183"/>
      <c r="C72" s="183">
        <f>'13_Zemní_práce'!H9</f>
        <v>0</v>
      </c>
    </row>
    <row r="73" spans="1:3" s="180" customFormat="1" x14ac:dyDescent="0.25">
      <c r="A73" s="188" t="s">
        <v>8</v>
      </c>
      <c r="B73" s="196">
        <f>B21</f>
        <v>0</v>
      </c>
      <c r="C73" s="189">
        <f>C72*0.2*ROUND(B73,2)/100</f>
        <v>0</v>
      </c>
    </row>
    <row r="74" spans="1:3" s="180" customFormat="1" x14ac:dyDescent="0.25">
      <c r="A74" s="188" t="s">
        <v>9</v>
      </c>
      <c r="B74" s="196">
        <f>B22</f>
        <v>0</v>
      </c>
      <c r="C74" s="189">
        <f>C72*0.4*ROUND(B74,2)/100</f>
        <v>0</v>
      </c>
    </row>
    <row r="75" spans="1:3" s="180" customFormat="1" x14ac:dyDescent="0.25">
      <c r="A75" s="188" t="s">
        <v>10</v>
      </c>
      <c r="B75" s="196">
        <f>B23</f>
        <v>0</v>
      </c>
      <c r="C75" s="189">
        <f>C72*0.4*ROUND(B75,2)/100</f>
        <v>0</v>
      </c>
    </row>
    <row r="76" spans="1:3" s="180" customFormat="1" x14ac:dyDescent="0.25">
      <c r="A76" s="184" t="s">
        <v>374</v>
      </c>
      <c r="B76" s="195">
        <f>B13</f>
        <v>0</v>
      </c>
      <c r="C76" s="185">
        <f>SUM(C72:C75)*ROUND(B76,2)/100</f>
        <v>0</v>
      </c>
    </row>
    <row r="77" spans="1:3" x14ac:dyDescent="0.25">
      <c r="A77" s="186"/>
      <c r="B77" s="187"/>
      <c r="C77" s="187"/>
    </row>
    <row r="78" spans="1:3" x14ac:dyDescent="0.25">
      <c r="A78" s="4" t="s">
        <v>5</v>
      </c>
      <c r="B78" s="187"/>
      <c r="C78" s="10">
        <f>SUM(C11,C15,C19,C26,C30,C34,C41,C48,C52,C56,C60,C64,C71)</f>
        <v>0</v>
      </c>
    </row>
    <row r="79" spans="1:3" x14ac:dyDescent="0.25">
      <c r="C79"/>
    </row>
    <row r="80" spans="1:3" ht="62.1" customHeight="1" x14ac:dyDescent="0.25">
      <c r="A80" s="198" t="s">
        <v>5226</v>
      </c>
      <c r="B80" s="198"/>
      <c r="C80" s="198"/>
    </row>
    <row r="81" spans="1:3" hidden="1" x14ac:dyDescent="0.25">
      <c r="A81" s="179"/>
      <c r="C81" s="192">
        <f>SUM(C12,C16,C20,C27,C31,C35,C42,C49,C53,C57,C61,C65,C72)</f>
        <v>0</v>
      </c>
    </row>
    <row r="82" spans="1:3" hidden="1" x14ac:dyDescent="0.25">
      <c r="C82" s="192">
        <f>Jednotkové_ceny!I2159</f>
        <v>0</v>
      </c>
    </row>
    <row r="83" spans="1:3" hidden="1" x14ac:dyDescent="0.25"/>
    <row r="84" spans="1:3" hidden="1" x14ac:dyDescent="0.25">
      <c r="C84" s="192">
        <f>C78</f>
        <v>0</v>
      </c>
    </row>
    <row r="85" spans="1:3" hidden="1" x14ac:dyDescent="0.25">
      <c r="C85" s="192">
        <f>Rekapitulace!C23</f>
        <v>0</v>
      </c>
    </row>
  </sheetData>
  <sheetProtection algorithmName="SHA-512" hashValue="n8XHsnziexh3djPwnqfdWvBHzEUiPnFrCFym8+eqNByu/P1F7dbAr/kNno8b3sF3lU5aDgkM4FyCmZKtXI3fTg==" saltValue="vQ7C8fkSuv2O5/y0Qyt1fA==" spinCount="100000" sheet="1" objects="1" scenarios="1"/>
  <mergeCells count="1">
    <mergeCell ref="A80:C80"/>
  </mergeCells>
  <dataValidations xWindow="391" yWindow="556" count="8">
    <dataValidation type="decimal" allowBlank="1" showInputMessage="1" showErrorMessage="1" prompt="Povolená hodnota indexu max. 5,00" sqref="B17 B24 B28 B32 B39 B46 B50 B54 B58 B62 B69 B76" xr:uid="{65A1ABCF-E1EC-416C-9103-5B0368339116}">
      <formula1>0</formula1>
      <formula2>5</formula2>
    </dataValidation>
    <dataValidation type="decimal" allowBlank="1" showInputMessage="1" showErrorMessage="1" prompt="Povolená hodnota indexu max. 14,00" sqref="B73 B36 B43 B66" xr:uid="{DF111322-D0F1-4B21-932F-98C7BAE2BB77}">
      <formula1>0</formula1>
      <formula2>14</formula2>
    </dataValidation>
    <dataValidation type="decimal" allowBlank="1" showInputMessage="1" showErrorMessage="1" prompt="Povolená hodnota indexu max. 15,00" sqref="B74 B37 B44 B67" xr:uid="{A127C846-0357-4AF5-AAB6-A572B6B27626}">
      <formula1>0</formula1>
      <formula2>15</formula2>
    </dataValidation>
    <dataValidation type="decimal" allowBlank="1" showInputMessage="1" showErrorMessage="1" prompt="Povolená hodnota indexu max. 16,00" sqref="B75 B38 B45 B68" xr:uid="{5164B485-0681-4BA6-B398-8F4718C4C0A6}">
      <formula1>0</formula1>
      <formula2>16</formula2>
    </dataValidation>
    <dataValidation type="decimal" allowBlank="1" showInputMessage="1" showErrorMessage="1" error="Zadávaná hodnota přesahuje povolenou max. hodnotu 5,00" prompt="Povolená hodnota indexu max. 5,00" sqref="B13" xr:uid="{683DA9EE-48B3-4E81-9E28-0D3A79A15733}">
      <formula1>0</formula1>
      <formula2>5</formula2>
    </dataValidation>
    <dataValidation type="decimal" allowBlank="1" showInputMessage="1" showErrorMessage="1" error="Zadávaná hodnota přesahuje povolenou max. hodnotu 14,00" prompt="Povolená hodnota indexu max. 14,00" sqref="B21" xr:uid="{D852549C-EA67-44FA-BFFF-0A217EFDF2A0}">
      <formula1>0</formula1>
      <formula2>14</formula2>
    </dataValidation>
    <dataValidation type="decimal" allowBlank="1" showInputMessage="1" showErrorMessage="1" error="Zadávaná hodnota přesahuje povolenou max. hodnotu 15,00" prompt="Povolená hodnota indexu max. 15,00" sqref="B22" xr:uid="{C370366A-FD74-44FA-BC86-4911EFE88B8A}">
      <formula1>0</formula1>
      <formula2>15</formula2>
    </dataValidation>
    <dataValidation type="decimal" allowBlank="1" showInputMessage="1" showErrorMessage="1" error="Zadávaná hodnota přesahuje povolenou max. hodnotu 16,00" prompt="Povolená hodnota indexu max. 16,00" sqref="B23" xr:uid="{DBF84216-A134-4346-851D-14BF409FAD8D}">
      <formula1>0</formula1>
      <formula2>16</formula2>
    </dataValidation>
  </dataValidations>
  <pageMargins left="0.78740157480314965" right="0.39370078740157483" top="0.78740157480314965" bottom="0.59055118110236227" header="0" footer="0.19685039370078741"/>
  <pageSetup paperSize="9" orientation="portrait" r:id="rId1"/>
  <headerFooter>
    <oddFooter>&amp;L&amp;F&amp;C&amp;A&amp;R&amp;P/&amp;N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H23"/>
  <sheetViews>
    <sheetView zoomScaleNormal="100" workbookViewId="0">
      <selection activeCell="E20" sqref="E20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style="52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51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14"/>
      <c r="B9" s="13" t="s">
        <v>431</v>
      </c>
      <c r="C9" s="57"/>
      <c r="D9" s="14"/>
      <c r="E9" s="14"/>
      <c r="F9" s="14"/>
      <c r="G9" s="14"/>
      <c r="H9" s="66">
        <f>SUM(H10:H18)</f>
        <v>0</v>
      </c>
    </row>
    <row r="10" spans="1:8" x14ac:dyDescent="0.25">
      <c r="A10" s="128" t="str">
        <f>Jednotkové_ceny!A10</f>
        <v>PVK001</v>
      </c>
      <c r="B10" s="26" t="str">
        <f>Jednotkové_ceny!B10</f>
        <v>Pojízdná dílna</v>
      </c>
      <c r="C10" s="70" t="str">
        <f>Jednotkové_ceny!C10</f>
        <v>h</v>
      </c>
      <c r="D10" s="18">
        <f>Jednotkové_ceny!D10</f>
        <v>3800</v>
      </c>
      <c r="E10" s="18">
        <f>Jednotkové_ceny!E10</f>
        <v>500</v>
      </c>
      <c r="F10" s="18">
        <f>Jednotkové_ceny!F10</f>
        <v>0</v>
      </c>
      <c r="G10" s="18">
        <f>Jednotkové_ceny!G10</f>
        <v>0</v>
      </c>
      <c r="H10" s="7">
        <f t="shared" ref="H10:H18" si="0">ROUND(D10*G10,2)</f>
        <v>0</v>
      </c>
    </row>
    <row r="11" spans="1:8" x14ac:dyDescent="0.25">
      <c r="A11" s="147" t="str">
        <f>Jednotkové_ceny!A11</f>
        <v>PVK002</v>
      </c>
      <c r="B11" s="23" t="str">
        <f>Jednotkové_ceny!B11</f>
        <v>Nákladní automobil do 3,5t</v>
      </c>
      <c r="C11" s="71" t="str">
        <f>Jednotkové_ceny!C11</f>
        <v>km</v>
      </c>
      <c r="D11" s="18">
        <f>Jednotkové_ceny!D11</f>
        <v>5000</v>
      </c>
      <c r="E11" s="60">
        <f>Jednotkové_ceny!E11</f>
        <v>9.3000000000000007</v>
      </c>
      <c r="F11" s="60">
        <f>Jednotkové_ceny!F11</f>
        <v>0</v>
      </c>
      <c r="G11" s="60">
        <f>Jednotkové_ceny!G11</f>
        <v>0</v>
      </c>
      <c r="H11" s="8">
        <f t="shared" si="0"/>
        <v>0</v>
      </c>
    </row>
    <row r="12" spans="1:8" x14ac:dyDescent="0.25">
      <c r="A12" s="147" t="str">
        <f>Jednotkové_ceny!A12</f>
        <v>PVK002a</v>
      </c>
      <c r="B12" s="23" t="str">
        <f>Jednotkové_ceny!B12</f>
        <v>Nákladní automobil do 3,5t</v>
      </c>
      <c r="C12" s="71" t="str">
        <f>Jednotkové_ceny!C12</f>
        <v>h</v>
      </c>
      <c r="D12" s="60">
        <f>Jednotkové_ceny!D12</f>
        <v>3000</v>
      </c>
      <c r="E12" s="60">
        <f>Jednotkové_ceny!E12</f>
        <v>93</v>
      </c>
      <c r="F12" s="60">
        <f>Jednotkové_ceny!F12</f>
        <v>0</v>
      </c>
      <c r="G12" s="60">
        <f>Jednotkové_ceny!G12</f>
        <v>0</v>
      </c>
      <c r="H12" s="8">
        <f t="shared" si="0"/>
        <v>0</v>
      </c>
    </row>
    <row r="13" spans="1:8" x14ac:dyDescent="0.25">
      <c r="A13" s="147" t="str">
        <f>Jednotkové_ceny!A13</f>
        <v>PVK003</v>
      </c>
      <c r="B13" s="23" t="str">
        <f>Jednotkové_ceny!B13</f>
        <v>Speciální vozidlo (jeřáb..)</v>
      </c>
      <c r="C13" s="71" t="str">
        <f>Jednotkové_ceny!C13</f>
        <v>h</v>
      </c>
      <c r="D13" s="60">
        <f>Jednotkové_ceny!D13</f>
        <v>100</v>
      </c>
      <c r="E13" s="60">
        <f>Jednotkové_ceny!E13</f>
        <v>1094.4000000000001</v>
      </c>
      <c r="F13" s="60">
        <f>Jednotkové_ceny!F13</f>
        <v>0</v>
      </c>
      <c r="G13" s="60">
        <f>Jednotkové_ceny!G13</f>
        <v>0</v>
      </c>
      <c r="H13" s="8">
        <f t="shared" si="0"/>
        <v>0</v>
      </c>
    </row>
    <row r="14" spans="1:8" x14ac:dyDescent="0.25">
      <c r="A14" s="147" t="str">
        <f>Jednotkové_ceny!A14</f>
        <v>PVK004</v>
      </c>
      <c r="B14" s="23" t="str">
        <f>Jednotkové_ceny!B14</f>
        <v>Rozbrušovací pila</v>
      </c>
      <c r="C14" s="71" t="str">
        <f>Jednotkové_ceny!C14</f>
        <v>h</v>
      </c>
      <c r="D14" s="60">
        <f>Jednotkové_ceny!D14</f>
        <v>945</v>
      </c>
      <c r="E14" s="60">
        <f>Jednotkové_ceny!E14</f>
        <v>290</v>
      </c>
      <c r="F14" s="60">
        <f>Jednotkové_ceny!F14</f>
        <v>0</v>
      </c>
      <c r="G14" s="60">
        <f>Jednotkové_ceny!G14</f>
        <v>0</v>
      </c>
      <c r="H14" s="8">
        <f t="shared" si="0"/>
        <v>0</v>
      </c>
    </row>
    <row r="15" spans="1:8" x14ac:dyDescent="0.25">
      <c r="A15" s="147" t="str">
        <f>Jednotkové_ceny!A15</f>
        <v>PVK005</v>
      </c>
      <c r="B15" s="23" t="str">
        <f>Jednotkové_ceny!B15</f>
        <v>Elektrocentrála</v>
      </c>
      <c r="C15" s="71" t="str">
        <f>Jednotkové_ceny!C15</f>
        <v>h</v>
      </c>
      <c r="D15" s="60">
        <f>Jednotkové_ceny!D15</f>
        <v>85</v>
      </c>
      <c r="E15" s="60">
        <f>Jednotkové_ceny!E15</f>
        <v>650</v>
      </c>
      <c r="F15" s="60">
        <f>Jednotkové_ceny!F15</f>
        <v>0</v>
      </c>
      <c r="G15" s="60">
        <f>Jednotkové_ceny!G15</f>
        <v>0</v>
      </c>
      <c r="H15" s="8">
        <f t="shared" si="0"/>
        <v>0</v>
      </c>
    </row>
    <row r="16" spans="1:8" x14ac:dyDescent="0.25">
      <c r="A16" s="147" t="str">
        <f>Jednotkové_ceny!A16</f>
        <v>PVK006</v>
      </c>
      <c r="B16" s="23" t="str">
        <f>Jednotkové_ceny!B16</f>
        <v>Kompresor</v>
      </c>
      <c r="C16" s="71" t="str">
        <f>Jednotkové_ceny!C16</f>
        <v>h</v>
      </c>
      <c r="D16" s="60">
        <f>Jednotkové_ceny!D16</f>
        <v>200</v>
      </c>
      <c r="E16" s="60">
        <f>Jednotkové_ceny!E16</f>
        <v>560</v>
      </c>
      <c r="F16" s="60">
        <f>Jednotkové_ceny!F16</f>
        <v>0</v>
      </c>
      <c r="G16" s="60">
        <f>Jednotkové_ceny!G16</f>
        <v>0</v>
      </c>
      <c r="H16" s="8">
        <f t="shared" si="0"/>
        <v>0</v>
      </c>
    </row>
    <row r="17" spans="1:8" x14ac:dyDescent="0.25">
      <c r="A17" s="147" t="str">
        <f>Jednotkové_ceny!A17</f>
        <v>PVK007</v>
      </c>
      <c r="B17" s="23" t="str">
        <f>Jednotkové_ceny!B17</f>
        <v>Kalové čerpadlo</v>
      </c>
      <c r="C17" s="71" t="str">
        <f>Jednotkové_ceny!C17</f>
        <v>h</v>
      </c>
      <c r="D17" s="60">
        <f>Jednotkové_ceny!D17</f>
        <v>950</v>
      </c>
      <c r="E17" s="60">
        <f>Jednotkové_ceny!E17</f>
        <v>260</v>
      </c>
      <c r="F17" s="60">
        <f>Jednotkové_ceny!F17</f>
        <v>0</v>
      </c>
      <c r="G17" s="60">
        <f>Jednotkové_ceny!G17</f>
        <v>0</v>
      </c>
      <c r="H17" s="8">
        <f t="shared" si="0"/>
        <v>0</v>
      </c>
    </row>
    <row r="18" spans="1:8" x14ac:dyDescent="0.25">
      <c r="A18" s="148" t="str">
        <f>Jednotkové_ceny!A18</f>
        <v>PVK008</v>
      </c>
      <c r="B18" s="27" t="str">
        <f>Jednotkové_ceny!B18</f>
        <v>Hydraulický agregát</v>
      </c>
      <c r="C18" s="72" t="str">
        <f>Jednotkové_ceny!C18</f>
        <v>h</v>
      </c>
      <c r="D18" s="21">
        <f>Jednotkové_ceny!D18</f>
        <v>500</v>
      </c>
      <c r="E18" s="21">
        <f>Jednotkové_ceny!E18</f>
        <v>335</v>
      </c>
      <c r="F18" s="21">
        <f>Jednotkové_ceny!F18</f>
        <v>0</v>
      </c>
      <c r="G18" s="21">
        <f>Jednotkové_ceny!G18</f>
        <v>0</v>
      </c>
      <c r="H18" s="22">
        <f t="shared" si="0"/>
        <v>0</v>
      </c>
    </row>
    <row r="20" spans="1:8" x14ac:dyDescent="0.25">
      <c r="A20" s="64" t="s">
        <v>1330</v>
      </c>
    </row>
    <row r="21" spans="1:8" ht="13.8" x14ac:dyDescent="0.25">
      <c r="A21" s="65" t="s">
        <v>1336</v>
      </c>
    </row>
    <row r="22" spans="1:8" ht="13.8" x14ac:dyDescent="0.25">
      <c r="A22" s="65" t="s">
        <v>1337</v>
      </c>
    </row>
    <row r="23" spans="1:8" ht="13.8" x14ac:dyDescent="0.25">
      <c r="A23" s="65" t="s">
        <v>1338</v>
      </c>
    </row>
  </sheetData>
  <sheetProtection algorithmName="SHA-512" hashValue="3gEq1y49iIQcOBIADqAZTzlDEOMlOr2g+vXqAeuMUuSUpWu2nVh/sqhw1DGfANSywEs4/QHw8VjVqFKZVnUWqA==" saltValue="i/kv/yibRgj5eiZUktmNTA==" spinCount="100000" sheet="1" objects="1" scenarios="1"/>
  <sortState ref="A9:H17">
    <sortCondition ref="A9:A17"/>
  </sortState>
  <pageMargins left="0.70866141732283472" right="0.39370078740157483" top="0.59055118110236227" bottom="0.59055118110236227" header="0" footer="0.19685039370078741"/>
  <pageSetup paperSize="9" scale="75" fitToHeight="20" orientation="portrait" r:id="rId1"/>
  <headerFooter>
    <oddFooter>&amp;L&amp;F&amp;C&amp;A&amp;R&amp;P/&amp;N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H78"/>
  <sheetViews>
    <sheetView zoomScaleNormal="100" workbookViewId="0">
      <selection activeCell="J11" sqref="J11"/>
    </sheetView>
  </sheetViews>
  <sheetFormatPr defaultRowHeight="13.2" x14ac:dyDescent="0.25"/>
  <cols>
    <col min="1" max="1" width="12.6640625" style="52" customWidth="1"/>
    <col min="2" max="2" width="50.6640625" customWidth="1"/>
    <col min="3" max="3" width="4.33203125" style="52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9" t="s">
        <v>11</v>
      </c>
    </row>
    <row r="3" spans="1:8" x14ac:dyDescent="0.25">
      <c r="A3" s="93" t="s">
        <v>1352</v>
      </c>
    </row>
    <row r="4" spans="1:8" x14ac:dyDescent="0.25">
      <c r="A4" s="93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93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51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57"/>
      <c r="B9" s="13" t="s">
        <v>422</v>
      </c>
      <c r="C9" s="57"/>
      <c r="D9" s="14"/>
      <c r="E9" s="14"/>
      <c r="F9" s="14"/>
      <c r="G9" s="14"/>
      <c r="H9" s="66">
        <f>SUM(H10:H73)</f>
        <v>0</v>
      </c>
    </row>
    <row r="10" spans="1:8" x14ac:dyDescent="0.25">
      <c r="A10" s="54" t="str">
        <f>Jednotkové_ceny!A20</f>
        <v>PS001</v>
      </c>
      <c r="B10" s="26" t="str">
        <f>Jednotkové_ceny!B20</f>
        <v>značka základní velikost + Z4</v>
      </c>
      <c r="C10" s="67" t="str">
        <f>Jednotkové_ceny!C20</f>
        <v>ks</v>
      </c>
      <c r="D10" s="28">
        <f>Jednotkové_ceny!D20</f>
        <v>1800</v>
      </c>
      <c r="E10" s="28">
        <f>Jednotkové_ceny!E20</f>
        <v>10</v>
      </c>
      <c r="F10" s="28">
        <f>Jednotkové_ceny!F20</f>
        <v>0</v>
      </c>
      <c r="G10" s="28">
        <f>Jednotkové_ceny!G20</f>
        <v>0</v>
      </c>
      <c r="H10" s="29">
        <f t="shared" ref="H10:H41" si="0">ROUND(D10*G10,2)</f>
        <v>0</v>
      </c>
    </row>
    <row r="11" spans="1:8" x14ac:dyDescent="0.25">
      <c r="A11" s="106" t="str">
        <f>Jednotkové_ceny!A21</f>
        <v>PS002</v>
      </c>
      <c r="B11" s="107" t="str">
        <f>Jednotkové_ceny!B21</f>
        <v>značka zvětšená</v>
      </c>
      <c r="C11" s="108" t="str">
        <f>Jednotkové_ceny!C21</f>
        <v>ks</v>
      </c>
      <c r="D11" s="109">
        <f>Jednotkové_ceny!D21</f>
        <v>2000</v>
      </c>
      <c r="E11" s="109">
        <f>Jednotkové_ceny!E21</f>
        <v>15</v>
      </c>
      <c r="F11" s="109">
        <f>Jednotkové_ceny!F21</f>
        <v>0</v>
      </c>
      <c r="G11" s="109">
        <f>Jednotkové_ceny!G21</f>
        <v>0</v>
      </c>
      <c r="H11" s="110">
        <f t="shared" si="0"/>
        <v>0</v>
      </c>
    </row>
    <row r="12" spans="1:8" x14ac:dyDescent="0.25">
      <c r="A12" s="106" t="str">
        <f>Jednotkové_ceny!A22</f>
        <v>PS003</v>
      </c>
      <c r="B12" s="107" t="str">
        <f>Jednotkové_ceny!B22</f>
        <v>velkoplošná DZ 1000 x 1500</v>
      </c>
      <c r="C12" s="108" t="str">
        <f>Jednotkové_ceny!C22</f>
        <v>ks</v>
      </c>
      <c r="D12" s="109">
        <f>Jednotkové_ceny!D22</f>
        <v>300</v>
      </c>
      <c r="E12" s="109">
        <f>Jednotkové_ceny!E22</f>
        <v>32</v>
      </c>
      <c r="F12" s="109">
        <f>Jednotkové_ceny!F22</f>
        <v>0</v>
      </c>
      <c r="G12" s="109">
        <f>Jednotkové_ceny!G22</f>
        <v>0</v>
      </c>
      <c r="H12" s="110">
        <f t="shared" si="0"/>
        <v>0</v>
      </c>
    </row>
    <row r="13" spans="1:8" x14ac:dyDescent="0.25">
      <c r="A13" s="55" t="str">
        <f>Jednotkové_ceny!A23</f>
        <v>PS004</v>
      </c>
      <c r="B13" s="23" t="str">
        <f>Jednotkové_ceny!B23</f>
        <v>podstavec včetně nosiče</v>
      </c>
      <c r="C13" s="68" t="str">
        <f>Jednotkové_ceny!C23</f>
        <v>ks</v>
      </c>
      <c r="D13" s="24">
        <f>Jednotkové_ceny!D23</f>
        <v>2000</v>
      </c>
      <c r="E13" s="24">
        <f>Jednotkové_ceny!E23</f>
        <v>6</v>
      </c>
      <c r="F13" s="24">
        <f>Jednotkové_ceny!F23</f>
        <v>0</v>
      </c>
      <c r="G13" s="24">
        <f>Jednotkové_ceny!G23</f>
        <v>0</v>
      </c>
      <c r="H13" s="31">
        <f t="shared" si="0"/>
        <v>0</v>
      </c>
    </row>
    <row r="14" spans="1:8" x14ac:dyDescent="0.25">
      <c r="A14" s="55" t="str">
        <f>Jednotkové_ceny!A24</f>
        <v>PS005</v>
      </c>
      <c r="B14" s="23" t="str">
        <f>Jednotkové_ceny!B24</f>
        <v>kovová bezp. zábrana</v>
      </c>
      <c r="C14" s="68" t="str">
        <f>Jednotkové_ceny!C24</f>
        <v>ks</v>
      </c>
      <c r="D14" s="24">
        <f>Jednotkové_ceny!D24</f>
        <v>2000</v>
      </c>
      <c r="E14" s="24">
        <f>Jednotkové_ceny!E24</f>
        <v>20</v>
      </c>
      <c r="F14" s="24">
        <f>Jednotkové_ceny!F24</f>
        <v>0</v>
      </c>
      <c r="G14" s="24">
        <f>Jednotkové_ceny!G24</f>
        <v>0</v>
      </c>
      <c r="H14" s="31">
        <f t="shared" si="0"/>
        <v>0</v>
      </c>
    </row>
    <row r="15" spans="1:8" x14ac:dyDescent="0.25">
      <c r="A15" s="55" t="str">
        <f>Jednotkové_ceny!A25</f>
        <v>PS006</v>
      </c>
      <c r="B15" s="23" t="str">
        <f>Jednotkové_ceny!B25</f>
        <v>stavební plot drátěný vč. příslušenství a manipulace</v>
      </c>
      <c r="C15" s="68" t="str">
        <f>Jednotkové_ceny!C25</f>
        <v>bm</v>
      </c>
      <c r="D15" s="24">
        <f>Jednotkové_ceny!D25</f>
        <v>250</v>
      </c>
      <c r="E15" s="24">
        <f>Jednotkové_ceny!E25</f>
        <v>96</v>
      </c>
      <c r="F15" s="24">
        <f>Jednotkové_ceny!F25</f>
        <v>0</v>
      </c>
      <c r="G15" s="24">
        <f>Jednotkové_ceny!G25</f>
        <v>0</v>
      </c>
      <c r="H15" s="31">
        <f t="shared" si="0"/>
        <v>0</v>
      </c>
    </row>
    <row r="16" spans="1:8" x14ac:dyDescent="0.25">
      <c r="A16" s="55" t="str">
        <f>Jednotkové_ceny!A26</f>
        <v>PS007</v>
      </c>
      <c r="B16" s="23" t="str">
        <f>Jednotkové_ceny!B26</f>
        <v>stavební plot plný vč. příslušenství a manipulace</v>
      </c>
      <c r="C16" s="68" t="str">
        <f>Jednotkové_ceny!C26</f>
        <v>bm</v>
      </c>
      <c r="D16" s="24">
        <f>Jednotkové_ceny!D26</f>
        <v>250</v>
      </c>
      <c r="E16" s="24">
        <f>Jednotkové_ceny!E26</f>
        <v>118</v>
      </c>
      <c r="F16" s="24">
        <f>Jednotkové_ceny!F26</f>
        <v>0</v>
      </c>
      <c r="G16" s="24">
        <f>Jednotkové_ceny!G26</f>
        <v>0</v>
      </c>
      <c r="H16" s="31">
        <f t="shared" si="0"/>
        <v>0</v>
      </c>
    </row>
    <row r="17" spans="1:8" x14ac:dyDescent="0.25">
      <c r="A17" s="55" t="str">
        <f>Jednotkové_ceny!A27</f>
        <v>PS008</v>
      </c>
      <c r="B17" s="23" t="str">
        <f>Jednotkové_ceny!B27</f>
        <v>dopravní kužel</v>
      </c>
      <c r="C17" s="68" t="str">
        <f>Jednotkové_ceny!C27</f>
        <v>ks</v>
      </c>
      <c r="D17" s="24">
        <f>Jednotkové_ceny!D27</f>
        <v>1800</v>
      </c>
      <c r="E17" s="24">
        <f>Jednotkové_ceny!E27</f>
        <v>7</v>
      </c>
      <c r="F17" s="24">
        <f>Jednotkové_ceny!F27</f>
        <v>0</v>
      </c>
      <c r="G17" s="24">
        <f>Jednotkové_ceny!G27</f>
        <v>0</v>
      </c>
      <c r="H17" s="31">
        <f t="shared" si="0"/>
        <v>0</v>
      </c>
    </row>
    <row r="18" spans="1:8" x14ac:dyDescent="0.25">
      <c r="A18" s="55" t="str">
        <f>Jednotkové_ceny!A28</f>
        <v>PS009</v>
      </c>
      <c r="B18" s="23" t="str">
        <f>Jednotkové_ceny!B28</f>
        <v>zakrývací páska</v>
      </c>
      <c r="C18" s="68" t="str">
        <f>Jednotkové_ceny!C28</f>
        <v>bm</v>
      </c>
      <c r="D18" s="24">
        <f>Jednotkové_ceny!D28</f>
        <v>1800</v>
      </c>
      <c r="E18" s="24">
        <f>Jednotkové_ceny!E28</f>
        <v>45</v>
      </c>
      <c r="F18" s="24">
        <f>Jednotkové_ceny!F28</f>
        <v>0</v>
      </c>
      <c r="G18" s="24">
        <f>Jednotkové_ceny!G28</f>
        <v>0</v>
      </c>
      <c r="H18" s="31">
        <f t="shared" si="0"/>
        <v>0</v>
      </c>
    </row>
    <row r="19" spans="1:8" x14ac:dyDescent="0.25">
      <c r="A19" s="55" t="str">
        <f>Jednotkové_ceny!A29</f>
        <v>PS010</v>
      </c>
      <c r="B19" s="23" t="str">
        <f>Jednotkové_ceny!B29</f>
        <v>přechodová lávka pro pěší</v>
      </c>
      <c r="C19" s="68" t="str">
        <f>Jednotkové_ceny!C29</f>
        <v>ks</v>
      </c>
      <c r="D19" s="24">
        <f>Jednotkové_ceny!D29</f>
        <v>1800</v>
      </c>
      <c r="E19" s="24">
        <f>Jednotkové_ceny!E29</f>
        <v>65</v>
      </c>
      <c r="F19" s="24">
        <f>Jednotkové_ceny!F29</f>
        <v>0</v>
      </c>
      <c r="G19" s="24">
        <f>Jednotkové_ceny!G29</f>
        <v>0</v>
      </c>
      <c r="H19" s="31">
        <f t="shared" si="0"/>
        <v>0</v>
      </c>
    </row>
    <row r="20" spans="1:8" x14ac:dyDescent="0.25">
      <c r="A20" s="55" t="str">
        <f>Jednotkové_ceny!A30</f>
        <v>PS011</v>
      </c>
      <c r="B20" s="23" t="str">
        <f>Jednotkové_ceny!B30</f>
        <v>výstražná červenobílá páska</v>
      </c>
      <c r="C20" s="68" t="str">
        <f>Jednotkové_ceny!C30</f>
        <v>bm</v>
      </c>
      <c r="D20" s="24">
        <f>Jednotkové_ceny!D30</f>
        <v>1800</v>
      </c>
      <c r="E20" s="24">
        <f>Jednotkové_ceny!E30</f>
        <v>2</v>
      </c>
      <c r="F20" s="24">
        <f>Jednotkové_ceny!F30</f>
        <v>0</v>
      </c>
      <c r="G20" s="24">
        <f>Jednotkové_ceny!G30</f>
        <v>0</v>
      </c>
      <c r="H20" s="31">
        <f t="shared" si="0"/>
        <v>0</v>
      </c>
    </row>
    <row r="21" spans="1:8" x14ac:dyDescent="0.25">
      <c r="A21" s="55" t="str">
        <f>Jednotkové_ceny!A31</f>
        <v>PS012</v>
      </c>
      <c r="B21" s="23" t="str">
        <f>Jednotkové_ceny!B31</f>
        <v>informační značka PVK, a.s.</v>
      </c>
      <c r="C21" s="68" t="str">
        <f>Jednotkové_ceny!C31</f>
        <v>ks</v>
      </c>
      <c r="D21" s="24">
        <f>Jednotkové_ceny!D31</f>
        <v>0</v>
      </c>
      <c r="E21" s="24">
        <f>Jednotkové_ceny!E31</f>
        <v>0</v>
      </c>
      <c r="F21" s="24">
        <f>Jednotkové_ceny!F31</f>
        <v>0</v>
      </c>
      <c r="G21" s="24">
        <f>Jednotkové_ceny!G31</f>
        <v>0</v>
      </c>
      <c r="H21" s="31">
        <f t="shared" si="0"/>
        <v>0</v>
      </c>
    </row>
    <row r="22" spans="1:8" x14ac:dyDescent="0.25">
      <c r="A22" s="55" t="str">
        <f>Jednotkové_ceny!A32</f>
        <v>PS013</v>
      </c>
      <c r="B22" s="23" t="str">
        <f>Jednotkové_ceny!B32</f>
        <v>dálniční souprava 10 světel</v>
      </c>
      <c r="C22" s="68" t="str">
        <f>Jednotkové_ceny!C32</f>
        <v>ks</v>
      </c>
      <c r="D22" s="24">
        <f>Jednotkové_ceny!D32</f>
        <v>400</v>
      </c>
      <c r="E22" s="24">
        <f>Jednotkové_ceny!E32</f>
        <v>800</v>
      </c>
      <c r="F22" s="24">
        <f>Jednotkové_ceny!F32</f>
        <v>0</v>
      </c>
      <c r="G22" s="24">
        <f>Jednotkové_ceny!G32</f>
        <v>0</v>
      </c>
      <c r="H22" s="31">
        <f t="shared" si="0"/>
        <v>0</v>
      </c>
    </row>
    <row r="23" spans="1:8" x14ac:dyDescent="0.25">
      <c r="A23" s="55" t="str">
        <f>Jednotkové_ceny!A33</f>
        <v>PS014</v>
      </c>
      <c r="B23" s="23" t="str">
        <f>Jednotkové_ceny!B33</f>
        <v>osazení, montáž světelné řady 10 světel</v>
      </c>
      <c r="C23" s="68" t="str">
        <f>Jednotkové_ceny!C33</f>
        <v>ks</v>
      </c>
      <c r="D23" s="24">
        <f>Jednotkové_ceny!D33</f>
        <v>200</v>
      </c>
      <c r="E23" s="24">
        <f>Jednotkové_ceny!E33</f>
        <v>1800</v>
      </c>
      <c r="F23" s="24">
        <f>Jednotkové_ceny!F33</f>
        <v>0</v>
      </c>
      <c r="G23" s="24">
        <f>Jednotkové_ceny!G33</f>
        <v>0</v>
      </c>
      <c r="H23" s="31">
        <f t="shared" si="0"/>
        <v>0</v>
      </c>
    </row>
    <row r="24" spans="1:8" x14ac:dyDescent="0.25">
      <c r="A24" s="55" t="str">
        <f>Jednotkové_ceny!A34</f>
        <v>PS015</v>
      </c>
      <c r="B24" s="23" t="str">
        <f>Jednotkové_ceny!B34</f>
        <v>demontáž světelné řady 10 světel</v>
      </c>
      <c r="C24" s="68" t="str">
        <f>Jednotkové_ceny!C34</f>
        <v>ks</v>
      </c>
      <c r="D24" s="24">
        <f>Jednotkové_ceny!D34</f>
        <v>200</v>
      </c>
      <c r="E24" s="24">
        <f>Jednotkové_ceny!E34</f>
        <v>900</v>
      </c>
      <c r="F24" s="24">
        <f>Jednotkové_ceny!F34</f>
        <v>0</v>
      </c>
      <c r="G24" s="24">
        <f>Jednotkové_ceny!G34</f>
        <v>0</v>
      </c>
      <c r="H24" s="31">
        <f t="shared" si="0"/>
        <v>0</v>
      </c>
    </row>
    <row r="25" spans="1:8" x14ac:dyDescent="0.25">
      <c r="A25" s="55" t="str">
        <f>Jednotkové_ceny!A35</f>
        <v>PS016</v>
      </c>
      <c r="B25" s="23" t="str">
        <f>Jednotkové_ceny!B35</f>
        <v>dálniční souprava 5 světel</v>
      </c>
      <c r="C25" s="68" t="str">
        <f>Jednotkové_ceny!C35</f>
        <v>ks</v>
      </c>
      <c r="D25" s="24">
        <f>Jednotkové_ceny!D35</f>
        <v>400</v>
      </c>
      <c r="E25" s="24">
        <f>Jednotkové_ceny!E35</f>
        <v>400</v>
      </c>
      <c r="F25" s="24">
        <f>Jednotkové_ceny!F35</f>
        <v>0</v>
      </c>
      <c r="G25" s="24">
        <f>Jednotkové_ceny!G35</f>
        <v>0</v>
      </c>
      <c r="H25" s="31">
        <f t="shared" si="0"/>
        <v>0</v>
      </c>
    </row>
    <row r="26" spans="1:8" x14ac:dyDescent="0.25">
      <c r="A26" s="55" t="str">
        <f>Jednotkové_ceny!A36</f>
        <v>PS017</v>
      </c>
      <c r="B26" s="23" t="str">
        <f>Jednotkové_ceny!B36</f>
        <v>osazení, montáž světelné řady 5 světel</v>
      </c>
      <c r="C26" s="68" t="str">
        <f>Jednotkové_ceny!C36</f>
        <v>ks</v>
      </c>
      <c r="D26" s="24">
        <f>Jednotkové_ceny!D36</f>
        <v>400</v>
      </c>
      <c r="E26" s="24">
        <f>Jednotkové_ceny!E36</f>
        <v>900</v>
      </c>
      <c r="F26" s="24">
        <f>Jednotkové_ceny!F36</f>
        <v>0</v>
      </c>
      <c r="G26" s="24">
        <f>Jednotkové_ceny!G36</f>
        <v>0</v>
      </c>
      <c r="H26" s="31">
        <f t="shared" si="0"/>
        <v>0</v>
      </c>
    </row>
    <row r="27" spans="1:8" x14ac:dyDescent="0.25">
      <c r="A27" s="55" t="str">
        <f>Jednotkové_ceny!A37</f>
        <v>PS018</v>
      </c>
      <c r="B27" s="23" t="str">
        <f>Jednotkové_ceny!B37</f>
        <v>demontáž světelné řady  5 světel</v>
      </c>
      <c r="C27" s="68" t="str">
        <f>Jednotkové_ceny!C37</f>
        <v>ks</v>
      </c>
      <c r="D27" s="24">
        <f>Jednotkové_ceny!D37</f>
        <v>400</v>
      </c>
      <c r="E27" s="24">
        <f>Jednotkové_ceny!E37</f>
        <v>450</v>
      </c>
      <c r="F27" s="24">
        <f>Jednotkové_ceny!F37</f>
        <v>0</v>
      </c>
      <c r="G27" s="24">
        <f>Jednotkové_ceny!G37</f>
        <v>0</v>
      </c>
      <c r="H27" s="31">
        <f t="shared" si="0"/>
        <v>0</v>
      </c>
    </row>
    <row r="28" spans="1:8" x14ac:dyDescent="0.25">
      <c r="A28" s="55" t="str">
        <f>Jednotkové_ceny!A38</f>
        <v>PS019</v>
      </c>
      <c r="B28" s="23" t="str">
        <f>Jednotkové_ceny!B38</f>
        <v>dálniční souprava 3 světla</v>
      </c>
      <c r="C28" s="68" t="str">
        <f>Jednotkové_ceny!C38</f>
        <v>ks</v>
      </c>
      <c r="D28" s="24">
        <f>Jednotkové_ceny!D38</f>
        <v>180</v>
      </c>
      <c r="E28" s="24">
        <f>Jednotkové_ceny!E38</f>
        <v>285</v>
      </c>
      <c r="F28" s="24">
        <f>Jednotkové_ceny!F38</f>
        <v>0</v>
      </c>
      <c r="G28" s="24">
        <f>Jednotkové_ceny!G38</f>
        <v>0</v>
      </c>
      <c r="H28" s="31">
        <f t="shared" si="0"/>
        <v>0</v>
      </c>
    </row>
    <row r="29" spans="1:8" x14ac:dyDescent="0.25">
      <c r="A29" s="55" t="str">
        <f>Jednotkové_ceny!A39</f>
        <v>PS020</v>
      </c>
      <c r="B29" s="23" t="str">
        <f>Jednotkové_ceny!B39</f>
        <v>osazení, montáž světelné řady 3 světla</v>
      </c>
      <c r="C29" s="68" t="str">
        <f>Jednotkové_ceny!C39</f>
        <v>ks</v>
      </c>
      <c r="D29" s="24">
        <f>Jednotkové_ceny!D39</f>
        <v>180</v>
      </c>
      <c r="E29" s="24">
        <f>Jednotkové_ceny!E39</f>
        <v>540</v>
      </c>
      <c r="F29" s="24">
        <f>Jednotkové_ceny!F39</f>
        <v>0</v>
      </c>
      <c r="G29" s="24">
        <f>Jednotkové_ceny!G39</f>
        <v>0</v>
      </c>
      <c r="H29" s="31">
        <f t="shared" si="0"/>
        <v>0</v>
      </c>
    </row>
    <row r="30" spans="1:8" x14ac:dyDescent="0.25">
      <c r="A30" s="55" t="str">
        <f>Jednotkové_ceny!A40</f>
        <v>PS021</v>
      </c>
      <c r="B30" s="23" t="str">
        <f>Jednotkové_ceny!B40</f>
        <v>demontáž světelné řady 3 světla</v>
      </c>
      <c r="C30" s="68" t="str">
        <f>Jednotkové_ceny!C40</f>
        <v>ks</v>
      </c>
      <c r="D30" s="24">
        <f>Jednotkové_ceny!D40</f>
        <v>180</v>
      </c>
      <c r="E30" s="24">
        <f>Jednotkové_ceny!E40</f>
        <v>270</v>
      </c>
      <c r="F30" s="24">
        <f>Jednotkové_ceny!F40</f>
        <v>0</v>
      </c>
      <c r="G30" s="24">
        <f>Jednotkové_ceny!G40</f>
        <v>0</v>
      </c>
      <c r="H30" s="31">
        <f t="shared" si="0"/>
        <v>0</v>
      </c>
    </row>
    <row r="31" spans="1:8" x14ac:dyDescent="0.25">
      <c r="A31" s="55" t="str">
        <f>Jednotkové_ceny!A41</f>
        <v>PS022</v>
      </c>
      <c r="B31" s="23" t="str">
        <f>Jednotkové_ceny!B41</f>
        <v>světelná zábrana Z 2</v>
      </c>
      <c r="C31" s="68" t="str">
        <f>Jednotkové_ceny!C41</f>
        <v>ks</v>
      </c>
      <c r="D31" s="24">
        <f>Jednotkové_ceny!D41</f>
        <v>180</v>
      </c>
      <c r="E31" s="24">
        <f>Jednotkové_ceny!E41</f>
        <v>285</v>
      </c>
      <c r="F31" s="24">
        <f>Jednotkové_ceny!F41</f>
        <v>0</v>
      </c>
      <c r="G31" s="24">
        <f>Jednotkové_ceny!G41</f>
        <v>0</v>
      </c>
      <c r="H31" s="31">
        <f t="shared" si="0"/>
        <v>0</v>
      </c>
    </row>
    <row r="32" spans="1:8" x14ac:dyDescent="0.25">
      <c r="A32" s="55" t="str">
        <f>Jednotkové_ceny!A42</f>
        <v>PS023</v>
      </c>
      <c r="B32" s="23" t="str">
        <f>Jednotkové_ceny!B42</f>
        <v>osazení, montáž světel.Z2 3 světla</v>
      </c>
      <c r="C32" s="68" t="str">
        <f>Jednotkové_ceny!C42</f>
        <v>ks</v>
      </c>
      <c r="D32" s="24">
        <f>Jednotkové_ceny!D42</f>
        <v>180</v>
      </c>
      <c r="E32" s="24">
        <f>Jednotkové_ceny!E42</f>
        <v>540</v>
      </c>
      <c r="F32" s="24">
        <f>Jednotkové_ceny!F42</f>
        <v>0</v>
      </c>
      <c r="G32" s="24">
        <f>Jednotkové_ceny!G42</f>
        <v>0</v>
      </c>
      <c r="H32" s="31">
        <f t="shared" si="0"/>
        <v>0</v>
      </c>
    </row>
    <row r="33" spans="1:8" x14ac:dyDescent="0.25">
      <c r="A33" s="55" t="str">
        <f>Jednotkové_ceny!A43</f>
        <v>PS024</v>
      </c>
      <c r="B33" s="23" t="str">
        <f>Jednotkové_ceny!B43</f>
        <v>demontáž světel.Z2 3 světla</v>
      </c>
      <c r="C33" s="68" t="str">
        <f>Jednotkové_ceny!C43</f>
        <v>ks</v>
      </c>
      <c r="D33" s="24">
        <f>Jednotkové_ceny!D43</f>
        <v>180</v>
      </c>
      <c r="E33" s="24">
        <f>Jednotkové_ceny!E43</f>
        <v>270</v>
      </c>
      <c r="F33" s="24">
        <f>Jednotkové_ceny!F43</f>
        <v>0</v>
      </c>
      <c r="G33" s="24">
        <f>Jednotkové_ceny!G43</f>
        <v>0</v>
      </c>
      <c r="H33" s="31">
        <f t="shared" si="0"/>
        <v>0</v>
      </c>
    </row>
    <row r="34" spans="1:8" x14ac:dyDescent="0.25">
      <c r="A34" s="55" t="str">
        <f>Jednotkové_ceny!A44</f>
        <v>PS025</v>
      </c>
      <c r="B34" s="23" t="str">
        <f>Jednotkové_ceny!B44</f>
        <v>výstražné or.světlo S7</v>
      </c>
      <c r="C34" s="68" t="str">
        <f>Jednotkové_ceny!C44</f>
        <v>ks</v>
      </c>
      <c r="D34" s="24">
        <f>Jednotkové_ceny!D44</f>
        <v>1500</v>
      </c>
      <c r="E34" s="24">
        <f>Jednotkové_ceny!E44</f>
        <v>85</v>
      </c>
      <c r="F34" s="24">
        <f>Jednotkové_ceny!F44</f>
        <v>0</v>
      </c>
      <c r="G34" s="24">
        <f>Jednotkové_ceny!G44</f>
        <v>0</v>
      </c>
      <c r="H34" s="31">
        <f t="shared" si="0"/>
        <v>0</v>
      </c>
    </row>
    <row r="35" spans="1:8" x14ac:dyDescent="0.25">
      <c r="A35" s="55" t="str">
        <f>Jednotkové_ceny!A45</f>
        <v>PS026</v>
      </c>
      <c r="B35" s="23" t="str">
        <f>Jednotkové_ceny!B45</f>
        <v>osazení, montáž výstr. světla</v>
      </c>
      <c r="C35" s="68" t="str">
        <f>Jednotkové_ceny!C45</f>
        <v>ks</v>
      </c>
      <c r="D35" s="24">
        <f>Jednotkové_ceny!D45</f>
        <v>1500</v>
      </c>
      <c r="E35" s="24">
        <f>Jednotkové_ceny!E45</f>
        <v>180</v>
      </c>
      <c r="F35" s="24">
        <f>Jednotkové_ceny!F45</f>
        <v>0</v>
      </c>
      <c r="G35" s="24">
        <f>Jednotkové_ceny!G45</f>
        <v>0</v>
      </c>
      <c r="H35" s="31">
        <f t="shared" si="0"/>
        <v>0</v>
      </c>
    </row>
    <row r="36" spans="1:8" x14ac:dyDescent="0.25">
      <c r="A36" s="55" t="str">
        <f>Jednotkové_ceny!A46</f>
        <v>PS027</v>
      </c>
      <c r="B36" s="23" t="str">
        <f>Jednotkové_ceny!B46</f>
        <v>demontáž samostat. výstr.světla</v>
      </c>
      <c r="C36" s="68" t="str">
        <f>Jednotkové_ceny!C46</f>
        <v>ks</v>
      </c>
      <c r="D36" s="24">
        <f>Jednotkové_ceny!D46</f>
        <v>500</v>
      </c>
      <c r="E36" s="24">
        <f>Jednotkové_ceny!E46</f>
        <v>90</v>
      </c>
      <c r="F36" s="24">
        <f>Jednotkové_ceny!F46</f>
        <v>0</v>
      </c>
      <c r="G36" s="24">
        <f>Jednotkové_ceny!G46</f>
        <v>0</v>
      </c>
      <c r="H36" s="31">
        <f t="shared" si="0"/>
        <v>0</v>
      </c>
    </row>
    <row r="37" spans="1:8" x14ac:dyDescent="0.25">
      <c r="A37" s="56" t="str">
        <f>Jednotkové_ceny!A47</f>
        <v>PS028</v>
      </c>
      <c r="B37" s="23" t="str">
        <f>Jednotkové_ceny!B47</f>
        <v>semaforová spouprava (kyvadlo - 2 semafory)</v>
      </c>
      <c r="C37" s="69" t="str">
        <f>Jednotkové_ceny!C47</f>
        <v>spr.</v>
      </c>
      <c r="D37" s="24">
        <f>Jednotkové_ceny!D47</f>
        <v>250</v>
      </c>
      <c r="E37" s="25">
        <f>Jednotkové_ceny!E47</f>
        <v>650</v>
      </c>
      <c r="F37" s="24">
        <f>Jednotkové_ceny!F47</f>
        <v>0</v>
      </c>
      <c r="G37" s="24">
        <f>Jednotkové_ceny!G47</f>
        <v>0</v>
      </c>
      <c r="H37" s="31">
        <f t="shared" si="0"/>
        <v>0</v>
      </c>
    </row>
    <row r="38" spans="1:8" x14ac:dyDescent="0.25">
      <c r="A38" s="56" t="str">
        <f>Jednotkové_ceny!A48</f>
        <v>PS029</v>
      </c>
      <c r="B38" s="23" t="str">
        <f>Jednotkové_ceny!B48</f>
        <v>montáž, osazení semafor. soupravy</v>
      </c>
      <c r="C38" s="69" t="str">
        <f>Jednotkové_ceny!C48</f>
        <v>ks</v>
      </c>
      <c r="D38" s="24">
        <f>Jednotkové_ceny!D48</f>
        <v>250</v>
      </c>
      <c r="E38" s="25">
        <f>Jednotkové_ceny!E48</f>
        <v>2340</v>
      </c>
      <c r="F38" s="24">
        <f>Jednotkové_ceny!F48</f>
        <v>0</v>
      </c>
      <c r="G38" s="24">
        <f>Jednotkové_ceny!G48</f>
        <v>0</v>
      </c>
      <c r="H38" s="31">
        <f t="shared" si="0"/>
        <v>0</v>
      </c>
    </row>
    <row r="39" spans="1:8" x14ac:dyDescent="0.25">
      <c r="A39" s="55" t="str">
        <f>Jednotkové_ceny!A49</f>
        <v>PS030</v>
      </c>
      <c r="B39" s="23" t="str">
        <f>Jednotkové_ceny!B49</f>
        <v>demontáž semaforové soupravy</v>
      </c>
      <c r="C39" s="68" t="str">
        <f>Jednotkové_ceny!C49</f>
        <v>ks</v>
      </c>
      <c r="D39" s="24">
        <f>Jednotkové_ceny!D49</f>
        <v>250</v>
      </c>
      <c r="E39" s="24">
        <f>Jednotkové_ceny!E49</f>
        <v>531</v>
      </c>
      <c r="F39" s="24">
        <f>Jednotkové_ceny!F49</f>
        <v>0</v>
      </c>
      <c r="G39" s="24">
        <f>Jednotkové_ceny!G49</f>
        <v>0</v>
      </c>
      <c r="H39" s="31">
        <f t="shared" si="0"/>
        <v>0</v>
      </c>
    </row>
    <row r="40" spans="1:8" ht="26.4" x14ac:dyDescent="0.25">
      <c r="A40" s="55" t="str">
        <f>Jednotkové_ceny!A50</f>
        <v>PS031</v>
      </c>
      <c r="B40" s="23" t="str">
        <f>Jednotkové_ceny!B50</f>
        <v>inteligentní semaforová souprava (dynamické řízení provozu pomocí senzorů) - kyvadlo 2 semafory</v>
      </c>
      <c r="C40" s="68" t="str">
        <f>Jednotkové_ceny!C50</f>
        <v>kpl</v>
      </c>
      <c r="D40" s="24">
        <f>Jednotkové_ceny!D50</f>
        <v>50</v>
      </c>
      <c r="E40" s="24">
        <f>Jednotkové_ceny!E50</f>
        <v>1450</v>
      </c>
      <c r="F40" s="24">
        <f>Jednotkové_ceny!F50</f>
        <v>0</v>
      </c>
      <c r="G40" s="24">
        <f>Jednotkové_ceny!G50</f>
        <v>0</v>
      </c>
      <c r="H40" s="31">
        <f t="shared" si="0"/>
        <v>0</v>
      </c>
    </row>
    <row r="41" spans="1:8" ht="26.4" x14ac:dyDescent="0.25">
      <c r="A41" s="55" t="str">
        <f>Jednotkové_ceny!A51</f>
        <v>PS032</v>
      </c>
      <c r="B41" s="23" t="str">
        <f>Jednotkové_ceny!B51</f>
        <v>inteligentní semaforová souprava (dynamické řízení provozu pomocí senzorů) - 3 semafory</v>
      </c>
      <c r="C41" s="68" t="str">
        <f>Jednotkové_ceny!C51</f>
        <v>kpl</v>
      </c>
      <c r="D41" s="24">
        <f>Jednotkové_ceny!D51</f>
        <v>50</v>
      </c>
      <c r="E41" s="24">
        <f>Jednotkové_ceny!E51</f>
        <v>2200</v>
      </c>
      <c r="F41" s="24">
        <f>Jednotkové_ceny!F51</f>
        <v>0</v>
      </c>
      <c r="G41" s="24">
        <f>Jednotkové_ceny!G51</f>
        <v>0</v>
      </c>
      <c r="H41" s="31">
        <f t="shared" si="0"/>
        <v>0</v>
      </c>
    </row>
    <row r="42" spans="1:8" x14ac:dyDescent="0.25">
      <c r="A42" s="55" t="str">
        <f>Jednotkové_ceny!A52</f>
        <v>PS033</v>
      </c>
      <c r="B42" s="23" t="str">
        <f>Jednotkové_ceny!B52</f>
        <v>zařízení předběžné výstrahy</v>
      </c>
      <c r="C42" s="68" t="str">
        <f>Jednotkové_ceny!C52</f>
        <v>ks</v>
      </c>
      <c r="D42" s="24">
        <f>Jednotkové_ceny!D52</f>
        <v>150</v>
      </c>
      <c r="E42" s="24">
        <f>Jednotkové_ceny!E52</f>
        <v>1350</v>
      </c>
      <c r="F42" s="24">
        <f>Jednotkové_ceny!F52</f>
        <v>0</v>
      </c>
      <c r="G42" s="24">
        <f>Jednotkové_ceny!G52</f>
        <v>0</v>
      </c>
      <c r="H42" s="31">
        <f t="shared" ref="H42:H73" si="1">ROUND(D42*G42,2)</f>
        <v>0</v>
      </c>
    </row>
    <row r="43" spans="1:8" x14ac:dyDescent="0.25">
      <c r="A43" s="55" t="str">
        <f>Jednotkové_ceny!A53</f>
        <v>PS034</v>
      </c>
      <c r="B43" s="23" t="str">
        <f>Jednotkové_ceny!B53</f>
        <v>uzavírková tabule Z 7</v>
      </c>
      <c r="C43" s="68" t="str">
        <f>Jednotkové_ceny!C53</f>
        <v>ks</v>
      </c>
      <c r="D43" s="24">
        <f>Jednotkové_ceny!D53</f>
        <v>150</v>
      </c>
      <c r="E43" s="24">
        <f>Jednotkové_ceny!E53</f>
        <v>1350</v>
      </c>
      <c r="F43" s="24">
        <f>Jednotkové_ceny!F53</f>
        <v>0</v>
      </c>
      <c r="G43" s="24">
        <f>Jednotkové_ceny!G53</f>
        <v>0</v>
      </c>
      <c r="H43" s="31">
        <f t="shared" si="1"/>
        <v>0</v>
      </c>
    </row>
    <row r="44" spans="1:8" x14ac:dyDescent="0.25">
      <c r="A44" s="55" t="str">
        <f>Jednotkové_ceny!A54</f>
        <v>PS035</v>
      </c>
      <c r="B44" s="23" t="str">
        <f>Jednotkové_ceny!B54</f>
        <v>aplikace provizorního VDZ</v>
      </c>
      <c r="C44" s="68" t="str">
        <f>Jednotkové_ceny!C54</f>
        <v>bm</v>
      </c>
      <c r="D44" s="24">
        <f>Jednotkové_ceny!D54</f>
        <v>1600</v>
      </c>
      <c r="E44" s="24">
        <f>Jednotkové_ceny!E54</f>
        <v>130</v>
      </c>
      <c r="F44" s="24">
        <f>Jednotkové_ceny!F54</f>
        <v>0</v>
      </c>
      <c r="G44" s="24">
        <f>Jednotkové_ceny!G54</f>
        <v>0</v>
      </c>
      <c r="H44" s="31">
        <f t="shared" si="1"/>
        <v>0</v>
      </c>
    </row>
    <row r="45" spans="1:8" x14ac:dyDescent="0.25">
      <c r="A45" s="55" t="str">
        <f>Jednotkové_ceny!A55</f>
        <v>PS036</v>
      </c>
      <c r="B45" s="23" t="str">
        <f>Jednotkové_ceny!B55</f>
        <v>odstranění provizorního VDZ</v>
      </c>
      <c r="C45" s="68" t="str">
        <f>Jednotkové_ceny!C55</f>
        <v>bm</v>
      </c>
      <c r="D45" s="24">
        <f>Jednotkové_ceny!D55</f>
        <v>1600</v>
      </c>
      <c r="E45" s="24">
        <f>Jednotkové_ceny!E55</f>
        <v>20</v>
      </c>
      <c r="F45" s="24">
        <f>Jednotkové_ceny!F55</f>
        <v>0</v>
      </c>
      <c r="G45" s="24">
        <f>Jednotkové_ceny!G55</f>
        <v>0</v>
      </c>
      <c r="H45" s="31">
        <f t="shared" si="1"/>
        <v>0</v>
      </c>
    </row>
    <row r="46" spans="1:8" x14ac:dyDescent="0.25">
      <c r="A46" s="55" t="str">
        <f>Jednotkové_ceny!A56</f>
        <v>PS037</v>
      </c>
      <c r="B46" s="23" t="str">
        <f>Jednotkové_ceny!B56</f>
        <v>KLEMMFIX (vodící práh)</v>
      </c>
      <c r="C46" s="68" t="str">
        <f>Jednotkové_ceny!C56</f>
        <v>bm</v>
      </c>
      <c r="D46" s="24">
        <f>Jednotkové_ceny!D56</f>
        <v>1600</v>
      </c>
      <c r="E46" s="24">
        <f>Jednotkové_ceny!E56</f>
        <v>10</v>
      </c>
      <c r="F46" s="24">
        <f>Jednotkové_ceny!F56</f>
        <v>0</v>
      </c>
      <c r="G46" s="24">
        <f>Jednotkové_ceny!G56</f>
        <v>0</v>
      </c>
      <c r="H46" s="31">
        <f t="shared" si="1"/>
        <v>0</v>
      </c>
    </row>
    <row r="47" spans="1:8" x14ac:dyDescent="0.25">
      <c r="A47" s="55" t="str">
        <f>Jednotkové_ceny!A57</f>
        <v>PS038</v>
      </c>
      <c r="B47" s="23" t="str">
        <f>Jednotkové_ceny!B57</f>
        <v>montáž, osazení KLEMMFIXU</v>
      </c>
      <c r="C47" s="68" t="str">
        <f>Jednotkové_ceny!C57</f>
        <v>ks</v>
      </c>
      <c r="D47" s="24">
        <f>Jednotkové_ceny!D57</f>
        <v>1600</v>
      </c>
      <c r="E47" s="24">
        <f>Jednotkové_ceny!E57</f>
        <v>18</v>
      </c>
      <c r="F47" s="24">
        <f>Jednotkové_ceny!F57</f>
        <v>0</v>
      </c>
      <c r="G47" s="24">
        <f>Jednotkové_ceny!G57</f>
        <v>0</v>
      </c>
      <c r="H47" s="31">
        <f t="shared" si="1"/>
        <v>0</v>
      </c>
    </row>
    <row r="48" spans="1:8" x14ac:dyDescent="0.25">
      <c r="A48" s="55" t="str">
        <f>Jednotkové_ceny!A58</f>
        <v>PS039</v>
      </c>
      <c r="B48" s="23" t="str">
        <f>Jednotkové_ceny!B58</f>
        <v>demontáž KLEMMFIXU</v>
      </c>
      <c r="C48" s="68" t="str">
        <f>Jednotkové_ceny!C58</f>
        <v>ks</v>
      </c>
      <c r="D48" s="24">
        <f>Jednotkové_ceny!D58</f>
        <v>1600</v>
      </c>
      <c r="E48" s="24">
        <f>Jednotkové_ceny!E58</f>
        <v>18</v>
      </c>
      <c r="F48" s="24">
        <f>Jednotkové_ceny!F58</f>
        <v>0</v>
      </c>
      <c r="G48" s="24">
        <f>Jednotkové_ceny!G58</f>
        <v>0</v>
      </c>
      <c r="H48" s="31">
        <f t="shared" si="1"/>
        <v>0</v>
      </c>
    </row>
    <row r="49" spans="1:8" x14ac:dyDescent="0.25">
      <c r="A49" s="55" t="str">
        <f>Jednotkové_ceny!A59</f>
        <v>PS040</v>
      </c>
      <c r="B49" s="23" t="str">
        <f>Jednotkové_ceny!B59</f>
        <v>Leitboy (směrník)</v>
      </c>
      <c r="C49" s="68" t="str">
        <f>Jednotkové_ceny!C59</f>
        <v>ks</v>
      </c>
      <c r="D49" s="24">
        <f>Jednotkové_ceny!D59</f>
        <v>2000</v>
      </c>
      <c r="E49" s="24">
        <f>Jednotkové_ceny!E59</f>
        <v>10</v>
      </c>
      <c r="F49" s="24">
        <f>Jednotkové_ceny!F59</f>
        <v>0</v>
      </c>
      <c r="G49" s="24">
        <f>Jednotkové_ceny!G59</f>
        <v>0</v>
      </c>
      <c r="H49" s="31">
        <f t="shared" si="1"/>
        <v>0</v>
      </c>
    </row>
    <row r="50" spans="1:8" x14ac:dyDescent="0.25">
      <c r="A50" s="55" t="str">
        <f>Jednotkové_ceny!A60</f>
        <v>PS041</v>
      </c>
      <c r="B50" s="23" t="str">
        <f>Jednotkové_ceny!B60</f>
        <v>montáž, osazení Leitboe</v>
      </c>
      <c r="C50" s="68" t="str">
        <f>Jednotkové_ceny!C60</f>
        <v>ks</v>
      </c>
      <c r="D50" s="24">
        <f>Jednotkové_ceny!D60</f>
        <v>2000</v>
      </c>
      <c r="E50" s="24">
        <f>Jednotkové_ceny!E60</f>
        <v>58.5</v>
      </c>
      <c r="F50" s="24">
        <f>Jednotkové_ceny!F60</f>
        <v>0</v>
      </c>
      <c r="G50" s="24">
        <f>Jednotkové_ceny!G60</f>
        <v>0</v>
      </c>
      <c r="H50" s="31">
        <f t="shared" si="1"/>
        <v>0</v>
      </c>
    </row>
    <row r="51" spans="1:8" x14ac:dyDescent="0.25">
      <c r="A51" s="55" t="str">
        <f>Jednotkové_ceny!A61</f>
        <v>PS042</v>
      </c>
      <c r="B51" s="23" t="str">
        <f>Jednotkové_ceny!B61</f>
        <v>demontáž Leitboe</v>
      </c>
      <c r="C51" s="68" t="str">
        <f>Jednotkové_ceny!C61</f>
        <v>ks</v>
      </c>
      <c r="D51" s="24">
        <f>Jednotkové_ceny!D61</f>
        <v>2000</v>
      </c>
      <c r="E51" s="24">
        <f>Jednotkové_ceny!E61</f>
        <v>18</v>
      </c>
      <c r="F51" s="24">
        <f>Jednotkové_ceny!F61</f>
        <v>0</v>
      </c>
      <c r="G51" s="24">
        <f>Jednotkové_ceny!G61</f>
        <v>0</v>
      </c>
      <c r="H51" s="31">
        <f t="shared" si="1"/>
        <v>0</v>
      </c>
    </row>
    <row r="52" spans="1:8" x14ac:dyDescent="0.25">
      <c r="A52" s="55" t="str">
        <f>Jednotkové_ceny!A62</f>
        <v>PS043</v>
      </c>
      <c r="B52" s="23" t="str">
        <f>Jednotkové_ceny!B62</f>
        <v>výroba textu na DZ do vel. 500 x 150 mm</v>
      </c>
      <c r="C52" s="68" t="str">
        <f>Jednotkové_ceny!C62</f>
        <v>ks</v>
      </c>
      <c r="D52" s="24">
        <f>Jednotkové_ceny!D62</f>
        <v>500</v>
      </c>
      <c r="E52" s="24">
        <f>Jednotkové_ceny!E62</f>
        <v>306</v>
      </c>
      <c r="F52" s="24">
        <f>Jednotkové_ceny!F62</f>
        <v>0</v>
      </c>
      <c r="G52" s="24">
        <f>Jednotkové_ceny!G62</f>
        <v>0</v>
      </c>
      <c r="H52" s="31">
        <f t="shared" si="1"/>
        <v>0</v>
      </c>
    </row>
    <row r="53" spans="1:8" x14ac:dyDescent="0.25">
      <c r="A53" s="55" t="str">
        <f>Jednotkové_ceny!A63</f>
        <v>PS044</v>
      </c>
      <c r="B53" s="23" t="str">
        <f>Jednotkové_ceny!B63</f>
        <v>výroba textu na DZ E 13 do vel. 500 x 500 mm</v>
      </c>
      <c r="C53" s="68" t="str">
        <f>Jednotkové_ceny!C63</f>
        <v>ks</v>
      </c>
      <c r="D53" s="24">
        <f>Jednotkové_ceny!D63</f>
        <v>500</v>
      </c>
      <c r="E53" s="24">
        <f>Jednotkové_ceny!E63</f>
        <v>465</v>
      </c>
      <c r="F53" s="24">
        <f>Jednotkové_ceny!F63</f>
        <v>0</v>
      </c>
      <c r="G53" s="24">
        <f>Jednotkové_ceny!G63</f>
        <v>0</v>
      </c>
      <c r="H53" s="31">
        <f t="shared" si="1"/>
        <v>0</v>
      </c>
    </row>
    <row r="54" spans="1:8" x14ac:dyDescent="0.25">
      <c r="A54" s="55" t="str">
        <f>Jednotkové_ceny!A64</f>
        <v>PS045</v>
      </c>
      <c r="B54" s="23" t="str">
        <f>Jednotkové_ceny!B64</f>
        <v>výroba textu na DZ IS 11 b</v>
      </c>
      <c r="C54" s="68" t="str">
        <f>Jednotkové_ceny!C64</f>
        <v>ks</v>
      </c>
      <c r="D54" s="24">
        <f>Jednotkové_ceny!D64</f>
        <v>500</v>
      </c>
      <c r="E54" s="24">
        <f>Jednotkové_ceny!E64</f>
        <v>516</v>
      </c>
      <c r="F54" s="24">
        <f>Jednotkové_ceny!F64</f>
        <v>0</v>
      </c>
      <c r="G54" s="24">
        <f>Jednotkové_ceny!G64</f>
        <v>0</v>
      </c>
      <c r="H54" s="31">
        <f t="shared" si="1"/>
        <v>0</v>
      </c>
    </row>
    <row r="55" spans="1:8" x14ac:dyDescent="0.25">
      <c r="A55" s="55" t="str">
        <f>Jednotkové_ceny!A65</f>
        <v>PS046</v>
      </c>
      <c r="B55" s="23" t="str">
        <f>Jednotkové_ceny!B65</f>
        <v>výroba textu na DZ IP 22 vel. 1000 x 1500 mm</v>
      </c>
      <c r="C55" s="68" t="str">
        <f>Jednotkové_ceny!C65</f>
        <v>ks</v>
      </c>
      <c r="D55" s="24">
        <f>Jednotkové_ceny!D65</f>
        <v>500</v>
      </c>
      <c r="E55" s="24">
        <f>Jednotkové_ceny!E65</f>
        <v>996</v>
      </c>
      <c r="F55" s="24">
        <f>Jednotkové_ceny!F65</f>
        <v>0</v>
      </c>
      <c r="G55" s="24">
        <f>Jednotkové_ceny!G65</f>
        <v>0</v>
      </c>
      <c r="H55" s="31">
        <f t="shared" si="1"/>
        <v>0</v>
      </c>
    </row>
    <row r="56" spans="1:8" x14ac:dyDescent="0.25">
      <c r="A56" s="55" t="str">
        <f>Jednotkové_ceny!A66</f>
        <v>PS047</v>
      </c>
      <c r="B56" s="23" t="str">
        <f>Jednotkové_ceny!B66</f>
        <v xml:space="preserve">směrový sloupek - baliseta </v>
      </c>
      <c r="C56" s="68" t="str">
        <f>Jednotkové_ceny!C66</f>
        <v>ks</v>
      </c>
      <c r="D56" s="24">
        <f>Jednotkové_ceny!D66</f>
        <v>0</v>
      </c>
      <c r="E56" s="24">
        <f>Jednotkové_ceny!E66</f>
        <v>1260</v>
      </c>
      <c r="F56" s="24">
        <f>Jednotkové_ceny!F66</f>
        <v>0</v>
      </c>
      <c r="G56" s="24">
        <f>Jednotkové_ceny!G66</f>
        <v>0</v>
      </c>
      <c r="H56" s="31">
        <f t="shared" si="1"/>
        <v>0</v>
      </c>
    </row>
    <row r="57" spans="1:8" x14ac:dyDescent="0.25">
      <c r="A57" s="55" t="str">
        <f>Jednotkové_ceny!A67</f>
        <v>PS048</v>
      </c>
      <c r="B57" s="23" t="str">
        <f>Jednotkové_ceny!B67</f>
        <v>montáž balisety (+ hmožninka, + chemická kotva)</v>
      </c>
      <c r="C57" s="68" t="str">
        <f>Jednotkové_ceny!C67</f>
        <v>ks</v>
      </c>
      <c r="D57" s="24">
        <f>Jednotkové_ceny!D67</f>
        <v>0</v>
      </c>
      <c r="E57" s="24">
        <f>Jednotkové_ceny!E67</f>
        <v>910</v>
      </c>
      <c r="F57" s="24">
        <f>Jednotkové_ceny!F67</f>
        <v>0</v>
      </c>
      <c r="G57" s="24">
        <f>Jednotkové_ceny!G67</f>
        <v>0</v>
      </c>
      <c r="H57" s="31">
        <f t="shared" si="1"/>
        <v>0</v>
      </c>
    </row>
    <row r="58" spans="1:8" x14ac:dyDescent="0.25">
      <c r="A58" s="55" t="str">
        <f>Jednotkové_ceny!A68</f>
        <v>PS049</v>
      </c>
      <c r="B58" s="23" t="str">
        <f>Jednotkové_ceny!B68</f>
        <v>demontáž balisety</v>
      </c>
      <c r="C58" s="68" t="str">
        <f>Jednotkové_ceny!C68</f>
        <v>ks</v>
      </c>
      <c r="D58" s="24">
        <f>Jednotkové_ceny!D68</f>
        <v>0</v>
      </c>
      <c r="E58" s="24">
        <f>Jednotkové_ceny!E68</f>
        <v>120</v>
      </c>
      <c r="F58" s="24">
        <f>Jednotkové_ceny!F68</f>
        <v>0</v>
      </c>
      <c r="G58" s="24">
        <f>Jednotkové_ceny!G68</f>
        <v>0</v>
      </c>
      <c r="H58" s="31">
        <f t="shared" si="1"/>
        <v>0</v>
      </c>
    </row>
    <row r="59" spans="1:8" x14ac:dyDescent="0.25">
      <c r="A59" s="55" t="str">
        <f>Jednotkové_ceny!A69</f>
        <v>PS050</v>
      </c>
      <c r="B59" s="23" t="str">
        <f>Jednotkové_ceny!B69</f>
        <v>nespecifikované práce - práce dělníka</v>
      </c>
      <c r="C59" s="68" t="str">
        <f>Jednotkové_ceny!C69</f>
        <v>hod</v>
      </c>
      <c r="D59" s="24">
        <f>Jednotkové_ceny!D69</f>
        <v>4000</v>
      </c>
      <c r="E59" s="24">
        <f>Jednotkové_ceny!E69</f>
        <v>395</v>
      </c>
      <c r="F59" s="24">
        <f>Jednotkové_ceny!F69</f>
        <v>0</v>
      </c>
      <c r="G59" s="24">
        <f>Jednotkové_ceny!G69</f>
        <v>0</v>
      </c>
      <c r="H59" s="31">
        <f t="shared" si="1"/>
        <v>0</v>
      </c>
    </row>
    <row r="60" spans="1:8" x14ac:dyDescent="0.25">
      <c r="A60" s="55" t="str">
        <f>Jednotkové_ceny!A70</f>
        <v>PS051</v>
      </c>
      <c r="B60" s="23" t="str">
        <f>Jednotkové_ceny!B70</f>
        <v>doprava dle pásma - Praha 1</v>
      </c>
      <c r="C60" s="68" t="str">
        <f>Jednotkové_ceny!C70</f>
        <v>ks</v>
      </c>
      <c r="D60" s="24">
        <f>Jednotkové_ceny!D70</f>
        <v>100</v>
      </c>
      <c r="E60" s="24">
        <f>Jednotkové_ceny!E70</f>
        <v>356</v>
      </c>
      <c r="F60" s="24">
        <f>Jednotkové_ceny!F70</f>
        <v>0</v>
      </c>
      <c r="G60" s="24">
        <f>Jednotkové_ceny!G70</f>
        <v>0</v>
      </c>
      <c r="H60" s="31">
        <f t="shared" si="1"/>
        <v>0</v>
      </c>
    </row>
    <row r="61" spans="1:8" x14ac:dyDescent="0.25">
      <c r="A61" s="55" t="str">
        <f>Jednotkové_ceny!A71</f>
        <v>PS052</v>
      </c>
      <c r="B61" s="23" t="str">
        <f>Jednotkové_ceny!B71</f>
        <v>doprava dle pásma - Praha 2</v>
      </c>
      <c r="C61" s="68" t="str">
        <f>Jednotkové_ceny!C71</f>
        <v>ks</v>
      </c>
      <c r="D61" s="24">
        <f>Jednotkové_ceny!D71</f>
        <v>100</v>
      </c>
      <c r="E61" s="24">
        <f>Jednotkové_ceny!E71</f>
        <v>356</v>
      </c>
      <c r="F61" s="24">
        <f>Jednotkové_ceny!F71</f>
        <v>0</v>
      </c>
      <c r="G61" s="24">
        <f>Jednotkové_ceny!G71</f>
        <v>0</v>
      </c>
      <c r="H61" s="31">
        <f t="shared" si="1"/>
        <v>0</v>
      </c>
    </row>
    <row r="62" spans="1:8" x14ac:dyDescent="0.25">
      <c r="A62" s="55" t="str">
        <f>Jednotkové_ceny!A72</f>
        <v>PS053</v>
      </c>
      <c r="B62" s="23" t="str">
        <f>Jednotkové_ceny!B72</f>
        <v>doprava dle pásma - Praha 3</v>
      </c>
      <c r="C62" s="68" t="str">
        <f>Jednotkové_ceny!C72</f>
        <v>ks</v>
      </c>
      <c r="D62" s="24">
        <f>Jednotkové_ceny!D72</f>
        <v>100</v>
      </c>
      <c r="E62" s="24">
        <f>Jednotkové_ceny!E72</f>
        <v>356</v>
      </c>
      <c r="F62" s="24">
        <f>Jednotkové_ceny!F72</f>
        <v>0</v>
      </c>
      <c r="G62" s="24">
        <f>Jednotkové_ceny!G72</f>
        <v>0</v>
      </c>
      <c r="H62" s="31">
        <f t="shared" si="1"/>
        <v>0</v>
      </c>
    </row>
    <row r="63" spans="1:8" x14ac:dyDescent="0.25">
      <c r="A63" s="55" t="str">
        <f>Jednotkové_ceny!A73</f>
        <v>PS054</v>
      </c>
      <c r="B63" s="23" t="str">
        <f>Jednotkové_ceny!B73</f>
        <v>doprava dle pásma - Praha 4</v>
      </c>
      <c r="C63" s="68" t="str">
        <f>Jednotkové_ceny!C73</f>
        <v>ks</v>
      </c>
      <c r="D63" s="24">
        <f>Jednotkové_ceny!D73</f>
        <v>100</v>
      </c>
      <c r="E63" s="24">
        <f>Jednotkové_ceny!E73</f>
        <v>356</v>
      </c>
      <c r="F63" s="24">
        <f>Jednotkové_ceny!F73</f>
        <v>0</v>
      </c>
      <c r="G63" s="24">
        <f>Jednotkové_ceny!G73</f>
        <v>0</v>
      </c>
      <c r="H63" s="31">
        <f t="shared" si="1"/>
        <v>0</v>
      </c>
    </row>
    <row r="64" spans="1:8" x14ac:dyDescent="0.25">
      <c r="A64" s="55" t="str">
        <f>Jednotkové_ceny!A74</f>
        <v>PS055</v>
      </c>
      <c r="B64" s="23" t="str">
        <f>Jednotkové_ceny!B74</f>
        <v>doprava dle pásma - Praha 5</v>
      </c>
      <c r="C64" s="68" t="str">
        <f>Jednotkové_ceny!C74</f>
        <v>ks</v>
      </c>
      <c r="D64" s="24">
        <f>Jednotkové_ceny!D74</f>
        <v>100</v>
      </c>
      <c r="E64" s="24">
        <f>Jednotkové_ceny!E74</f>
        <v>356</v>
      </c>
      <c r="F64" s="24">
        <f>Jednotkové_ceny!F74</f>
        <v>0</v>
      </c>
      <c r="G64" s="24">
        <f>Jednotkové_ceny!G74</f>
        <v>0</v>
      </c>
      <c r="H64" s="31">
        <f t="shared" si="1"/>
        <v>0</v>
      </c>
    </row>
    <row r="65" spans="1:8" x14ac:dyDescent="0.25">
      <c r="A65" s="55" t="str">
        <f>Jednotkové_ceny!A75</f>
        <v>PS056</v>
      </c>
      <c r="B65" s="23" t="str">
        <f>Jednotkové_ceny!B75</f>
        <v>doprava dle pásma - Praha 6</v>
      </c>
      <c r="C65" s="68" t="str">
        <f>Jednotkové_ceny!C75</f>
        <v>ks</v>
      </c>
      <c r="D65" s="24">
        <f>Jednotkové_ceny!D75</f>
        <v>100</v>
      </c>
      <c r="E65" s="24">
        <f>Jednotkové_ceny!E75</f>
        <v>356</v>
      </c>
      <c r="F65" s="24">
        <f>Jednotkové_ceny!F75</f>
        <v>0</v>
      </c>
      <c r="G65" s="24">
        <f>Jednotkové_ceny!G75</f>
        <v>0</v>
      </c>
      <c r="H65" s="31">
        <f t="shared" si="1"/>
        <v>0</v>
      </c>
    </row>
    <row r="66" spans="1:8" x14ac:dyDescent="0.25">
      <c r="A66" s="55" t="str">
        <f>Jednotkové_ceny!A76</f>
        <v>PS057</v>
      </c>
      <c r="B66" s="23" t="str">
        <f>Jednotkové_ceny!B76</f>
        <v>doprava dle pásma - Praha 7</v>
      </c>
      <c r="C66" s="68" t="str">
        <f>Jednotkové_ceny!C76</f>
        <v>ks</v>
      </c>
      <c r="D66" s="24">
        <f>Jednotkové_ceny!D76</f>
        <v>100</v>
      </c>
      <c r="E66" s="24">
        <f>Jednotkové_ceny!E76</f>
        <v>356</v>
      </c>
      <c r="F66" s="24">
        <f>Jednotkové_ceny!F76</f>
        <v>0</v>
      </c>
      <c r="G66" s="24">
        <f>Jednotkové_ceny!G76</f>
        <v>0</v>
      </c>
      <c r="H66" s="31">
        <f t="shared" si="1"/>
        <v>0</v>
      </c>
    </row>
    <row r="67" spans="1:8" x14ac:dyDescent="0.25">
      <c r="A67" s="55" t="str">
        <f>Jednotkové_ceny!A77</f>
        <v>PS058</v>
      </c>
      <c r="B67" s="23" t="str">
        <f>Jednotkové_ceny!B77</f>
        <v>doprava dle pásma - Praha 8</v>
      </c>
      <c r="C67" s="68" t="str">
        <f>Jednotkové_ceny!C77</f>
        <v>ks</v>
      </c>
      <c r="D67" s="24">
        <f>Jednotkové_ceny!D77</f>
        <v>100</v>
      </c>
      <c r="E67" s="24">
        <f>Jednotkové_ceny!E77</f>
        <v>356</v>
      </c>
      <c r="F67" s="24">
        <f>Jednotkové_ceny!F77</f>
        <v>0</v>
      </c>
      <c r="G67" s="24">
        <f>Jednotkové_ceny!G77</f>
        <v>0</v>
      </c>
      <c r="H67" s="31">
        <f t="shared" si="1"/>
        <v>0</v>
      </c>
    </row>
    <row r="68" spans="1:8" x14ac:dyDescent="0.25">
      <c r="A68" s="55" t="str">
        <f>Jednotkové_ceny!A78</f>
        <v>PS059</v>
      </c>
      <c r="B68" s="23" t="str">
        <f>Jednotkové_ceny!B78</f>
        <v>doprava dle pásma - Praha 9</v>
      </c>
      <c r="C68" s="68" t="str">
        <f>Jednotkové_ceny!C78</f>
        <v>ks</v>
      </c>
      <c r="D68" s="24">
        <f>Jednotkové_ceny!D78</f>
        <v>100</v>
      </c>
      <c r="E68" s="24">
        <f>Jednotkové_ceny!E78</f>
        <v>356</v>
      </c>
      <c r="F68" s="24">
        <f>Jednotkové_ceny!F78</f>
        <v>0</v>
      </c>
      <c r="G68" s="24">
        <f>Jednotkové_ceny!G78</f>
        <v>0</v>
      </c>
      <c r="H68" s="31">
        <f t="shared" si="1"/>
        <v>0</v>
      </c>
    </row>
    <row r="69" spans="1:8" x14ac:dyDescent="0.25">
      <c r="A69" s="55" t="str">
        <f>Jednotkové_ceny!A79</f>
        <v>PS060</v>
      </c>
      <c r="B69" s="23" t="str">
        <f>Jednotkové_ceny!B79</f>
        <v>doprava dle pásma - Praha 10</v>
      </c>
      <c r="C69" s="68" t="str">
        <f>Jednotkové_ceny!C79</f>
        <v>ks</v>
      </c>
      <c r="D69" s="24">
        <f>Jednotkové_ceny!D79</f>
        <v>100</v>
      </c>
      <c r="E69" s="24">
        <f>Jednotkové_ceny!E79</f>
        <v>356</v>
      </c>
      <c r="F69" s="24">
        <f>Jednotkové_ceny!F79</f>
        <v>0</v>
      </c>
      <c r="G69" s="24">
        <f>Jednotkové_ceny!G79</f>
        <v>0</v>
      </c>
      <c r="H69" s="31">
        <f t="shared" si="1"/>
        <v>0</v>
      </c>
    </row>
    <row r="70" spans="1:8" x14ac:dyDescent="0.25">
      <c r="A70" s="55" t="str">
        <f>Jednotkové_ceny!A80</f>
        <v>PS061</v>
      </c>
      <c r="B70" s="23" t="str">
        <f>Jednotkové_ceny!B80</f>
        <v>doprava mimo Prahu - 1 výjezd</v>
      </c>
      <c r="C70" s="68" t="str">
        <f>Jednotkové_ceny!C80</f>
        <v>km</v>
      </c>
      <c r="D70" s="24">
        <f>Jednotkové_ceny!D80</f>
        <v>500</v>
      </c>
      <c r="E70" s="24">
        <f>Jednotkové_ceny!E80</f>
        <v>24</v>
      </c>
      <c r="F70" s="24">
        <f>Jednotkové_ceny!F80</f>
        <v>0</v>
      </c>
      <c r="G70" s="24">
        <f>Jednotkové_ceny!G80</f>
        <v>0</v>
      </c>
      <c r="H70" s="31">
        <f t="shared" si="1"/>
        <v>0</v>
      </c>
    </row>
    <row r="71" spans="1:8" ht="26.4" x14ac:dyDescent="0.25">
      <c r="A71" s="55" t="str">
        <f>Jednotkové_ceny!A81</f>
        <v>PS062</v>
      </c>
      <c r="B71" s="23" t="str">
        <f>Jednotkové_ceny!B81</f>
        <v>Vodorovné dopravní značení - barvou</v>
      </c>
      <c r="C71" s="68" t="str">
        <f>Jednotkové_ceny!C81</f>
        <v>1m2</v>
      </c>
      <c r="D71" s="24">
        <f>Jednotkové_ceny!D81</f>
        <v>50</v>
      </c>
      <c r="E71" s="24">
        <f>Jednotkové_ceny!E81</f>
        <v>130</v>
      </c>
      <c r="F71" s="24">
        <f>Jednotkové_ceny!F81</f>
        <v>0</v>
      </c>
      <c r="G71" s="24">
        <f>Jednotkové_ceny!G81</f>
        <v>0</v>
      </c>
      <c r="H71" s="31">
        <f t="shared" si="1"/>
        <v>0</v>
      </c>
    </row>
    <row r="72" spans="1:8" ht="26.4" x14ac:dyDescent="0.25">
      <c r="A72" s="55" t="str">
        <f>Jednotkové_ceny!A82</f>
        <v>PS063</v>
      </c>
      <c r="B72" s="23" t="str">
        <f>Jednotkové_ceny!B82</f>
        <v>Vodorovné dopravní značení bílým plastem - stěrka</v>
      </c>
      <c r="C72" s="68" t="str">
        <f>Jednotkové_ceny!C82</f>
        <v>1m2</v>
      </c>
      <c r="D72" s="24">
        <f>Jednotkové_ceny!D82</f>
        <v>50</v>
      </c>
      <c r="E72" s="24">
        <f>Jednotkové_ceny!E82</f>
        <v>365</v>
      </c>
      <c r="F72" s="24">
        <f>Jednotkové_ceny!F82</f>
        <v>0</v>
      </c>
      <c r="G72" s="24">
        <f>Jednotkové_ceny!G82</f>
        <v>0</v>
      </c>
      <c r="H72" s="31">
        <f t="shared" si="1"/>
        <v>0</v>
      </c>
    </row>
    <row r="73" spans="1:8" ht="26.4" x14ac:dyDescent="0.25">
      <c r="A73" s="96" t="str">
        <f>Jednotkové_ceny!A83</f>
        <v>PS064</v>
      </c>
      <c r="B73" s="27" t="str">
        <f>Jednotkové_ceny!B83</f>
        <v>Vodorovné dopravní značení barevným plastem - stěrka</v>
      </c>
      <c r="C73" s="97" t="str">
        <f>Jednotkové_ceny!C83</f>
        <v>1m2</v>
      </c>
      <c r="D73" s="98">
        <f>Jednotkové_ceny!D83</f>
        <v>50</v>
      </c>
      <c r="E73" s="98">
        <f>Jednotkové_ceny!E83</f>
        <v>420</v>
      </c>
      <c r="F73" s="98">
        <f>Jednotkové_ceny!F83</f>
        <v>0</v>
      </c>
      <c r="G73" s="98">
        <f>Jednotkové_ceny!G83</f>
        <v>0</v>
      </c>
      <c r="H73" s="99">
        <f t="shared" si="1"/>
        <v>0</v>
      </c>
    </row>
    <row r="75" spans="1:8" x14ac:dyDescent="0.25">
      <c r="A75" s="65" t="s">
        <v>1330</v>
      </c>
    </row>
    <row r="76" spans="1:8" ht="13.8" x14ac:dyDescent="0.25">
      <c r="A76" s="65" t="s">
        <v>1336</v>
      </c>
    </row>
    <row r="77" spans="1:8" ht="13.8" x14ac:dyDescent="0.25">
      <c r="A77" s="65" t="s">
        <v>1337</v>
      </c>
    </row>
    <row r="78" spans="1:8" ht="13.8" x14ac:dyDescent="0.25">
      <c r="A78" s="65" t="s">
        <v>1338</v>
      </c>
    </row>
  </sheetData>
  <sheetProtection algorithmName="SHA-512" hashValue="biv9FrkOkxY/ElWmOLCLgpcBCGyq7FsonsdSNzWFaqVlEhpgix7XE+N0dvr20p1WtI30AZDlymMKq8LtrRJNzA==" saltValue="hAHZK+sHyhZ3XlMGuTRF/w==" spinCount="100000" sheet="1" objects="1" scenarios="1"/>
  <sortState ref="A10:H73">
    <sortCondition ref="A10:A73"/>
  </sortState>
  <pageMargins left="0.70866141732283472" right="0.39370078740157483" top="0.59055118110236227" bottom="0.59055118110236227" header="0" footer="0.19685039370078741"/>
  <pageSetup paperSize="9" scale="70" orientation="portrait" r:id="rId1"/>
  <headerFooter>
    <oddFooter>&amp;L&amp;F&amp;C&amp;A&amp;R&amp;P/&amp;N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H16"/>
  <sheetViews>
    <sheetView zoomScaleNormal="100" workbookViewId="0">
      <selection activeCell="H19" sqref="H19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style="73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74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14"/>
      <c r="B9" s="13" t="s">
        <v>432</v>
      </c>
      <c r="C9" s="57"/>
      <c r="D9" s="14"/>
      <c r="E9" s="14"/>
      <c r="F9" s="14"/>
      <c r="G9" s="14"/>
      <c r="H9" s="66">
        <f>SUM(H10:H11)</f>
        <v>0</v>
      </c>
    </row>
    <row r="10" spans="1:8" x14ac:dyDescent="0.25">
      <c r="A10" s="16" t="str">
        <f>Jednotkové_ceny!A85</f>
        <v>PVK009</v>
      </c>
      <c r="B10" s="26" t="str">
        <f>Jednotkové_ceny!B85</f>
        <v>Zákroková služba - manipulace</v>
      </c>
      <c r="C10" s="70" t="str">
        <f>Jednotkové_ceny!C85</f>
        <v>hod</v>
      </c>
      <c r="D10" s="18">
        <f>Jednotkové_ceny!D85</f>
        <v>100</v>
      </c>
      <c r="E10" s="18">
        <f>Jednotkové_ceny!E85</f>
        <v>595</v>
      </c>
      <c r="F10" s="18">
        <f>Jednotkové_ceny!F85</f>
        <v>0</v>
      </c>
      <c r="G10" s="18">
        <f>Jednotkové_ceny!G85</f>
        <v>0</v>
      </c>
      <c r="H10" s="7">
        <f>ROUND(D10*G10,2)</f>
        <v>0</v>
      </c>
    </row>
    <row r="11" spans="1:8" x14ac:dyDescent="0.25">
      <c r="A11" s="19" t="str">
        <f>Jednotkové_ceny!A86</f>
        <v>HZS3111</v>
      </c>
      <c r="B11" s="27" t="str">
        <f>Jednotkové_ceny!B86</f>
        <v>Hodinová zúčtovací sazba montér potrubí</v>
      </c>
      <c r="C11" s="72" t="str">
        <f>Jednotkové_ceny!C86</f>
        <v>hod</v>
      </c>
      <c r="D11" s="21">
        <f>Jednotkové_ceny!D86</f>
        <v>500</v>
      </c>
      <c r="E11" s="21">
        <f>Jednotkové_ceny!E86</f>
        <v>574</v>
      </c>
      <c r="F11" s="21">
        <f>Jednotkové_ceny!F86</f>
        <v>0</v>
      </c>
      <c r="G11" s="21">
        <f>Jednotkové_ceny!G86</f>
        <v>0</v>
      </c>
      <c r="H11" s="22">
        <f>ROUND(D11*G11,2)</f>
        <v>0</v>
      </c>
    </row>
    <row r="13" spans="1:8" x14ac:dyDescent="0.25">
      <c r="A13" s="64" t="s">
        <v>1330</v>
      </c>
    </row>
    <row r="14" spans="1:8" ht="13.8" x14ac:dyDescent="0.25">
      <c r="A14" s="65" t="s">
        <v>1336</v>
      </c>
    </row>
    <row r="15" spans="1:8" ht="13.8" x14ac:dyDescent="0.25">
      <c r="A15" s="65" t="s">
        <v>1337</v>
      </c>
    </row>
    <row r="16" spans="1:8" ht="13.8" x14ac:dyDescent="0.25">
      <c r="A16" s="65" t="s">
        <v>1338</v>
      </c>
    </row>
  </sheetData>
  <sheetProtection algorithmName="SHA-512" hashValue="3ncORCdXaro8ctlYlggYmL1drxbm3br/ngUg0uixtu/7FUfXSG7WiAg2E38HodRR8NzXvZ3AmlYEXVHqlxKOyg==" saltValue="Dfhv2aCyJGVYN28Huc5FpA==" spinCount="100000" sheet="1" objects="1" scenarios="1"/>
  <sortState ref="A9:H10">
    <sortCondition ref="A9:A10"/>
  </sortState>
  <pageMargins left="0.70866141732283472" right="0.39370078740157483" top="0.59055118110236227" bottom="0.59055118110236227" header="0" footer="0.19685039370078741"/>
  <pageSetup paperSize="9" scale="74" fitToHeight="20" orientation="portrait" r:id="rId1"/>
  <headerFooter>
    <oddFooter>&amp;L&amp;F&amp;C&amp;A&amp;R&amp;P/&amp;N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pageSetUpPr fitToPage="1"/>
  </sheetPr>
  <dimension ref="A1:H903"/>
  <sheetViews>
    <sheetView zoomScale="110" zoomScaleNormal="110" workbookViewId="0">
      <selection activeCell="J9" sqref="J9"/>
    </sheetView>
  </sheetViews>
  <sheetFormatPr defaultRowHeight="13.2" x14ac:dyDescent="0.25"/>
  <cols>
    <col min="1" max="1" width="12.6640625" style="52" customWidth="1"/>
    <col min="2" max="2" width="50.6640625" customWidth="1"/>
    <col min="3" max="3" width="4.33203125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2" spans="1:8" x14ac:dyDescent="0.25">
      <c r="A2"/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93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45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53"/>
      <c r="B9" s="4" t="s">
        <v>424</v>
      </c>
      <c r="C9" s="2"/>
      <c r="D9" s="2"/>
      <c r="E9" s="2"/>
      <c r="F9" s="2"/>
      <c r="G9" s="2"/>
      <c r="H9" s="10">
        <f>SUM(H10:H898)</f>
        <v>0</v>
      </c>
    </row>
    <row r="10" spans="1:8" s="30" customFormat="1" x14ac:dyDescent="0.25">
      <c r="A10" s="94" t="str">
        <f>Jednotkové_ceny!A88</f>
        <v>2513708080</v>
      </c>
      <c r="B10" s="75" t="str">
        <f>Jednotkové_ceny!B88</f>
        <v>KROUŽEK TYTON-SIT Plus DN 80</v>
      </c>
      <c r="C10" s="75" t="str">
        <f>Jednotkové_ceny!C88</f>
        <v>ks</v>
      </c>
      <c r="D10" s="76">
        <f>Jednotkové_ceny!D88</f>
        <v>17</v>
      </c>
      <c r="E10" s="76">
        <f>Jednotkové_ceny!E88</f>
        <v>583.89</v>
      </c>
      <c r="F10" s="76">
        <f>Jednotkové_ceny!F88</f>
        <v>0</v>
      </c>
      <c r="G10" s="76">
        <f>Jednotkové_ceny!G88</f>
        <v>0</v>
      </c>
      <c r="H10" s="77">
        <f t="shared" ref="H10:H73" si="0">ROUND(D10*G10,2)</f>
        <v>0</v>
      </c>
    </row>
    <row r="11" spans="1:8" s="30" customFormat="1" x14ac:dyDescent="0.25">
      <c r="A11" s="111" t="str">
        <f>Jednotkové_ceny!A89</f>
        <v>2513708083</v>
      </c>
      <c r="B11" s="112" t="str">
        <f>Jednotkové_ceny!B89</f>
        <v>KROUŽEK STD Vi DN 80 TĚSNÍCÍ SE ZÁMKEM</v>
      </c>
      <c r="C11" s="112" t="str">
        <f>Jednotkové_ceny!C89</f>
        <v>ks</v>
      </c>
      <c r="D11" s="113">
        <f>Jednotkové_ceny!D89</f>
        <v>4</v>
      </c>
      <c r="E11" s="113">
        <f>Jednotkové_ceny!E89</f>
        <v>684.53</v>
      </c>
      <c r="F11" s="113">
        <f>Jednotkové_ceny!F89</f>
        <v>0</v>
      </c>
      <c r="G11" s="113">
        <f>Jednotkové_ceny!G89</f>
        <v>0</v>
      </c>
      <c r="H11" s="114">
        <f t="shared" si="0"/>
        <v>0</v>
      </c>
    </row>
    <row r="12" spans="1:8" s="30" customFormat="1" x14ac:dyDescent="0.25">
      <c r="A12" s="111" t="str">
        <f>Jednotkové_ceny!A90</f>
        <v>2513708102</v>
      </c>
      <c r="B12" s="112" t="str">
        <f>Jednotkové_ceny!B90</f>
        <v>KROUŽEK STD Vi DN 100 TĚSNÍCÍ SE ZÁMKEM</v>
      </c>
      <c r="C12" s="112" t="str">
        <f>Jednotkové_ceny!C90</f>
        <v>ks</v>
      </c>
      <c r="D12" s="113">
        <f>Jednotkové_ceny!D90</f>
        <v>5</v>
      </c>
      <c r="E12" s="113">
        <f>Jednotkové_ceny!E90</f>
        <v>742.32</v>
      </c>
      <c r="F12" s="113">
        <f>Jednotkové_ceny!F90</f>
        <v>0</v>
      </c>
      <c r="G12" s="113">
        <f>Jednotkové_ceny!G90</f>
        <v>0</v>
      </c>
      <c r="H12" s="114">
        <f t="shared" si="0"/>
        <v>0</v>
      </c>
    </row>
    <row r="13" spans="1:8" s="30" customFormat="1" x14ac:dyDescent="0.25">
      <c r="A13" s="95" t="str">
        <f>Jednotkové_ceny!A91</f>
        <v>2513708103</v>
      </c>
      <c r="B13" s="78" t="str">
        <f>Jednotkové_ceny!B91</f>
        <v>KROUŽEK STD Vi DN 200 TĚSNÍCÍ SE ZÁMKEM NG</v>
      </c>
      <c r="C13" s="78" t="str">
        <f>Jednotkové_ceny!C91</f>
        <v>ks</v>
      </c>
      <c r="D13" s="79">
        <f>Jednotkové_ceny!D91</f>
        <v>1</v>
      </c>
      <c r="E13" s="79">
        <f>Jednotkové_ceny!E91</f>
        <v>1979.85</v>
      </c>
      <c r="F13" s="79">
        <f>Jednotkové_ceny!F91</f>
        <v>0</v>
      </c>
      <c r="G13" s="79">
        <f>Jednotkové_ceny!G91</f>
        <v>0</v>
      </c>
      <c r="H13" s="80">
        <f t="shared" si="0"/>
        <v>0</v>
      </c>
    </row>
    <row r="14" spans="1:8" s="30" customFormat="1" x14ac:dyDescent="0.25">
      <c r="A14" s="95" t="str">
        <f>Jednotkové_ceny!A92</f>
        <v>2513708113</v>
      </c>
      <c r="B14" s="78" t="str">
        <f>Jednotkové_ceny!B92</f>
        <v>KROUŽEK TYTON-SIT Plus DN 350</v>
      </c>
      <c r="C14" s="78" t="str">
        <f>Jednotkové_ceny!C92</f>
        <v>ks</v>
      </c>
      <c r="D14" s="79">
        <f>Jednotkové_ceny!D92</f>
        <v>7</v>
      </c>
      <c r="E14" s="79">
        <f>Jednotkové_ceny!E92</f>
        <v>3213.39</v>
      </c>
      <c r="F14" s="79">
        <f>Jednotkové_ceny!F92</f>
        <v>0</v>
      </c>
      <c r="G14" s="79">
        <f>Jednotkové_ceny!G92</f>
        <v>0</v>
      </c>
      <c r="H14" s="80">
        <f t="shared" si="0"/>
        <v>0</v>
      </c>
    </row>
    <row r="15" spans="1:8" s="30" customFormat="1" x14ac:dyDescent="0.25">
      <c r="A15" s="95" t="str">
        <f>Jednotkové_ceny!A93</f>
        <v>2513708114</v>
      </c>
      <c r="B15" s="78" t="str">
        <f>Jednotkové_ceny!B93</f>
        <v>KROUŽEK TĚSNÍCÍ EPOXY-SIT DN 100</v>
      </c>
      <c r="C15" s="78" t="str">
        <f>Jednotkové_ceny!C93</f>
        <v>ks</v>
      </c>
      <c r="D15" s="79">
        <f>Jednotkové_ceny!D93</f>
        <v>5</v>
      </c>
      <c r="E15" s="79">
        <f>Jednotkové_ceny!E93</f>
        <v>1982.2</v>
      </c>
      <c r="F15" s="79">
        <f>Jednotkové_ceny!F93</f>
        <v>0</v>
      </c>
      <c r="G15" s="79">
        <f>Jednotkové_ceny!G93</f>
        <v>0</v>
      </c>
      <c r="H15" s="80">
        <f t="shared" si="0"/>
        <v>0</v>
      </c>
    </row>
    <row r="16" spans="1:8" s="30" customFormat="1" x14ac:dyDescent="0.25">
      <c r="A16" s="95" t="str">
        <f>Jednotkové_ceny!A94</f>
        <v>2513708119</v>
      </c>
      <c r="B16" s="78" t="str">
        <f>Jednotkové_ceny!B94</f>
        <v>KROUŽEK STD Vi DN 400 TĚSNÍCÍ SE ZÁMKY</v>
      </c>
      <c r="C16" s="78" t="str">
        <f>Jednotkové_ceny!C94</f>
        <v>ks</v>
      </c>
      <c r="D16" s="79">
        <f>Jednotkové_ceny!D94</f>
        <v>1</v>
      </c>
      <c r="E16" s="79">
        <f>Jednotkové_ceny!E94</f>
        <v>4543.58</v>
      </c>
      <c r="F16" s="79">
        <f>Jednotkové_ceny!F94</f>
        <v>0</v>
      </c>
      <c r="G16" s="79">
        <f>Jednotkové_ceny!G94</f>
        <v>0</v>
      </c>
      <c r="H16" s="80">
        <f t="shared" si="0"/>
        <v>0</v>
      </c>
    </row>
    <row r="17" spans="1:8" s="30" customFormat="1" x14ac:dyDescent="0.25">
      <c r="A17" s="95" t="str">
        <f>Jednotkové_ceny!A95</f>
        <v>2513708151</v>
      </c>
      <c r="B17" s="78" t="str">
        <f>Jednotkové_ceny!B95</f>
        <v>KROUŽEK STD Vi NEW DN 150 TĚSNÍCÍ SE ZÁMKEM</v>
      </c>
      <c r="C17" s="78" t="str">
        <f>Jednotkové_ceny!C95</f>
        <v>ks</v>
      </c>
      <c r="D17" s="79">
        <f>Jednotkové_ceny!D95</f>
        <v>10</v>
      </c>
      <c r="E17" s="79">
        <f>Jednotkové_ceny!E95</f>
        <v>1418.87</v>
      </c>
      <c r="F17" s="79">
        <f>Jednotkové_ceny!F95</f>
        <v>0</v>
      </c>
      <c r="G17" s="79">
        <f>Jednotkové_ceny!G95</f>
        <v>0</v>
      </c>
      <c r="H17" s="80">
        <f t="shared" si="0"/>
        <v>0</v>
      </c>
    </row>
    <row r="18" spans="1:8" s="30" customFormat="1" x14ac:dyDescent="0.25">
      <c r="A18" s="95" t="str">
        <f>Jednotkové_ceny!A96</f>
        <v>2513708152</v>
      </c>
      <c r="B18" s="78" t="str">
        <f>Jednotkové_ceny!B96</f>
        <v>KROUŽEK TYTON-SIT Plus DN 150</v>
      </c>
      <c r="C18" s="78" t="str">
        <f>Jednotkové_ceny!C96</f>
        <v>ks</v>
      </c>
      <c r="D18" s="79">
        <f>Jednotkové_ceny!D96</f>
        <v>4</v>
      </c>
      <c r="E18" s="79">
        <f>Jednotkové_ceny!E96</f>
        <v>885.8</v>
      </c>
      <c r="F18" s="79">
        <f>Jednotkové_ceny!F96</f>
        <v>0</v>
      </c>
      <c r="G18" s="79">
        <f>Jednotkové_ceny!G96</f>
        <v>0</v>
      </c>
      <c r="H18" s="80">
        <f t="shared" si="0"/>
        <v>0</v>
      </c>
    </row>
    <row r="19" spans="1:8" s="30" customFormat="1" x14ac:dyDescent="0.25">
      <c r="A19" s="95" t="str">
        <f>Jednotkové_ceny!A97</f>
        <v>2513708159</v>
      </c>
      <c r="B19" s="78" t="str">
        <f>Jednotkové_ceny!B97</f>
        <v>KROUŽEK TĚSNÍCÍ EPOXY-SIT DN 150</v>
      </c>
      <c r="C19" s="78" t="str">
        <f>Jednotkové_ceny!C97</f>
        <v>ks</v>
      </c>
      <c r="D19" s="79">
        <f>Jednotkové_ceny!D97</f>
        <v>35</v>
      </c>
      <c r="E19" s="79">
        <f>Jednotkové_ceny!E97</f>
        <v>2680.74</v>
      </c>
      <c r="F19" s="79">
        <f>Jednotkové_ceny!F97</f>
        <v>0</v>
      </c>
      <c r="G19" s="79">
        <f>Jednotkové_ceny!G97</f>
        <v>0</v>
      </c>
      <c r="H19" s="80">
        <f t="shared" si="0"/>
        <v>0</v>
      </c>
    </row>
    <row r="20" spans="1:8" s="30" customFormat="1" x14ac:dyDescent="0.25">
      <c r="A20" s="95" t="str">
        <f>Jednotkové_ceny!A98</f>
        <v>2513708209</v>
      </c>
      <c r="B20" s="78" t="str">
        <f>Jednotkové_ceny!B98</f>
        <v>KROUŽEK TĚSNÍCÍ EPOXY-SIT DN 200</v>
      </c>
      <c r="C20" s="78" t="str">
        <f>Jednotkové_ceny!C98</f>
        <v>ks</v>
      </c>
      <c r="D20" s="79">
        <f>Jednotkové_ceny!D98</f>
        <v>1</v>
      </c>
      <c r="E20" s="79">
        <f>Jednotkové_ceny!E98</f>
        <v>2410.44</v>
      </c>
      <c r="F20" s="79">
        <f>Jednotkové_ceny!F98</f>
        <v>0</v>
      </c>
      <c r="G20" s="79">
        <f>Jednotkové_ceny!G98</f>
        <v>0</v>
      </c>
      <c r="H20" s="80">
        <f t="shared" si="0"/>
        <v>0</v>
      </c>
    </row>
    <row r="21" spans="1:8" s="30" customFormat="1" x14ac:dyDescent="0.25">
      <c r="A21" s="95" t="str">
        <f>Jednotkové_ceny!A99</f>
        <v>2513708210</v>
      </c>
      <c r="B21" s="78" t="str">
        <f>Jednotkové_ceny!B99</f>
        <v>KROUŽEK TĚSNÍCÍ DN 100 TYTON SIT-PLUS</v>
      </c>
      <c r="C21" s="78" t="str">
        <f>Jednotkové_ceny!C99</f>
        <v>ks</v>
      </c>
      <c r="D21" s="79">
        <f>Jednotkové_ceny!D99</f>
        <v>26</v>
      </c>
      <c r="E21" s="79">
        <f>Jednotkové_ceny!E99</f>
        <v>651.65</v>
      </c>
      <c r="F21" s="79">
        <f>Jednotkové_ceny!F99</f>
        <v>0</v>
      </c>
      <c r="G21" s="79">
        <f>Jednotkové_ceny!G99</f>
        <v>0</v>
      </c>
      <c r="H21" s="80">
        <f t="shared" si="0"/>
        <v>0</v>
      </c>
    </row>
    <row r="22" spans="1:8" s="30" customFormat="1" x14ac:dyDescent="0.25">
      <c r="A22" s="95" t="str">
        <f>Jednotkové_ceny!A100</f>
        <v>2513708211</v>
      </c>
      <c r="B22" s="78" t="str">
        <f>Jednotkové_ceny!B100</f>
        <v>KROUŽEK TĚSNÍCÍ EPOXY-SIT DN 300</v>
      </c>
      <c r="C22" s="78" t="str">
        <f>Jednotkové_ceny!C100</f>
        <v>ks</v>
      </c>
      <c r="D22" s="79">
        <f>Jednotkové_ceny!D100</f>
        <v>2</v>
      </c>
      <c r="E22" s="79">
        <f>Jednotkové_ceny!E100</f>
        <v>5034.47</v>
      </c>
      <c r="F22" s="79">
        <f>Jednotkové_ceny!F100</f>
        <v>0</v>
      </c>
      <c r="G22" s="79">
        <f>Jednotkové_ceny!G100</f>
        <v>0</v>
      </c>
      <c r="H22" s="80">
        <f t="shared" si="0"/>
        <v>0</v>
      </c>
    </row>
    <row r="23" spans="1:8" s="30" customFormat="1" x14ac:dyDescent="0.25">
      <c r="A23" s="95" t="str">
        <f>Jednotkové_ceny!A101</f>
        <v>2513708212</v>
      </c>
      <c r="B23" s="78" t="str">
        <f>Jednotkové_ceny!B101</f>
        <v>KROUŽEK TYTON-SIT Plus DN 200</v>
      </c>
      <c r="C23" s="78" t="str">
        <f>Jednotkové_ceny!C101</f>
        <v>ks</v>
      </c>
      <c r="D23" s="79">
        <f>Jednotkové_ceny!D101</f>
        <v>18</v>
      </c>
      <c r="E23" s="79">
        <f>Jednotkové_ceny!E101</f>
        <v>1830.39</v>
      </c>
      <c r="F23" s="79">
        <f>Jednotkové_ceny!F101</f>
        <v>0</v>
      </c>
      <c r="G23" s="79">
        <f>Jednotkové_ceny!G101</f>
        <v>0</v>
      </c>
      <c r="H23" s="80">
        <f t="shared" si="0"/>
        <v>0</v>
      </c>
    </row>
    <row r="24" spans="1:8" s="30" customFormat="1" x14ac:dyDescent="0.25">
      <c r="A24" s="95" t="str">
        <f>Jednotkové_ceny!A102</f>
        <v>2513726019</v>
      </c>
      <c r="B24" s="78" t="str">
        <f>Jednotkové_ceny!B102</f>
        <v>TĚSNĚNÍ G-ST/GUSS DN 300 PN10</v>
      </c>
      <c r="C24" s="78" t="str">
        <f>Jednotkové_ceny!C102</f>
        <v>ks</v>
      </c>
      <c r="D24" s="79">
        <f>Jednotkové_ceny!D102</f>
        <v>286</v>
      </c>
      <c r="E24" s="79">
        <f>Jednotkové_ceny!E102</f>
        <v>1020.31</v>
      </c>
      <c r="F24" s="79">
        <f>Jednotkové_ceny!F102</f>
        <v>0</v>
      </c>
      <c r="G24" s="79">
        <f>Jednotkové_ceny!G102</f>
        <v>0</v>
      </c>
      <c r="H24" s="80">
        <f t="shared" si="0"/>
        <v>0</v>
      </c>
    </row>
    <row r="25" spans="1:8" s="30" customFormat="1" x14ac:dyDescent="0.25">
      <c r="A25" s="95" t="str">
        <f>Jednotkové_ceny!A103</f>
        <v>2513726020</v>
      </c>
      <c r="B25" s="78" t="str">
        <f>Jednotkové_ceny!B103</f>
        <v>TĚSNĚNÍ G-ST DN 400 PN10</v>
      </c>
      <c r="C25" s="78" t="str">
        <f>Jednotkové_ceny!C103</f>
        <v>ks</v>
      </c>
      <c r="D25" s="79">
        <f>Jednotkové_ceny!D103</f>
        <v>66</v>
      </c>
      <c r="E25" s="79">
        <f>Jednotkové_ceny!E103</f>
        <v>2381.4</v>
      </c>
      <c r="F25" s="79">
        <f>Jednotkové_ceny!F103</f>
        <v>0</v>
      </c>
      <c r="G25" s="79">
        <f>Jednotkové_ceny!G103</f>
        <v>0</v>
      </c>
      <c r="H25" s="80">
        <f t="shared" si="0"/>
        <v>0</v>
      </c>
    </row>
    <row r="26" spans="1:8" s="30" customFormat="1" x14ac:dyDescent="0.25">
      <c r="A26" s="95" t="str">
        <f>Jednotkové_ceny!A104</f>
        <v>2513726021</v>
      </c>
      <c r="B26" s="78" t="str">
        <f>Jednotkové_ceny!B104</f>
        <v>TĚSNĚNÍ G-ST DN 500 PN10</v>
      </c>
      <c r="C26" s="78" t="str">
        <f>Jednotkové_ceny!C104</f>
        <v>ks</v>
      </c>
      <c r="D26" s="79">
        <f>Jednotkové_ceny!D104</f>
        <v>46</v>
      </c>
      <c r="E26" s="79">
        <f>Jednotkové_ceny!E104</f>
        <v>1285.3599999999999</v>
      </c>
      <c r="F26" s="79">
        <f>Jednotkové_ceny!F104</f>
        <v>0</v>
      </c>
      <c r="G26" s="79">
        <f>Jednotkové_ceny!G104</f>
        <v>0</v>
      </c>
      <c r="H26" s="80">
        <f t="shared" si="0"/>
        <v>0</v>
      </c>
    </row>
    <row r="27" spans="1:8" s="30" customFormat="1" x14ac:dyDescent="0.25">
      <c r="A27" s="95" t="str">
        <f>Jednotkové_ceny!A105</f>
        <v>2513726022</v>
      </c>
      <c r="B27" s="78" t="str">
        <f>Jednotkové_ceny!B105</f>
        <v>TĚSNĚNÍ G-ST DN 600 PN10</v>
      </c>
      <c r="C27" s="78" t="str">
        <f>Jednotkové_ceny!C105</f>
        <v>ks</v>
      </c>
      <c r="D27" s="79">
        <f>Jednotkové_ceny!D105</f>
        <v>23</v>
      </c>
      <c r="E27" s="79">
        <f>Jednotkové_ceny!E105</f>
        <v>3832.15</v>
      </c>
      <c r="F27" s="79">
        <f>Jednotkové_ceny!F105</f>
        <v>0</v>
      </c>
      <c r="G27" s="79">
        <f>Jednotkové_ceny!G105</f>
        <v>0</v>
      </c>
      <c r="H27" s="80">
        <f t="shared" si="0"/>
        <v>0</v>
      </c>
    </row>
    <row r="28" spans="1:8" s="30" customFormat="1" x14ac:dyDescent="0.25">
      <c r="A28" s="95" t="str">
        <f>Jednotkové_ceny!A106</f>
        <v>2513726024</v>
      </c>
      <c r="B28" s="78" t="str">
        <f>Jednotkové_ceny!B106</f>
        <v>TĚSNĚNÍ G-ST DN 800 PN10</v>
      </c>
      <c r="C28" s="78" t="str">
        <f>Jednotkové_ceny!C106</f>
        <v>ks</v>
      </c>
      <c r="D28" s="79">
        <f>Jednotkové_ceny!D106</f>
        <v>5</v>
      </c>
      <c r="E28" s="79">
        <f>Jednotkové_ceny!E106</f>
        <v>3024.07</v>
      </c>
      <c r="F28" s="79">
        <f>Jednotkové_ceny!F106</f>
        <v>0</v>
      </c>
      <c r="G28" s="79">
        <f>Jednotkové_ceny!G106</f>
        <v>0</v>
      </c>
      <c r="H28" s="80">
        <f t="shared" si="0"/>
        <v>0</v>
      </c>
    </row>
    <row r="29" spans="1:8" s="30" customFormat="1" x14ac:dyDescent="0.25">
      <c r="A29" s="95" t="str">
        <f>Jednotkové_ceny!A107</f>
        <v>2513726026</v>
      </c>
      <c r="B29" s="78" t="str">
        <f>Jednotkové_ceny!B107</f>
        <v>TĚSNĚNÍ G-ST DN 1200 PN10</v>
      </c>
      <c r="C29" s="78" t="str">
        <f>Jednotkové_ceny!C107</f>
        <v>ks</v>
      </c>
      <c r="D29" s="79">
        <f>Jednotkové_ceny!D107</f>
        <v>5</v>
      </c>
      <c r="E29" s="79">
        <f>Jednotkové_ceny!E107</f>
        <v>11614.04</v>
      </c>
      <c r="F29" s="79">
        <f>Jednotkové_ceny!F107</f>
        <v>0</v>
      </c>
      <c r="G29" s="79">
        <f>Jednotkové_ceny!G107</f>
        <v>0</v>
      </c>
      <c r="H29" s="80">
        <f t="shared" si="0"/>
        <v>0</v>
      </c>
    </row>
    <row r="30" spans="1:8" s="30" customFormat="1" x14ac:dyDescent="0.25">
      <c r="A30" s="95" t="str">
        <f>Jednotkové_ceny!A108</f>
        <v>2513726045</v>
      </c>
      <c r="B30" s="78" t="str">
        <f>Jednotkové_ceny!B108</f>
        <v>TĚSNĚNÍ S OCELOVOU VLOŽKOU DN 80 PN16</v>
      </c>
      <c r="C30" s="78" t="str">
        <f>Jednotkové_ceny!C108</f>
        <v>ks</v>
      </c>
      <c r="D30" s="79">
        <f>Jednotkové_ceny!D108</f>
        <v>367</v>
      </c>
      <c r="E30" s="79">
        <f>Jednotkové_ceny!E108</f>
        <v>184.44</v>
      </c>
      <c r="F30" s="79">
        <f>Jednotkové_ceny!F108</f>
        <v>0</v>
      </c>
      <c r="G30" s="79">
        <f>Jednotkové_ceny!G108</f>
        <v>0</v>
      </c>
      <c r="H30" s="80">
        <f t="shared" si="0"/>
        <v>0</v>
      </c>
    </row>
    <row r="31" spans="1:8" s="30" customFormat="1" x14ac:dyDescent="0.25">
      <c r="A31" s="95" t="str">
        <f>Jednotkové_ceny!A109</f>
        <v>2513726065</v>
      </c>
      <c r="B31" s="78" t="str">
        <f>Jednotkové_ceny!B109</f>
        <v>TĚSNĚNÍ G-ST/GUSS DN 150 PN 10-16</v>
      </c>
      <c r="C31" s="78" t="str">
        <f>Jednotkové_ceny!C109</f>
        <v>ks</v>
      </c>
      <c r="D31" s="79">
        <f>Jednotkové_ceny!D109</f>
        <v>11</v>
      </c>
      <c r="E31" s="79">
        <f>Jednotkové_ceny!E109</f>
        <v>196.29</v>
      </c>
      <c r="F31" s="79">
        <f>Jednotkové_ceny!F109</f>
        <v>0</v>
      </c>
      <c r="G31" s="79">
        <f>Jednotkové_ceny!G109</f>
        <v>0</v>
      </c>
      <c r="H31" s="80">
        <f t="shared" si="0"/>
        <v>0</v>
      </c>
    </row>
    <row r="32" spans="1:8" s="30" customFormat="1" x14ac:dyDescent="0.25">
      <c r="A32" s="95" t="str">
        <f>Jednotkové_ceny!A110</f>
        <v>2513726196</v>
      </c>
      <c r="B32" s="78" t="str">
        <f>Jednotkové_ceny!B110</f>
        <v>TĚSNĚNÍ G-ST DN 25 PN10-40</v>
      </c>
      <c r="C32" s="78" t="str">
        <f>Jednotkové_ceny!C110</f>
        <v>ks</v>
      </c>
      <c r="D32" s="79">
        <f>Jednotkové_ceny!D110</f>
        <v>113</v>
      </c>
      <c r="E32" s="79">
        <f>Jednotkové_ceny!E110</f>
        <v>114.59</v>
      </c>
      <c r="F32" s="79">
        <f>Jednotkové_ceny!F110</f>
        <v>0</v>
      </c>
      <c r="G32" s="79">
        <f>Jednotkové_ceny!G110</f>
        <v>0</v>
      </c>
      <c r="H32" s="80">
        <f t="shared" si="0"/>
        <v>0</v>
      </c>
    </row>
    <row r="33" spans="1:8" s="30" customFormat="1" x14ac:dyDescent="0.25">
      <c r="A33" s="95" t="str">
        <f>Jednotkové_ceny!A111</f>
        <v>2513726197</v>
      </c>
      <c r="B33" s="78" t="str">
        <f>Jednotkové_ceny!B111</f>
        <v>TĚSNĚNÍ G-ST DN 32 PN10</v>
      </c>
      <c r="C33" s="78" t="str">
        <f>Jednotkové_ceny!C111</f>
        <v>ks</v>
      </c>
      <c r="D33" s="79">
        <f>Jednotkové_ceny!D111</f>
        <v>9</v>
      </c>
      <c r="E33" s="79">
        <f>Jednotkové_ceny!E111</f>
        <v>117.58</v>
      </c>
      <c r="F33" s="79">
        <f>Jednotkové_ceny!F111</f>
        <v>0</v>
      </c>
      <c r="G33" s="79">
        <f>Jednotkové_ceny!G111</f>
        <v>0</v>
      </c>
      <c r="H33" s="80">
        <f t="shared" si="0"/>
        <v>0</v>
      </c>
    </row>
    <row r="34" spans="1:8" s="30" customFormat="1" x14ac:dyDescent="0.25">
      <c r="A34" s="95" t="str">
        <f>Jednotkové_ceny!A112</f>
        <v>2513726199</v>
      </c>
      <c r="B34" s="78" t="str">
        <f>Jednotkové_ceny!B112</f>
        <v>TĚSNĚNÍ G-ST DN 65 PN10-40</v>
      </c>
      <c r="C34" s="78" t="str">
        <f>Jednotkové_ceny!C112</f>
        <v>ks</v>
      </c>
      <c r="D34" s="79">
        <f>Jednotkové_ceny!D112</f>
        <v>1</v>
      </c>
      <c r="E34" s="79">
        <f>Jednotkové_ceny!E112</f>
        <v>121.56</v>
      </c>
      <c r="F34" s="79">
        <f>Jednotkové_ceny!F112</f>
        <v>0</v>
      </c>
      <c r="G34" s="79">
        <f>Jednotkové_ceny!G112</f>
        <v>0</v>
      </c>
      <c r="H34" s="80">
        <f t="shared" si="0"/>
        <v>0</v>
      </c>
    </row>
    <row r="35" spans="1:8" s="30" customFormat="1" x14ac:dyDescent="0.25">
      <c r="A35" s="95" t="str">
        <f>Jednotkové_ceny!A113</f>
        <v>2513726207</v>
      </c>
      <c r="B35" s="78" t="str">
        <f>Jednotkové_ceny!B113</f>
        <v>TĚSNĚNÍ G-ST DN 150 PN10-16</v>
      </c>
      <c r="C35" s="78" t="str">
        <f>Jednotkové_ceny!C113</f>
        <v>ks</v>
      </c>
      <c r="D35" s="79">
        <f>Jednotkové_ceny!D113</f>
        <v>4</v>
      </c>
      <c r="E35" s="79">
        <f>Jednotkové_ceny!E113</f>
        <v>196.29</v>
      </c>
      <c r="F35" s="79">
        <f>Jednotkové_ceny!F113</f>
        <v>0</v>
      </c>
      <c r="G35" s="79">
        <f>Jednotkové_ceny!G113</f>
        <v>0</v>
      </c>
      <c r="H35" s="80">
        <f t="shared" si="0"/>
        <v>0</v>
      </c>
    </row>
    <row r="36" spans="1:8" s="30" customFormat="1" x14ac:dyDescent="0.25">
      <c r="A36" s="95" t="str">
        <f>Jednotkové_ceny!A114</f>
        <v>2513726210</v>
      </c>
      <c r="B36" s="78" t="str">
        <f>Jednotkové_ceny!B114</f>
        <v>TĚSNĚNÍ G-ST DN 125 PN10</v>
      </c>
      <c r="C36" s="78" t="str">
        <f>Jednotkové_ceny!C114</f>
        <v>ks</v>
      </c>
      <c r="D36" s="79">
        <f>Jednotkové_ceny!D114</f>
        <v>50</v>
      </c>
      <c r="E36" s="79">
        <f>Jednotkové_ceny!E114</f>
        <v>367.67</v>
      </c>
      <c r="F36" s="79">
        <f>Jednotkové_ceny!F114</f>
        <v>0</v>
      </c>
      <c r="G36" s="79">
        <f>Jednotkové_ceny!G114</f>
        <v>0</v>
      </c>
      <c r="H36" s="80">
        <f t="shared" si="0"/>
        <v>0</v>
      </c>
    </row>
    <row r="37" spans="1:8" s="30" customFormat="1" x14ac:dyDescent="0.25">
      <c r="A37" s="95" t="str">
        <f>Jednotkové_ceny!A115</f>
        <v>2513726230</v>
      </c>
      <c r="B37" s="78" t="str">
        <f>Jednotkové_ceny!B115</f>
        <v>TĚSNĚNÍ G-ST-P/K DN 80 PN10-40</v>
      </c>
      <c r="C37" s="78" t="str">
        <f>Jednotkové_ceny!C115</f>
        <v>ks</v>
      </c>
      <c r="D37" s="79">
        <f>Jednotkové_ceny!D115</f>
        <v>55</v>
      </c>
      <c r="E37" s="79">
        <f>Jednotkové_ceny!E115</f>
        <v>230.76</v>
      </c>
      <c r="F37" s="79">
        <f>Jednotkové_ceny!F115</f>
        <v>0</v>
      </c>
      <c r="G37" s="79">
        <f>Jednotkové_ceny!G115</f>
        <v>0</v>
      </c>
      <c r="H37" s="80">
        <f t="shared" si="0"/>
        <v>0</v>
      </c>
    </row>
    <row r="38" spans="1:8" s="30" customFormat="1" x14ac:dyDescent="0.25">
      <c r="A38" s="95" t="str">
        <f>Jednotkové_ceny!A116</f>
        <v>2513726231</v>
      </c>
      <c r="B38" s="78" t="str">
        <f>Jednotkové_ceny!B116</f>
        <v>TĚSNĚNÍ G-ST-P/K DN 100 PN10-16</v>
      </c>
      <c r="C38" s="78" t="str">
        <f>Jednotkové_ceny!C116</f>
        <v>ks</v>
      </c>
      <c r="D38" s="79">
        <f>Jednotkové_ceny!D116</f>
        <v>76</v>
      </c>
      <c r="E38" s="79">
        <f>Jednotkové_ceny!E116</f>
        <v>259.47000000000003</v>
      </c>
      <c r="F38" s="79">
        <f>Jednotkové_ceny!F116</f>
        <v>0</v>
      </c>
      <c r="G38" s="79">
        <f>Jednotkové_ceny!G116</f>
        <v>0</v>
      </c>
      <c r="H38" s="80">
        <f t="shared" si="0"/>
        <v>0</v>
      </c>
    </row>
    <row r="39" spans="1:8" s="30" customFormat="1" x14ac:dyDescent="0.25">
      <c r="A39" s="95" t="str">
        <f>Jednotkové_ceny!A117</f>
        <v>2513726233</v>
      </c>
      <c r="B39" s="78" t="str">
        <f>Jednotkové_ceny!B117</f>
        <v>TĚSNĚNÍ G-ST-P/K DN 150 PN10-16</v>
      </c>
      <c r="C39" s="78" t="str">
        <f>Jednotkové_ceny!C117</f>
        <v>ks</v>
      </c>
      <c r="D39" s="79">
        <f>Jednotkové_ceny!D117</f>
        <v>79</v>
      </c>
      <c r="E39" s="79">
        <f>Jednotkové_ceny!E117</f>
        <v>364.68</v>
      </c>
      <c r="F39" s="79">
        <f>Jednotkové_ceny!F117</f>
        <v>0</v>
      </c>
      <c r="G39" s="79">
        <f>Jednotkové_ceny!G117</f>
        <v>0</v>
      </c>
      <c r="H39" s="80">
        <f t="shared" si="0"/>
        <v>0</v>
      </c>
    </row>
    <row r="40" spans="1:8" s="30" customFormat="1" x14ac:dyDescent="0.25">
      <c r="A40" s="95" t="str">
        <f>Jednotkové_ceny!A118</f>
        <v>2513726234</v>
      </c>
      <c r="B40" s="78" t="str">
        <f>Jednotkové_ceny!B118</f>
        <v>TĚSNĚNÍ G-ST-P/K DN 200 PN10-16</v>
      </c>
      <c r="C40" s="78" t="str">
        <f>Jednotkové_ceny!C118</f>
        <v>ks</v>
      </c>
      <c r="D40" s="79">
        <f>Jednotkové_ceny!D118</f>
        <v>41</v>
      </c>
      <c r="E40" s="79">
        <f>Jednotkové_ceny!E118</f>
        <v>489.03</v>
      </c>
      <c r="F40" s="79">
        <f>Jednotkové_ceny!F118</f>
        <v>0</v>
      </c>
      <c r="G40" s="79">
        <f>Jednotkové_ceny!G118</f>
        <v>0</v>
      </c>
      <c r="H40" s="80">
        <f t="shared" si="0"/>
        <v>0</v>
      </c>
    </row>
    <row r="41" spans="1:8" s="30" customFormat="1" x14ac:dyDescent="0.25">
      <c r="A41" s="95" t="str">
        <f>Jednotkové_ceny!A119</f>
        <v>2513726235</v>
      </c>
      <c r="B41" s="78" t="str">
        <f>Jednotkové_ceny!B119</f>
        <v>TĚSNĚNÍ G-ST-P/K DN 250 PN10</v>
      </c>
      <c r="C41" s="78" t="str">
        <f>Jednotkové_ceny!C119</f>
        <v>ks</v>
      </c>
      <c r="D41" s="79">
        <f>Jednotkové_ceny!D119</f>
        <v>5</v>
      </c>
      <c r="E41" s="79">
        <f>Jednotkové_ceny!E119</f>
        <v>603.82000000000005</v>
      </c>
      <c r="F41" s="79">
        <f>Jednotkové_ceny!F119</f>
        <v>0</v>
      </c>
      <c r="G41" s="79">
        <f>Jednotkové_ceny!G119</f>
        <v>0</v>
      </c>
      <c r="H41" s="80">
        <f t="shared" si="0"/>
        <v>0</v>
      </c>
    </row>
    <row r="42" spans="1:8" s="30" customFormat="1" x14ac:dyDescent="0.25">
      <c r="A42" s="95" t="str">
        <f>Jednotkové_ceny!A120</f>
        <v>2513726237</v>
      </c>
      <c r="B42" s="78" t="str">
        <f>Jednotkové_ceny!B120</f>
        <v>TĚSNĚNÍ G-ST-P/K DN 300 PN10</v>
      </c>
      <c r="C42" s="78" t="str">
        <f>Jednotkové_ceny!C120</f>
        <v>ks</v>
      </c>
      <c r="D42" s="79">
        <f>Jednotkové_ceny!D120</f>
        <v>14</v>
      </c>
      <c r="E42" s="79">
        <f>Jednotkové_ceny!E120</f>
        <v>692.3</v>
      </c>
      <c r="F42" s="79">
        <f>Jednotkové_ceny!F120</f>
        <v>0</v>
      </c>
      <c r="G42" s="79">
        <f>Jednotkové_ceny!G120</f>
        <v>0</v>
      </c>
      <c r="H42" s="80">
        <f t="shared" si="0"/>
        <v>0</v>
      </c>
    </row>
    <row r="43" spans="1:8" s="30" customFormat="1" x14ac:dyDescent="0.25">
      <c r="A43" s="95" t="str">
        <f>Jednotkové_ceny!A121</f>
        <v>2513726238</v>
      </c>
      <c r="B43" s="78" t="str">
        <f>Jednotkové_ceny!B121</f>
        <v>TĚSNĚNÍ G-ST DN 100 PN16 (3390)</v>
      </c>
      <c r="C43" s="78" t="str">
        <f>Jednotkové_ceny!C121</f>
        <v>ks</v>
      </c>
      <c r="D43" s="79">
        <f>Jednotkové_ceny!D121</f>
        <v>14</v>
      </c>
      <c r="E43" s="79">
        <f>Jednotkové_ceny!E121</f>
        <v>228.18</v>
      </c>
      <c r="F43" s="79">
        <f>Jednotkové_ceny!F121</f>
        <v>0</v>
      </c>
      <c r="G43" s="79">
        <f>Jednotkové_ceny!G121</f>
        <v>0</v>
      </c>
      <c r="H43" s="80">
        <f t="shared" si="0"/>
        <v>0</v>
      </c>
    </row>
    <row r="44" spans="1:8" s="30" customFormat="1" x14ac:dyDescent="0.25">
      <c r="A44" s="95" t="str">
        <f>Jednotkové_ceny!A122</f>
        <v>2513726261</v>
      </c>
      <c r="B44" s="78" t="str">
        <f>Jednotkové_ceny!B122</f>
        <v>TĚSNĚNÍ PRYŽ OCELOVÁ VLOŽKA 300 (3390)</v>
      </c>
      <c r="C44" s="78" t="str">
        <f>Jednotkové_ceny!C122</f>
        <v>ks</v>
      </c>
      <c r="D44" s="79">
        <f>Jednotkové_ceny!D122</f>
        <v>5</v>
      </c>
      <c r="E44" s="79">
        <f>Jednotkové_ceny!E122</f>
        <v>640.69000000000005</v>
      </c>
      <c r="F44" s="79">
        <f>Jednotkové_ceny!F122</f>
        <v>0</v>
      </c>
      <c r="G44" s="79">
        <f>Jednotkové_ceny!G122</f>
        <v>0</v>
      </c>
      <c r="H44" s="80">
        <f t="shared" si="0"/>
        <v>0</v>
      </c>
    </row>
    <row r="45" spans="1:8" s="30" customFormat="1" x14ac:dyDescent="0.25">
      <c r="A45" s="95" t="str">
        <f>Jednotkové_ceny!A123</f>
        <v>2513726350</v>
      </c>
      <c r="B45" s="78" t="str">
        <f>Jednotkové_ceny!B123</f>
        <v>TĚSNĚNÍ G-ST/FD-GUSS DN 50 PN10-40</v>
      </c>
      <c r="C45" s="78" t="str">
        <f>Jednotkové_ceny!C123</f>
        <v>ks</v>
      </c>
      <c r="D45" s="79">
        <f>Jednotkové_ceny!D123</f>
        <v>242</v>
      </c>
      <c r="E45" s="79">
        <f>Jednotkové_ceny!E123</f>
        <v>160.4</v>
      </c>
      <c r="F45" s="79">
        <f>Jednotkové_ceny!F123</f>
        <v>0</v>
      </c>
      <c r="G45" s="79">
        <f>Jednotkové_ceny!G123</f>
        <v>0</v>
      </c>
      <c r="H45" s="80">
        <f t="shared" si="0"/>
        <v>0</v>
      </c>
    </row>
    <row r="46" spans="1:8" s="30" customFormat="1" x14ac:dyDescent="0.25">
      <c r="A46" s="95" t="str">
        <f>Jednotkové_ceny!A124</f>
        <v>2513726351</v>
      </c>
      <c r="B46" s="78" t="str">
        <f>Jednotkové_ceny!B124</f>
        <v>TĚSNĚNÍ G-ST/FD-GUSS DN 80 PN10-40</v>
      </c>
      <c r="C46" s="78" t="str">
        <f>Jednotkové_ceny!C124</f>
        <v>ks</v>
      </c>
      <c r="D46" s="79">
        <f>Jednotkové_ceny!D124</f>
        <v>1484</v>
      </c>
      <c r="E46" s="79">
        <f>Jednotkové_ceny!E124</f>
        <v>211.24</v>
      </c>
      <c r="F46" s="79">
        <f>Jednotkové_ceny!F124</f>
        <v>0</v>
      </c>
      <c r="G46" s="79">
        <f>Jednotkové_ceny!G124</f>
        <v>0</v>
      </c>
      <c r="H46" s="80">
        <f t="shared" si="0"/>
        <v>0</v>
      </c>
    </row>
    <row r="47" spans="1:8" s="30" customFormat="1" x14ac:dyDescent="0.25">
      <c r="A47" s="95" t="str">
        <f>Jednotkové_ceny!A125</f>
        <v>2513726352</v>
      </c>
      <c r="B47" s="78" t="str">
        <f>Jednotkové_ceny!B125</f>
        <v>TĚSNĚNÍ G-ST/FD-GUSS DN 100 PN10-16</v>
      </c>
      <c r="C47" s="78" t="str">
        <f>Jednotkové_ceny!C125</f>
        <v>ks</v>
      </c>
      <c r="D47" s="79">
        <f>Jednotkové_ceny!D125</f>
        <v>668</v>
      </c>
      <c r="E47" s="79">
        <f>Jednotkové_ceny!E125</f>
        <v>227.18</v>
      </c>
      <c r="F47" s="79">
        <f>Jednotkové_ceny!F125</f>
        <v>0</v>
      </c>
      <c r="G47" s="79">
        <f>Jednotkové_ceny!G125</f>
        <v>0</v>
      </c>
      <c r="H47" s="80">
        <f t="shared" si="0"/>
        <v>0</v>
      </c>
    </row>
    <row r="48" spans="1:8" s="30" customFormat="1" x14ac:dyDescent="0.25">
      <c r="A48" s="95" t="str">
        <f>Jednotkové_ceny!A126</f>
        <v>2513726354</v>
      </c>
      <c r="B48" s="78" t="str">
        <f>Jednotkové_ceny!B126</f>
        <v>TĚSNĚNÍ G-ST/FD-GUSS DN 150 PN10-16</v>
      </c>
      <c r="C48" s="78" t="str">
        <f>Jednotkové_ceny!C126</f>
        <v>ks</v>
      </c>
      <c r="D48" s="79">
        <f>Jednotkové_ceny!D126</f>
        <v>451</v>
      </c>
      <c r="E48" s="79">
        <f>Jednotkové_ceny!E126</f>
        <v>247.11</v>
      </c>
      <c r="F48" s="79">
        <f>Jednotkové_ceny!F126</f>
        <v>0</v>
      </c>
      <c r="G48" s="79">
        <f>Jednotkové_ceny!G126</f>
        <v>0</v>
      </c>
      <c r="H48" s="80">
        <f t="shared" si="0"/>
        <v>0</v>
      </c>
    </row>
    <row r="49" spans="1:8" s="30" customFormat="1" x14ac:dyDescent="0.25">
      <c r="A49" s="95" t="str">
        <f>Jednotkové_ceny!A127</f>
        <v>2513726355</v>
      </c>
      <c r="B49" s="78" t="str">
        <f>Jednotkové_ceny!B127</f>
        <v>TĚSNĚNÍ G-ST/FD-GUSS DN 200 PN10-16</v>
      </c>
      <c r="C49" s="78" t="str">
        <f>Jednotkové_ceny!C127</f>
        <v>ks</v>
      </c>
      <c r="D49" s="79">
        <f>Jednotkové_ceny!D127</f>
        <v>90</v>
      </c>
      <c r="E49" s="79">
        <f>Jednotkové_ceny!E127</f>
        <v>238.22</v>
      </c>
      <c r="F49" s="79">
        <f>Jednotkové_ceny!F127</f>
        <v>0</v>
      </c>
      <c r="G49" s="79">
        <f>Jednotkové_ceny!G127</f>
        <v>0</v>
      </c>
      <c r="H49" s="80">
        <f t="shared" si="0"/>
        <v>0</v>
      </c>
    </row>
    <row r="50" spans="1:8" s="30" customFormat="1" x14ac:dyDescent="0.25">
      <c r="A50" s="95" t="str">
        <f>Jednotkové_ceny!A128</f>
        <v>2513726356</v>
      </c>
      <c r="B50" s="78" t="str">
        <f>Jednotkové_ceny!B128</f>
        <v>TĚSNĚNÍ G-ST/FD DN 250 PN10-16</v>
      </c>
      <c r="C50" s="78" t="str">
        <f>Jednotkové_ceny!C128</f>
        <v>ks</v>
      </c>
      <c r="D50" s="79">
        <f>Jednotkové_ceny!D128</f>
        <v>3</v>
      </c>
      <c r="E50" s="79">
        <f>Jednotkové_ceny!E128</f>
        <v>328.81</v>
      </c>
      <c r="F50" s="79">
        <f>Jednotkové_ceny!F128</f>
        <v>0</v>
      </c>
      <c r="G50" s="79">
        <f>Jednotkové_ceny!G128</f>
        <v>0</v>
      </c>
      <c r="H50" s="80">
        <f t="shared" si="0"/>
        <v>0</v>
      </c>
    </row>
    <row r="51" spans="1:8" s="30" customFormat="1" x14ac:dyDescent="0.25">
      <c r="A51" s="95" t="str">
        <f>Jednotkové_ceny!A129</f>
        <v>2513726700</v>
      </c>
      <c r="B51" s="78" t="str">
        <f>Jednotkové_ceny!B129</f>
        <v>TĚSNĚNÍ S OCELOVOU VLOŽKOU DN 700 PN16</v>
      </c>
      <c r="C51" s="78" t="str">
        <f>Jednotkové_ceny!C129</f>
        <v>ks</v>
      </c>
      <c r="D51" s="79">
        <f>Jednotkové_ceny!D129</f>
        <v>2</v>
      </c>
      <c r="E51" s="79">
        <f>Jednotkové_ceny!E129</f>
        <v>2183.23</v>
      </c>
      <c r="F51" s="79">
        <f>Jednotkové_ceny!F129</f>
        <v>0</v>
      </c>
      <c r="G51" s="79">
        <f>Jednotkové_ceny!G129</f>
        <v>0</v>
      </c>
      <c r="H51" s="80">
        <f t="shared" si="0"/>
        <v>0</v>
      </c>
    </row>
    <row r="52" spans="1:8" s="30" customFormat="1" x14ac:dyDescent="0.25">
      <c r="A52" s="95" t="str">
        <f>Jednotkové_ceny!A130</f>
        <v>2513726851</v>
      </c>
      <c r="B52" s="78" t="str">
        <f>Jednotkové_ceny!B130</f>
        <v>TĚSNĚNÍ S OCELOVOU VLOŽKOU DN 100 PN16</v>
      </c>
      <c r="C52" s="78" t="str">
        <f>Jednotkové_ceny!C130</f>
        <v>ks</v>
      </c>
      <c r="D52" s="79">
        <f>Jednotkové_ceny!D130</f>
        <v>551</v>
      </c>
      <c r="E52" s="79">
        <f>Jednotkové_ceny!E130</f>
        <v>184.44</v>
      </c>
      <c r="F52" s="79">
        <f>Jednotkové_ceny!F130</f>
        <v>0</v>
      </c>
      <c r="G52" s="79">
        <f>Jednotkové_ceny!G130</f>
        <v>0</v>
      </c>
      <c r="H52" s="80">
        <f t="shared" si="0"/>
        <v>0</v>
      </c>
    </row>
    <row r="53" spans="1:8" s="30" customFormat="1" x14ac:dyDescent="0.25">
      <c r="A53" s="95" t="str">
        <f>Jednotkové_ceny!A131</f>
        <v>2513726852</v>
      </c>
      <c r="B53" s="78" t="str">
        <f>Jednotkové_ceny!B131</f>
        <v>TĚSNĚNÍ S OCELOVOU VLOŽKOU DN 150 PN16</v>
      </c>
      <c r="C53" s="78" t="str">
        <f>Jednotkové_ceny!C131</f>
        <v>ks</v>
      </c>
      <c r="D53" s="79">
        <f>Jednotkové_ceny!D131</f>
        <v>395</v>
      </c>
      <c r="E53" s="79">
        <f>Jednotkové_ceny!E131</f>
        <v>228.96</v>
      </c>
      <c r="F53" s="79">
        <f>Jednotkové_ceny!F131</f>
        <v>0</v>
      </c>
      <c r="G53" s="79">
        <f>Jednotkové_ceny!G131</f>
        <v>0</v>
      </c>
      <c r="H53" s="80">
        <f t="shared" si="0"/>
        <v>0</v>
      </c>
    </row>
    <row r="54" spans="1:8" s="30" customFormat="1" x14ac:dyDescent="0.25">
      <c r="A54" s="95" t="str">
        <f>Jednotkové_ceny!A132</f>
        <v>2513726853</v>
      </c>
      <c r="B54" s="78" t="str">
        <f>Jednotkové_ceny!B132</f>
        <v>TĚSNĚNÍ S OCELOVOU VLOŽKOU DN 200 PN10</v>
      </c>
      <c r="C54" s="78" t="str">
        <f>Jednotkové_ceny!C132</f>
        <v>ks</v>
      </c>
      <c r="D54" s="79">
        <f>Jednotkové_ceny!D132</f>
        <v>204</v>
      </c>
      <c r="E54" s="79">
        <f>Jednotkové_ceny!E132</f>
        <v>286.2</v>
      </c>
      <c r="F54" s="79">
        <f>Jednotkové_ceny!F132</f>
        <v>0</v>
      </c>
      <c r="G54" s="79">
        <f>Jednotkové_ceny!G132</f>
        <v>0</v>
      </c>
      <c r="H54" s="80">
        <f t="shared" si="0"/>
        <v>0</v>
      </c>
    </row>
    <row r="55" spans="1:8" s="30" customFormat="1" x14ac:dyDescent="0.25">
      <c r="A55" s="95" t="str">
        <f>Jednotkové_ceny!A133</f>
        <v>2513726854</v>
      </c>
      <c r="B55" s="78" t="str">
        <f>Jednotkové_ceny!B133</f>
        <v>TĚSNĚNÍ S OCELOVOU VLOŽKOU DN 250 PN10</v>
      </c>
      <c r="C55" s="78" t="str">
        <f>Jednotkové_ceny!C133</f>
        <v>ks</v>
      </c>
      <c r="D55" s="79">
        <f>Jednotkové_ceny!D133</f>
        <v>7</v>
      </c>
      <c r="E55" s="79">
        <f>Jednotkové_ceny!E133</f>
        <v>388.86</v>
      </c>
      <c r="F55" s="79">
        <f>Jednotkové_ceny!F133</f>
        <v>0</v>
      </c>
      <c r="G55" s="79">
        <f>Jednotkové_ceny!G133</f>
        <v>0</v>
      </c>
      <c r="H55" s="80">
        <f t="shared" si="0"/>
        <v>0</v>
      </c>
    </row>
    <row r="56" spans="1:8" s="30" customFormat="1" x14ac:dyDescent="0.25">
      <c r="A56" s="95" t="str">
        <f>Jednotkové_ceny!A134</f>
        <v>2513726855</v>
      </c>
      <c r="B56" s="78" t="str">
        <f>Jednotkové_ceny!B134</f>
        <v>TĚSNĚNÍ S OCELOVOU VLOŽKOU DN 300 PN10</v>
      </c>
      <c r="C56" s="78" t="str">
        <f>Jednotkové_ceny!C134</f>
        <v>ks</v>
      </c>
      <c r="D56" s="79">
        <f>Jednotkové_ceny!D134</f>
        <v>97</v>
      </c>
      <c r="E56" s="79">
        <f>Jednotkové_ceny!E134</f>
        <v>431.42</v>
      </c>
      <c r="F56" s="79">
        <f>Jednotkové_ceny!F134</f>
        <v>0</v>
      </c>
      <c r="G56" s="79">
        <f>Jednotkové_ceny!G134</f>
        <v>0</v>
      </c>
      <c r="H56" s="80">
        <f t="shared" si="0"/>
        <v>0</v>
      </c>
    </row>
    <row r="57" spans="1:8" s="30" customFormat="1" x14ac:dyDescent="0.25">
      <c r="A57" s="95" t="str">
        <f>Jednotkové_ceny!A135</f>
        <v>2513726856</v>
      </c>
      <c r="B57" s="78" t="str">
        <f>Jednotkové_ceny!B135</f>
        <v>TĚSNĚNÍ S OCELOVOU VLOŽKOU DN 400 PN10</v>
      </c>
      <c r="C57" s="78" t="str">
        <f>Jednotkové_ceny!C135</f>
        <v>ks</v>
      </c>
      <c r="D57" s="79">
        <f>Jednotkové_ceny!D135</f>
        <v>16</v>
      </c>
      <c r="E57" s="79">
        <f>Jednotkové_ceny!E135</f>
        <v>646.6</v>
      </c>
      <c r="F57" s="79">
        <f>Jednotkové_ceny!F135</f>
        <v>0</v>
      </c>
      <c r="G57" s="79">
        <f>Jednotkové_ceny!G135</f>
        <v>0</v>
      </c>
      <c r="H57" s="80">
        <f t="shared" si="0"/>
        <v>0</v>
      </c>
    </row>
    <row r="58" spans="1:8" s="30" customFormat="1" x14ac:dyDescent="0.25">
      <c r="A58" s="95" t="str">
        <f>Jednotkové_ceny!A136</f>
        <v>2513726862</v>
      </c>
      <c r="B58" s="78" t="str">
        <f>Jednotkové_ceny!B136</f>
        <v>TĚSNĚNÍ S OCELOVOU VLOŽKOU DN 500 PN10</v>
      </c>
      <c r="C58" s="78" t="str">
        <f>Jednotkové_ceny!C136</f>
        <v>ks</v>
      </c>
      <c r="D58" s="79">
        <f>Jednotkové_ceny!D136</f>
        <v>15</v>
      </c>
      <c r="E58" s="79">
        <f>Jednotkové_ceny!E136</f>
        <v>1285.1099999999999</v>
      </c>
      <c r="F58" s="79">
        <f>Jednotkové_ceny!F136</f>
        <v>0</v>
      </c>
      <c r="G58" s="79">
        <f>Jednotkové_ceny!G136</f>
        <v>0</v>
      </c>
      <c r="H58" s="80">
        <f t="shared" si="0"/>
        <v>0</v>
      </c>
    </row>
    <row r="59" spans="1:8" s="30" customFormat="1" x14ac:dyDescent="0.25">
      <c r="A59" s="95" t="str">
        <f>Jednotkové_ceny!A137</f>
        <v>2513726865</v>
      </c>
      <c r="B59" s="78" t="str">
        <f>Jednotkové_ceny!B137</f>
        <v>TĚSNĚNÍ PLOCHÉ DN 80 VYSEKÁVANÉ (3470)</v>
      </c>
      <c r="C59" s="78" t="str">
        <f>Jednotkové_ceny!C137</f>
        <v>ks</v>
      </c>
      <c r="D59" s="79">
        <f>Jednotkové_ceny!D137</f>
        <v>5</v>
      </c>
      <c r="E59" s="79">
        <f>Jednotkové_ceny!E137</f>
        <v>53.81</v>
      </c>
      <c r="F59" s="79">
        <f>Jednotkové_ceny!F137</f>
        <v>0</v>
      </c>
      <c r="G59" s="79">
        <f>Jednotkové_ceny!G137</f>
        <v>0</v>
      </c>
      <c r="H59" s="80">
        <f t="shared" si="0"/>
        <v>0</v>
      </c>
    </row>
    <row r="60" spans="1:8" s="30" customFormat="1" x14ac:dyDescent="0.25">
      <c r="A60" s="95" t="str">
        <f>Jednotkové_ceny!A138</f>
        <v>2521209043</v>
      </c>
      <c r="B60" s="78" t="str">
        <f>Jednotkové_ceny!B138</f>
        <v>KOLENO PE100 D 50 90° SDR11 ELEKTRO (612097)</v>
      </c>
      <c r="C60" s="78" t="str">
        <f>Jednotkové_ceny!C138</f>
        <v>ks</v>
      </c>
      <c r="D60" s="79">
        <f>Jednotkové_ceny!D138</f>
        <v>7</v>
      </c>
      <c r="E60" s="79">
        <f>Jednotkové_ceny!E138</f>
        <v>283.43</v>
      </c>
      <c r="F60" s="79">
        <f>Jednotkové_ceny!F138</f>
        <v>0</v>
      </c>
      <c r="G60" s="79">
        <f>Jednotkové_ceny!G138</f>
        <v>0</v>
      </c>
      <c r="H60" s="80">
        <f t="shared" si="0"/>
        <v>0</v>
      </c>
    </row>
    <row r="61" spans="1:8" s="30" customFormat="1" x14ac:dyDescent="0.25">
      <c r="A61" s="95" t="str">
        <f>Jednotkové_ceny!A139</f>
        <v>2521209044</v>
      </c>
      <c r="B61" s="78" t="str">
        <f>Jednotkové_ceny!B139</f>
        <v>KOLENO PE100 D 40 45° SDR11 ELEKTRO (612094)</v>
      </c>
      <c r="C61" s="78" t="str">
        <f>Jednotkové_ceny!C139</f>
        <v>ks</v>
      </c>
      <c r="D61" s="79">
        <f>Jednotkové_ceny!D139</f>
        <v>1</v>
      </c>
      <c r="E61" s="79">
        <f>Jednotkové_ceny!E139</f>
        <v>228.73</v>
      </c>
      <c r="F61" s="79">
        <f>Jednotkové_ceny!F139</f>
        <v>0</v>
      </c>
      <c r="G61" s="79">
        <f>Jednotkové_ceny!G139</f>
        <v>0</v>
      </c>
      <c r="H61" s="80">
        <f t="shared" si="0"/>
        <v>0</v>
      </c>
    </row>
    <row r="62" spans="1:8" s="30" customFormat="1" x14ac:dyDescent="0.25">
      <c r="A62" s="95" t="str">
        <f>Jednotkové_ceny!A140</f>
        <v>2521209066</v>
      </c>
      <c r="B62" s="78" t="str">
        <f>Jednotkové_ceny!B140</f>
        <v>KOLENO PE100 D 90 90° SDR11 ELEKTRO (612103)</v>
      </c>
      <c r="C62" s="78" t="str">
        <f>Jednotkové_ceny!C140</f>
        <v>ks</v>
      </c>
      <c r="D62" s="79">
        <f>Jednotkové_ceny!D140</f>
        <v>3</v>
      </c>
      <c r="E62" s="79">
        <f>Jednotkové_ceny!E140</f>
        <v>575.95000000000005</v>
      </c>
      <c r="F62" s="79">
        <f>Jednotkové_ceny!F140</f>
        <v>0</v>
      </c>
      <c r="G62" s="79">
        <f>Jednotkové_ceny!G140</f>
        <v>0</v>
      </c>
      <c r="H62" s="80">
        <f t="shared" si="0"/>
        <v>0</v>
      </c>
    </row>
    <row r="63" spans="1:8" s="30" customFormat="1" x14ac:dyDescent="0.25">
      <c r="A63" s="95" t="str">
        <f>Jednotkové_ceny!A141</f>
        <v>2521209068</v>
      </c>
      <c r="B63" s="78" t="str">
        <f>Jednotkové_ceny!B141</f>
        <v>KOLENO PE100 D 63 45° SDR11 ELEKTRO (612098)</v>
      </c>
      <c r="C63" s="78" t="str">
        <f>Jednotkové_ceny!C141</f>
        <v>ks</v>
      </c>
      <c r="D63" s="79">
        <f>Jednotkové_ceny!D141</f>
        <v>5</v>
      </c>
      <c r="E63" s="79">
        <f>Jednotkové_ceny!E141</f>
        <v>329.73</v>
      </c>
      <c r="F63" s="79">
        <f>Jednotkové_ceny!F141</f>
        <v>0</v>
      </c>
      <c r="G63" s="79">
        <f>Jednotkové_ceny!G141</f>
        <v>0</v>
      </c>
      <c r="H63" s="80">
        <f t="shared" si="0"/>
        <v>0</v>
      </c>
    </row>
    <row r="64" spans="1:8" s="30" customFormat="1" x14ac:dyDescent="0.25">
      <c r="A64" s="95" t="str">
        <f>Jednotkové_ceny!A142</f>
        <v>2521209203</v>
      </c>
      <c r="B64" s="78" t="str">
        <f>Jednotkové_ceny!B142</f>
        <v>KOLENO PE100 200 90° SDR11 ELEKTRO (616265)</v>
      </c>
      <c r="C64" s="78" t="str">
        <f>Jednotkové_ceny!C142</f>
        <v>ks</v>
      </c>
      <c r="D64" s="79">
        <f>Jednotkové_ceny!D142</f>
        <v>1</v>
      </c>
      <c r="E64" s="79">
        <f>Jednotkové_ceny!E142</f>
        <v>4019.92</v>
      </c>
      <c r="F64" s="79">
        <f>Jednotkové_ceny!F142</f>
        <v>0</v>
      </c>
      <c r="G64" s="79">
        <f>Jednotkové_ceny!G142</f>
        <v>0</v>
      </c>
      <c r="H64" s="80">
        <f t="shared" si="0"/>
        <v>0</v>
      </c>
    </row>
    <row r="65" spans="1:8" s="30" customFormat="1" ht="26.4" x14ac:dyDescent="0.25">
      <c r="A65" s="95" t="str">
        <f>Jednotkové_ceny!A143</f>
        <v>2521218091</v>
      </c>
      <c r="B65" s="78" t="str">
        <f>Jednotkové_ceny!B143</f>
        <v>NÁKRUŽEK LEMOVÝ PE100 D90 SDR11 NATUPO DLOUHÝ (470904511)</v>
      </c>
      <c r="C65" s="78" t="str">
        <f>Jednotkové_ceny!C143</f>
        <v>ks</v>
      </c>
      <c r="D65" s="79">
        <f>Jednotkové_ceny!D143</f>
        <v>5</v>
      </c>
      <c r="E65" s="79">
        <f>Jednotkové_ceny!E143</f>
        <v>193.41</v>
      </c>
      <c r="F65" s="79">
        <f>Jednotkové_ceny!F143</f>
        <v>0</v>
      </c>
      <c r="G65" s="79">
        <f>Jednotkové_ceny!G143</f>
        <v>0</v>
      </c>
      <c r="H65" s="80">
        <f t="shared" si="0"/>
        <v>0</v>
      </c>
    </row>
    <row r="66" spans="1:8" s="30" customFormat="1" ht="26.4" x14ac:dyDescent="0.25">
      <c r="A66" s="95" t="str">
        <f>Jednotkové_ceny!A144</f>
        <v>2521218164</v>
      </c>
      <c r="B66" s="78" t="str">
        <f>Jednotkové_ceny!B144</f>
        <v>NÁKRUŽEK LEMOVÝ PE100 160 SDR11 NA TUPO (471604511)</v>
      </c>
      <c r="C66" s="78" t="str">
        <f>Jednotkové_ceny!C144</f>
        <v>ks</v>
      </c>
      <c r="D66" s="79">
        <f>Jednotkové_ceny!D144</f>
        <v>2</v>
      </c>
      <c r="E66" s="79">
        <f>Jednotkové_ceny!E144</f>
        <v>422.45</v>
      </c>
      <c r="F66" s="79">
        <f>Jednotkové_ceny!F144</f>
        <v>0</v>
      </c>
      <c r="G66" s="79">
        <f>Jednotkové_ceny!G144</f>
        <v>0</v>
      </c>
      <c r="H66" s="80">
        <f t="shared" si="0"/>
        <v>0</v>
      </c>
    </row>
    <row r="67" spans="1:8" s="30" customFormat="1" ht="26.4" x14ac:dyDescent="0.25">
      <c r="A67" s="95" t="str">
        <f>Jednotkové_ceny!A145</f>
        <v>2521218202</v>
      </c>
      <c r="B67" s="78" t="str">
        <f>Jednotkové_ceny!B145</f>
        <v>NÁKRUŽEK LEMOVÝ PE100 200 PN16 SDR17 NATUPO DLOUHÝ (472004511)</v>
      </c>
      <c r="C67" s="78" t="str">
        <f>Jednotkové_ceny!C145</f>
        <v>ks</v>
      </c>
      <c r="D67" s="79">
        <f>Jednotkové_ceny!D145</f>
        <v>1</v>
      </c>
      <c r="E67" s="79">
        <f>Jednotkové_ceny!E145</f>
        <v>745.88</v>
      </c>
      <c r="F67" s="79">
        <f>Jednotkové_ceny!F145</f>
        <v>0</v>
      </c>
      <c r="G67" s="79">
        <f>Jednotkové_ceny!G145</f>
        <v>0</v>
      </c>
      <c r="H67" s="80">
        <f t="shared" si="0"/>
        <v>0</v>
      </c>
    </row>
    <row r="68" spans="1:8" s="30" customFormat="1" ht="26.4" x14ac:dyDescent="0.25">
      <c r="A68" s="95" t="str">
        <f>Jednotkové_ceny!A146</f>
        <v>2521218226</v>
      </c>
      <c r="B68" s="78" t="str">
        <f>Jednotkové_ceny!B146</f>
        <v>NÁKRUŽEK LEMOVÝ PE100 D225 SDR11 NATUPO DLOUHÝ (472204511)</v>
      </c>
      <c r="C68" s="78" t="str">
        <f>Jednotkové_ceny!C146</f>
        <v>ks</v>
      </c>
      <c r="D68" s="79">
        <f>Jednotkové_ceny!D146</f>
        <v>1</v>
      </c>
      <c r="E68" s="79">
        <f>Jednotkové_ceny!E146</f>
        <v>823.47</v>
      </c>
      <c r="F68" s="79">
        <f>Jednotkové_ceny!F146</f>
        <v>0</v>
      </c>
      <c r="G68" s="79">
        <f>Jednotkové_ceny!G146</f>
        <v>0</v>
      </c>
      <c r="H68" s="80">
        <f t="shared" si="0"/>
        <v>0</v>
      </c>
    </row>
    <row r="69" spans="1:8" s="30" customFormat="1" x14ac:dyDescent="0.25">
      <c r="A69" s="95" t="str">
        <f>Jednotkové_ceny!A147</f>
        <v>2521243092</v>
      </c>
      <c r="B69" s="78" t="str">
        <f>Jednotkové_ceny!B147</f>
        <v>TRUBKA PE100 90x8,2 SDR11 (248100160906)</v>
      </c>
      <c r="C69" s="78" t="str">
        <f>Jednotkové_ceny!C147</f>
        <v>ks</v>
      </c>
      <c r="D69" s="79">
        <f>Jednotkové_ceny!D147</f>
        <v>8</v>
      </c>
      <c r="E69" s="79">
        <f>Jednotkové_ceny!E147</f>
        <v>162.04</v>
      </c>
      <c r="F69" s="79">
        <f>Jednotkové_ceny!F147</f>
        <v>0</v>
      </c>
      <c r="G69" s="79">
        <f>Jednotkové_ceny!G147</f>
        <v>0</v>
      </c>
      <c r="H69" s="80">
        <f t="shared" si="0"/>
        <v>0</v>
      </c>
    </row>
    <row r="70" spans="1:8" s="30" customFormat="1" ht="26.4" x14ac:dyDescent="0.25">
      <c r="A70" s="95" t="str">
        <f>Jednotkové_ceny!A148</f>
        <v>2521248048</v>
      </c>
      <c r="B70" s="78" t="str">
        <f>Jednotkové_ceny!B148</f>
        <v>PŘECHOD PE-HD 40x5/4“ UNIVERZÁLNÍ SDR11 MOSAZ VNITŘNÍ ZÁVIT (616157)</v>
      </c>
      <c r="C70" s="78" t="str">
        <f>Jednotkové_ceny!C148</f>
        <v>ks</v>
      </c>
      <c r="D70" s="79">
        <f>Jednotkové_ceny!D148</f>
        <v>3</v>
      </c>
      <c r="E70" s="79">
        <f>Jednotkové_ceny!E148</f>
        <v>898.45</v>
      </c>
      <c r="F70" s="79">
        <f>Jednotkové_ceny!F148</f>
        <v>0</v>
      </c>
      <c r="G70" s="79">
        <f>Jednotkové_ceny!G148</f>
        <v>0</v>
      </c>
      <c r="H70" s="80">
        <f t="shared" si="0"/>
        <v>0</v>
      </c>
    </row>
    <row r="71" spans="1:8" s="30" customFormat="1" ht="26.4" x14ac:dyDescent="0.25">
      <c r="A71" s="95" t="str">
        <f>Jednotkové_ceny!A149</f>
        <v>2521248049</v>
      </c>
      <c r="B71" s="78" t="str">
        <f>Jednotkové_ceny!B149</f>
        <v>PŘECHOD PE100 40x5/4“ UNIVERZÁLNÍ SDR11 MOSAZ VNĚJŠÍ ZÁVIT (616153)</v>
      </c>
      <c r="C71" s="78" t="str">
        <f>Jednotkové_ceny!C149</f>
        <v>ks</v>
      </c>
      <c r="D71" s="79">
        <f>Jednotkové_ceny!D149</f>
        <v>2</v>
      </c>
      <c r="E71" s="79">
        <f>Jednotkové_ceny!E149</f>
        <v>713.54</v>
      </c>
      <c r="F71" s="79">
        <f>Jednotkové_ceny!F149</f>
        <v>0</v>
      </c>
      <c r="G71" s="79">
        <f>Jednotkové_ceny!G149</f>
        <v>0</v>
      </c>
      <c r="H71" s="80">
        <f t="shared" si="0"/>
        <v>0</v>
      </c>
    </row>
    <row r="72" spans="1:8" s="30" customFormat="1" ht="26.4" x14ac:dyDescent="0.25">
      <c r="A72" s="95" t="str">
        <f>Jednotkové_ceny!A150</f>
        <v>2521248061</v>
      </c>
      <c r="B72" s="78" t="str">
        <f>Jednotkové_ceny!B150</f>
        <v>PŘECHOD PE100 63x2“ OCEL VNĚJŠÍ ZÁVIT SDR11 LEKTRO (612586)</v>
      </c>
      <c r="C72" s="78" t="str">
        <f>Jednotkové_ceny!C150</f>
        <v>ks</v>
      </c>
      <c r="D72" s="79">
        <f>Jednotkové_ceny!D150</f>
        <v>1</v>
      </c>
      <c r="E72" s="79">
        <f>Jednotkové_ceny!E150</f>
        <v>1336.33</v>
      </c>
      <c r="F72" s="79">
        <f>Jednotkové_ceny!F150</f>
        <v>0</v>
      </c>
      <c r="G72" s="79">
        <f>Jednotkové_ceny!G150</f>
        <v>0</v>
      </c>
      <c r="H72" s="80">
        <f t="shared" si="0"/>
        <v>0</v>
      </c>
    </row>
    <row r="73" spans="1:8" s="30" customFormat="1" ht="26.4" x14ac:dyDescent="0.25">
      <c r="A73" s="95" t="str">
        <f>Jednotkové_ceny!A151</f>
        <v>2521248071</v>
      </c>
      <c r="B73" s="78" t="str">
        <f>Jednotkové_ceny!B151</f>
        <v>PŘECHOD PE100 63x2“ OCEL VNITŘNÍ ZÁVIT SDR11 LEKTRO (612576)</v>
      </c>
      <c r="C73" s="78" t="str">
        <f>Jednotkové_ceny!C151</f>
        <v>ks</v>
      </c>
      <c r="D73" s="79">
        <f>Jednotkové_ceny!D151</f>
        <v>2</v>
      </c>
      <c r="E73" s="79">
        <f>Jednotkové_ceny!E151</f>
        <v>1393.04</v>
      </c>
      <c r="F73" s="79">
        <f>Jednotkové_ceny!F151</f>
        <v>0</v>
      </c>
      <c r="G73" s="79">
        <f>Jednotkové_ceny!G151</f>
        <v>0</v>
      </c>
      <c r="H73" s="80">
        <f t="shared" si="0"/>
        <v>0</v>
      </c>
    </row>
    <row r="74" spans="1:8" s="30" customFormat="1" ht="26.4" x14ac:dyDescent="0.25">
      <c r="A74" s="95" t="str">
        <f>Jednotkové_ceny!A152</f>
        <v>2521248072</v>
      </c>
      <c r="B74" s="78" t="str">
        <f>Jednotkové_ceny!B152</f>
        <v>PŘECHOD PE100 63x2“ UNIVERZÁLNÍ SDR 11 MOSAZ VNĚJŠÍ ZÁVIT (616155)</v>
      </c>
      <c r="C74" s="78" t="str">
        <f>Jednotkové_ceny!C152</f>
        <v>ks</v>
      </c>
      <c r="D74" s="79">
        <f>Jednotkové_ceny!D152</f>
        <v>16</v>
      </c>
      <c r="E74" s="79">
        <f>Jednotkové_ceny!E152</f>
        <v>1126.46</v>
      </c>
      <c r="F74" s="79">
        <f>Jednotkové_ceny!F152</f>
        <v>0</v>
      </c>
      <c r="G74" s="79">
        <f>Jednotkové_ceny!G152</f>
        <v>0</v>
      </c>
      <c r="H74" s="80">
        <f t="shared" ref="H74:H137" si="1">ROUND(D74*G74,2)</f>
        <v>0</v>
      </c>
    </row>
    <row r="75" spans="1:8" s="30" customFormat="1" ht="26.4" x14ac:dyDescent="0.25">
      <c r="A75" s="95" t="str">
        <f>Jednotkové_ceny!A153</f>
        <v>2521248073</v>
      </c>
      <c r="B75" s="78" t="str">
        <f>Jednotkové_ceny!B153</f>
        <v>PŘECHOD PE100 63x2“ UNIVERZÁLNÍ SDR 11 MOSAZ VNITŘNÍ ZÁVIT (616159)</v>
      </c>
      <c r="C75" s="78" t="str">
        <f>Jednotkové_ceny!C153</f>
        <v>ks</v>
      </c>
      <c r="D75" s="79">
        <f>Jednotkové_ceny!D153</f>
        <v>5</v>
      </c>
      <c r="E75" s="79">
        <f>Jednotkové_ceny!E153</f>
        <v>1304.56</v>
      </c>
      <c r="F75" s="79">
        <f>Jednotkové_ceny!F153</f>
        <v>0</v>
      </c>
      <c r="G75" s="79">
        <f>Jednotkové_ceny!G153</f>
        <v>0</v>
      </c>
      <c r="H75" s="80">
        <f t="shared" si="1"/>
        <v>0</v>
      </c>
    </row>
    <row r="76" spans="1:8" s="30" customFormat="1" ht="26.4" x14ac:dyDescent="0.25">
      <c r="A76" s="95" t="str">
        <f>Jednotkové_ceny!A154</f>
        <v>2521248074</v>
      </c>
      <c r="B76" s="78" t="str">
        <f>Jednotkové_ceny!B154</f>
        <v>PŘECHOD PE100 50x6/4“ UNIVERZÁLNÍ SDR11 MOSAZ VNĚJŠÍ ZÁVIT (616154)</v>
      </c>
      <c r="C76" s="78" t="str">
        <f>Jednotkové_ceny!C154</f>
        <v>ks</v>
      </c>
      <c r="D76" s="79">
        <f>Jednotkové_ceny!D154</f>
        <v>1</v>
      </c>
      <c r="E76" s="79">
        <f>Jednotkové_ceny!E154</f>
        <v>729.43</v>
      </c>
      <c r="F76" s="79">
        <f>Jednotkové_ceny!F154</f>
        <v>0</v>
      </c>
      <c r="G76" s="79">
        <f>Jednotkové_ceny!G154</f>
        <v>0</v>
      </c>
      <c r="H76" s="80">
        <f t="shared" si="1"/>
        <v>0</v>
      </c>
    </row>
    <row r="77" spans="1:8" s="30" customFormat="1" ht="26.4" x14ac:dyDescent="0.25">
      <c r="A77" s="95" t="str">
        <f>Jednotkové_ceny!A155</f>
        <v>2521248075</v>
      </c>
      <c r="B77" s="78" t="str">
        <f>Jednotkové_ceny!B155</f>
        <v>PŘECHOD PE100 50x6/4“ UNIVERZÁLNÍ SDR11 MOSAZ VNITŘNÍ ZÁVIT (616158)</v>
      </c>
      <c r="C77" s="78" t="str">
        <f>Jednotkové_ceny!C155</f>
        <v>ks</v>
      </c>
      <c r="D77" s="79">
        <f>Jednotkové_ceny!D155</f>
        <v>1</v>
      </c>
      <c r="E77" s="79">
        <f>Jednotkové_ceny!E155</f>
        <v>924.54</v>
      </c>
      <c r="F77" s="79">
        <f>Jednotkové_ceny!F155</f>
        <v>0</v>
      </c>
      <c r="G77" s="79">
        <f>Jednotkové_ceny!G155</f>
        <v>0</v>
      </c>
      <c r="H77" s="80">
        <f t="shared" si="1"/>
        <v>0</v>
      </c>
    </row>
    <row r="78" spans="1:8" s="30" customFormat="1" ht="26.4" x14ac:dyDescent="0.25">
      <c r="A78" s="95" t="str">
        <f>Jednotkové_ceny!A156</f>
        <v>2521259111</v>
      </c>
      <c r="B78" s="78" t="str">
        <f>Jednotkové_ceny!B156</f>
        <v>SPOJKA PE100 D 110 SDR11 S LEHCE VYRAZITELNÝM DORAZEM ELEKTRO (612688)</v>
      </c>
      <c r="C78" s="78" t="str">
        <f>Jednotkové_ceny!C156</f>
        <v>ks</v>
      </c>
      <c r="D78" s="79">
        <f>Jednotkové_ceny!D156</f>
        <v>5</v>
      </c>
      <c r="E78" s="79">
        <f>Jednotkové_ceny!E156</f>
        <v>297.89999999999998</v>
      </c>
      <c r="F78" s="79">
        <f>Jednotkové_ceny!F156</f>
        <v>0</v>
      </c>
      <c r="G78" s="79">
        <f>Jednotkové_ceny!G156</f>
        <v>0</v>
      </c>
      <c r="H78" s="80">
        <f t="shared" si="1"/>
        <v>0</v>
      </c>
    </row>
    <row r="79" spans="1:8" s="30" customFormat="1" ht="26.4" x14ac:dyDescent="0.25">
      <c r="A79" s="95" t="str">
        <f>Jednotkové_ceny!A157</f>
        <v>2521259201</v>
      </c>
      <c r="B79" s="78" t="str">
        <f>Jednotkové_ceny!B157</f>
        <v>SPOJKA PE100 200 SDR11 BEZ DORAZU ELEKTRO (612673)</v>
      </c>
      <c r="C79" s="78" t="str">
        <f>Jednotkové_ceny!C157</f>
        <v>ks</v>
      </c>
      <c r="D79" s="79">
        <f>Jednotkové_ceny!D157</f>
        <v>1</v>
      </c>
      <c r="E79" s="79">
        <f>Jednotkové_ceny!E157</f>
        <v>948.85</v>
      </c>
      <c r="F79" s="79">
        <f>Jednotkové_ceny!F157</f>
        <v>0</v>
      </c>
      <c r="G79" s="79">
        <f>Jednotkové_ceny!G157</f>
        <v>0</v>
      </c>
      <c r="H79" s="80">
        <f t="shared" si="1"/>
        <v>0</v>
      </c>
    </row>
    <row r="80" spans="1:8" s="30" customFormat="1" x14ac:dyDescent="0.25">
      <c r="A80" s="95" t="str">
        <f>Jednotkové_ceny!A158</f>
        <v>2521270004</v>
      </c>
      <c r="B80" s="78" t="str">
        <f>Jednotkové_ceny!B158</f>
        <v>POKLOP ŠOUPÁTKOVÝ ULIČNÍ - PLAST (7.2.13)</v>
      </c>
      <c r="C80" s="78" t="str">
        <f>Jednotkové_ceny!C158</f>
        <v>ks</v>
      </c>
      <c r="D80" s="79">
        <f>Jednotkové_ceny!D158</f>
        <v>1831</v>
      </c>
      <c r="E80" s="79">
        <f>Jednotkové_ceny!E158</f>
        <v>605.80999999999995</v>
      </c>
      <c r="F80" s="79">
        <f>Jednotkové_ceny!F158</f>
        <v>0</v>
      </c>
      <c r="G80" s="79">
        <f>Jednotkové_ceny!G158</f>
        <v>0</v>
      </c>
      <c r="H80" s="80">
        <f t="shared" si="1"/>
        <v>0</v>
      </c>
    </row>
    <row r="81" spans="1:8" s="30" customFormat="1" x14ac:dyDescent="0.25">
      <c r="A81" s="95" t="str">
        <f>Jednotkové_ceny!A159</f>
        <v>2521270005</v>
      </c>
      <c r="B81" s="78" t="str">
        <f>Jednotkové_ceny!B159</f>
        <v>POKLOP HYDRANTOVÝ ULIČNÍ - PLAST (7.2.15)</v>
      </c>
      <c r="C81" s="78" t="str">
        <f>Jednotkové_ceny!C159</f>
        <v>ks</v>
      </c>
      <c r="D81" s="79">
        <f>Jednotkové_ceny!D159</f>
        <v>323</v>
      </c>
      <c r="E81" s="79">
        <f>Jednotkové_ceny!E159</f>
        <v>1596.23</v>
      </c>
      <c r="F81" s="79">
        <f>Jednotkové_ceny!F159</f>
        <v>0</v>
      </c>
      <c r="G81" s="79">
        <f>Jednotkové_ceny!G159</f>
        <v>0</v>
      </c>
      <c r="H81" s="80">
        <f t="shared" si="1"/>
        <v>0</v>
      </c>
    </row>
    <row r="82" spans="1:8" s="30" customFormat="1" x14ac:dyDescent="0.25">
      <c r="A82" s="95" t="str">
        <f>Jednotkové_ceny!A160</f>
        <v>2521270022</v>
      </c>
      <c r="B82" s="78" t="str">
        <f>Jednotkové_ceny!B160</f>
        <v>POKLOP HYDRANTOVÝ S-PLAST Y4522</v>
      </c>
      <c r="C82" s="78" t="str">
        <f>Jednotkové_ceny!C160</f>
        <v>ks</v>
      </c>
      <c r="D82" s="79">
        <f>Jednotkové_ceny!D160</f>
        <v>1</v>
      </c>
      <c r="E82" s="79">
        <f>Jednotkové_ceny!E160</f>
        <v>1468.1</v>
      </c>
      <c r="F82" s="79">
        <f>Jednotkové_ceny!F160</f>
        <v>0</v>
      </c>
      <c r="G82" s="79">
        <f>Jednotkové_ceny!G160</f>
        <v>0</v>
      </c>
      <c r="H82" s="80">
        <f t="shared" si="1"/>
        <v>0</v>
      </c>
    </row>
    <row r="83" spans="1:8" s="30" customFormat="1" x14ac:dyDescent="0.25">
      <c r="A83" s="95" t="str">
        <f>Jednotkové_ceny!A161</f>
        <v>2521270023</v>
      </c>
      <c r="B83" s="78" t="str">
        <f>Jednotkové_ceny!B161</f>
        <v>POKLOP ŠOUPÁTKOVÝ R-PLAST Y4504</v>
      </c>
      <c r="C83" s="78" t="str">
        <f>Jednotkové_ceny!C161</f>
        <v>ks</v>
      </c>
      <c r="D83" s="79">
        <f>Jednotkové_ceny!D161</f>
        <v>39</v>
      </c>
      <c r="E83" s="79">
        <f>Jednotkové_ceny!E161</f>
        <v>551.20000000000005</v>
      </c>
      <c r="F83" s="79">
        <f>Jednotkové_ceny!F161</f>
        <v>0</v>
      </c>
      <c r="G83" s="79">
        <f>Jednotkové_ceny!G161</f>
        <v>0</v>
      </c>
      <c r="H83" s="80">
        <f t="shared" si="1"/>
        <v>0</v>
      </c>
    </row>
    <row r="84" spans="1:8" s="30" customFormat="1" x14ac:dyDescent="0.25">
      <c r="A84" s="95" t="str">
        <f>Jednotkové_ceny!A162</f>
        <v>2521270029</v>
      </c>
      <c r="B84" s="78" t="str">
        <f>Jednotkové_ceny!B162</f>
        <v>POKLOP HYDRANTOVÝ SRS - PLAST Y 4522</v>
      </c>
      <c r="C84" s="78" t="str">
        <f>Jednotkové_ceny!C162</f>
        <v>ks</v>
      </c>
      <c r="D84" s="79">
        <f>Jednotkové_ceny!D162</f>
        <v>30</v>
      </c>
      <c r="E84" s="79">
        <f>Jednotkové_ceny!E162</f>
        <v>1500.96</v>
      </c>
      <c r="F84" s="79">
        <f>Jednotkové_ceny!F162</f>
        <v>0</v>
      </c>
      <c r="G84" s="79">
        <f>Jednotkové_ceny!G162</f>
        <v>0</v>
      </c>
      <c r="H84" s="80">
        <f t="shared" si="1"/>
        <v>0</v>
      </c>
    </row>
    <row r="85" spans="1:8" s="30" customFormat="1" x14ac:dyDescent="0.25">
      <c r="A85" s="95" t="str">
        <f>Jednotkové_ceny!A163</f>
        <v>2521270037</v>
      </c>
      <c r="B85" s="78" t="str">
        <f>Jednotkové_ceny!B163</f>
        <v>POKLOP ŠOUPÁTKOVÝ - PLAST Y4504 SRS</v>
      </c>
      <c r="C85" s="78" t="str">
        <f>Jednotkové_ceny!C163</f>
        <v>ks</v>
      </c>
      <c r="D85" s="79">
        <f>Jednotkové_ceny!D163</f>
        <v>159</v>
      </c>
      <c r="E85" s="79">
        <f>Jednotkové_ceny!E163</f>
        <v>757.69</v>
      </c>
      <c r="F85" s="79">
        <f>Jednotkové_ceny!F163</f>
        <v>0</v>
      </c>
      <c r="G85" s="79">
        <f>Jednotkové_ceny!G163</f>
        <v>0</v>
      </c>
      <c r="H85" s="80">
        <f t="shared" si="1"/>
        <v>0</v>
      </c>
    </row>
    <row r="86" spans="1:8" s="30" customFormat="1" x14ac:dyDescent="0.25">
      <c r="A86" s="95" t="str">
        <f>Jednotkové_ceny!A164</f>
        <v>2721103006</v>
      </c>
      <c r="B86" s="78" t="str">
        <f>Jednotkové_ceny!B164</f>
        <v>POKLOP HYDRANTOVÝ DN 80 35 kg Y4522</v>
      </c>
      <c r="C86" s="78" t="str">
        <f>Jednotkové_ceny!C164</f>
        <v>ks</v>
      </c>
      <c r="D86" s="79">
        <f>Jednotkové_ceny!D164</f>
        <v>48</v>
      </c>
      <c r="E86" s="79">
        <f>Jednotkové_ceny!E164</f>
        <v>1346.2</v>
      </c>
      <c r="F86" s="79">
        <f>Jednotkové_ceny!F164</f>
        <v>0</v>
      </c>
      <c r="G86" s="79">
        <f>Jednotkové_ceny!G164</f>
        <v>0</v>
      </c>
      <c r="H86" s="80">
        <f t="shared" si="1"/>
        <v>0</v>
      </c>
    </row>
    <row r="87" spans="1:8" s="30" customFormat="1" x14ac:dyDescent="0.25">
      <c r="A87" s="95" t="str">
        <f>Jednotkové_ceny!A165</f>
        <v>2721103013</v>
      </c>
      <c r="B87" s="78" t="str">
        <f>Jednotkové_ceny!B165</f>
        <v>POKLOP ŠOUPÁTKOVÝ 14,5 kg Y4504</v>
      </c>
      <c r="C87" s="78" t="str">
        <f>Jednotkové_ceny!C165</f>
        <v>ks</v>
      </c>
      <c r="D87" s="79">
        <f>Jednotkové_ceny!D165</f>
        <v>100</v>
      </c>
      <c r="E87" s="79">
        <f>Jednotkové_ceny!E165</f>
        <v>670.98</v>
      </c>
      <c r="F87" s="79">
        <f>Jednotkové_ceny!F165</f>
        <v>0</v>
      </c>
      <c r="G87" s="79">
        <f>Jednotkové_ceny!G165</f>
        <v>0</v>
      </c>
      <c r="H87" s="80">
        <f t="shared" si="1"/>
        <v>0</v>
      </c>
    </row>
    <row r="88" spans="1:8" s="30" customFormat="1" x14ac:dyDescent="0.25">
      <c r="A88" s="95" t="str">
        <f>Jednotkové_ceny!A166</f>
        <v>2721103019</v>
      </c>
      <c r="B88" s="78" t="str">
        <f>Jednotkové_ceny!B166</f>
        <v>POKLOP HYDRANTOVÝ DN 100 48 kg Y4522</v>
      </c>
      <c r="C88" s="78" t="str">
        <f>Jednotkové_ceny!C166</f>
        <v>ks</v>
      </c>
      <c r="D88" s="79">
        <f>Jednotkové_ceny!D166</f>
        <v>5</v>
      </c>
      <c r="E88" s="79">
        <f>Jednotkové_ceny!E166</f>
        <v>7978.62</v>
      </c>
      <c r="F88" s="79">
        <f>Jednotkové_ceny!F166</f>
        <v>0</v>
      </c>
      <c r="G88" s="79">
        <f>Jednotkové_ceny!G166</f>
        <v>0</v>
      </c>
      <c r="H88" s="80">
        <f t="shared" si="1"/>
        <v>0</v>
      </c>
    </row>
    <row r="89" spans="1:8" s="30" customFormat="1" x14ac:dyDescent="0.25">
      <c r="A89" s="95" t="str">
        <f>Jednotkové_ceny!A167</f>
        <v>2661112002.</v>
      </c>
      <c r="B89" s="78" t="str">
        <f>Jednotkové_ceny!B167</f>
        <v>TVÁRNICE HYDRANT/60 KG OVÁLNÁ</v>
      </c>
      <c r="C89" s="78" t="str">
        <f>Jednotkové_ceny!C167</f>
        <v>ks</v>
      </c>
      <c r="D89" s="79">
        <f>Jednotkové_ceny!D167</f>
        <v>50</v>
      </c>
      <c r="E89" s="79">
        <f>Jednotkové_ceny!E167</f>
        <v>330.97</v>
      </c>
      <c r="F89" s="79">
        <f>Jednotkové_ceny!F167</f>
        <v>0</v>
      </c>
      <c r="G89" s="79">
        <f>Jednotkové_ceny!G167</f>
        <v>0</v>
      </c>
      <c r="H89" s="80">
        <f t="shared" si="1"/>
        <v>0</v>
      </c>
    </row>
    <row r="90" spans="1:8" s="30" customFormat="1" x14ac:dyDescent="0.25">
      <c r="A90" s="95" t="str">
        <f>Jednotkové_ceny!A168</f>
        <v>2661112003.</v>
      </c>
      <c r="B90" s="78" t="str">
        <f>Jednotkové_ceny!B168</f>
        <v>TVÁRNICE ŠOUPATOVÁ</v>
      </c>
      <c r="C90" s="78" t="str">
        <f>Jednotkové_ceny!C168</f>
        <v>ks</v>
      </c>
      <c r="D90" s="79">
        <f>Jednotkové_ceny!D168</f>
        <v>70</v>
      </c>
      <c r="E90" s="79">
        <f>Jednotkové_ceny!E168</f>
        <v>150.34</v>
      </c>
      <c r="F90" s="79">
        <f>Jednotkové_ceny!F168</f>
        <v>0</v>
      </c>
      <c r="G90" s="79">
        <f>Jednotkové_ceny!G168</f>
        <v>0</v>
      </c>
      <c r="H90" s="80">
        <f t="shared" si="1"/>
        <v>0</v>
      </c>
    </row>
    <row r="91" spans="1:8" s="30" customFormat="1" x14ac:dyDescent="0.25">
      <c r="A91" s="95" t="str">
        <f>Jednotkové_ceny!A169</f>
        <v>286617600</v>
      </c>
      <c r="B91" s="78" t="str">
        <f>Jednotkové_ceny!B169</f>
        <v>poklop + rám litinový 315/10t</v>
      </c>
      <c r="C91" s="78" t="str">
        <f>Jednotkové_ceny!C169</f>
        <v>kus</v>
      </c>
      <c r="D91" s="79">
        <f>Jednotkové_ceny!D169</f>
        <v>10</v>
      </c>
      <c r="E91" s="79">
        <f>Jednotkové_ceny!E169</f>
        <v>1728.01</v>
      </c>
      <c r="F91" s="79">
        <f>Jednotkové_ceny!F169</f>
        <v>0</v>
      </c>
      <c r="G91" s="79">
        <f>Jednotkové_ceny!G169</f>
        <v>0</v>
      </c>
      <c r="H91" s="80">
        <f t="shared" si="1"/>
        <v>0</v>
      </c>
    </row>
    <row r="92" spans="1:8" s="30" customFormat="1" x14ac:dyDescent="0.25">
      <c r="A92" s="95" t="str">
        <f>Jednotkové_ceny!A170</f>
        <v>2721103065</v>
      </c>
      <c r="B92" s="78" t="str">
        <f>Jednotkové_ceny!B170</f>
        <v>poklop vstupních šachet VIATOP NIVEAU H=140</v>
      </c>
      <c r="C92" s="78" t="str">
        <f>Jednotkové_ceny!C170</f>
        <v>kus</v>
      </c>
      <c r="D92" s="79">
        <f>Jednotkové_ceny!D170</f>
        <v>10</v>
      </c>
      <c r="E92" s="79">
        <f>Jednotkové_ceny!E170</f>
        <v>10978.24</v>
      </c>
      <c r="F92" s="79">
        <f>Jednotkové_ceny!F170</f>
        <v>0</v>
      </c>
      <c r="G92" s="79">
        <f>Jednotkové_ceny!G170</f>
        <v>0</v>
      </c>
      <c r="H92" s="80">
        <f t="shared" si="1"/>
        <v>0</v>
      </c>
    </row>
    <row r="93" spans="1:8" s="30" customFormat="1" ht="26.4" x14ac:dyDescent="0.25">
      <c r="A93" s="95" t="str">
        <f>Jednotkové_ceny!A171</f>
        <v>2721103027</v>
      </c>
      <c r="B93" s="78" t="str">
        <f>Jednotkové_ceny!B171</f>
        <v>poklop vstupních šachet VIATOP, s ventilací - Pražské kanalizace</v>
      </c>
      <c r="C93" s="78" t="str">
        <f>Jednotkové_ceny!C171</f>
        <v>kus</v>
      </c>
      <c r="D93" s="79">
        <f>Jednotkové_ceny!D171</f>
        <v>20</v>
      </c>
      <c r="E93" s="79">
        <f>Jednotkové_ceny!E171</f>
        <v>8447.2999999999993</v>
      </c>
      <c r="F93" s="79">
        <f>Jednotkové_ceny!F171</f>
        <v>0</v>
      </c>
      <c r="G93" s="79">
        <f>Jednotkové_ceny!G171</f>
        <v>0</v>
      </c>
      <c r="H93" s="80">
        <f t="shared" si="1"/>
        <v>0</v>
      </c>
    </row>
    <row r="94" spans="1:8" s="30" customFormat="1" ht="12.75" customHeight="1" x14ac:dyDescent="0.25">
      <c r="A94" s="95" t="str">
        <f>Jednotkové_ceny!A172</f>
        <v>286617600.3</v>
      </c>
      <c r="B94" s="78" t="str">
        <f>Jednotkové_ceny!B172</f>
        <v>poklop vstupních šachet PAMREX, bez ventilace - Pražské kanalizace</v>
      </c>
      <c r="C94" s="78" t="str">
        <f>Jednotkové_ceny!C172</f>
        <v>kus</v>
      </c>
      <c r="D94" s="79">
        <f>Jednotkové_ceny!D172</f>
        <v>10</v>
      </c>
      <c r="E94" s="79">
        <f>Jednotkové_ceny!E172</f>
        <v>18992.900000000001</v>
      </c>
      <c r="F94" s="79">
        <f>Jednotkové_ceny!F172</f>
        <v>0</v>
      </c>
      <c r="G94" s="79">
        <f>Jednotkové_ceny!G172</f>
        <v>0</v>
      </c>
      <c r="H94" s="80">
        <f t="shared" si="1"/>
        <v>0</v>
      </c>
    </row>
    <row r="95" spans="1:8" s="30" customFormat="1" ht="12.75" customHeight="1" x14ac:dyDescent="0.25">
      <c r="A95" s="95" t="str">
        <f>Jednotkové_ceny!A173</f>
        <v>2661134001.</v>
      </c>
      <c r="B95" s="78" t="str">
        <f>Jednotkové_ceny!B173</f>
        <v>vymezovací tvarnice pod poklopy vstupních šachet H=60</v>
      </c>
      <c r="C95" s="78" t="str">
        <f>Jednotkové_ceny!C173</f>
        <v>kus</v>
      </c>
      <c r="D95" s="79">
        <f>Jednotkové_ceny!D173</f>
        <v>30</v>
      </c>
      <c r="E95" s="79">
        <f>Jednotkové_ceny!E173</f>
        <v>584.05999999999995</v>
      </c>
      <c r="F95" s="79">
        <f>Jednotkové_ceny!F173</f>
        <v>0</v>
      </c>
      <c r="G95" s="79">
        <f>Jednotkové_ceny!G173</f>
        <v>0</v>
      </c>
      <c r="H95" s="80">
        <f t="shared" si="1"/>
        <v>0</v>
      </c>
    </row>
    <row r="96" spans="1:8" s="30" customFormat="1" x14ac:dyDescent="0.25">
      <c r="A96" s="95" t="str">
        <f>Jednotkové_ceny!A174</f>
        <v>PVK MAT 005</v>
      </c>
      <c r="B96" s="78" t="str">
        <f>Jednotkové_ceny!B174</f>
        <v>poklop šoupátkový plast</v>
      </c>
      <c r="C96" s="78" t="str">
        <f>Jednotkové_ceny!C174</f>
        <v>kus</v>
      </c>
      <c r="D96" s="79">
        <f>Jednotkové_ceny!D174</f>
        <v>0</v>
      </c>
      <c r="E96" s="79">
        <f>Jednotkové_ceny!E174</f>
        <v>849.06</v>
      </c>
      <c r="F96" s="79">
        <f>Jednotkové_ceny!F174</f>
        <v>0</v>
      </c>
      <c r="G96" s="79">
        <f>Jednotkové_ceny!G174</f>
        <v>0</v>
      </c>
      <c r="H96" s="80">
        <f t="shared" si="1"/>
        <v>0</v>
      </c>
    </row>
    <row r="97" spans="1:8" s="30" customFormat="1" x14ac:dyDescent="0.25">
      <c r="A97" s="95" t="str">
        <f>Jednotkové_ceny!A175</f>
        <v>PVK MAT 006</v>
      </c>
      <c r="B97" s="78" t="str">
        <f>Jednotkové_ceny!B175</f>
        <v>poklop hydrantový plast</v>
      </c>
      <c r="C97" s="78" t="str">
        <f>Jednotkové_ceny!C175</f>
        <v>kus</v>
      </c>
      <c r="D97" s="79">
        <f>Jednotkové_ceny!D175</f>
        <v>0</v>
      </c>
      <c r="E97" s="79">
        <f>Jednotkové_ceny!E175</f>
        <v>1647.74</v>
      </c>
      <c r="F97" s="79">
        <f>Jednotkové_ceny!F175</f>
        <v>0</v>
      </c>
      <c r="G97" s="79">
        <f>Jednotkové_ceny!G175</f>
        <v>0</v>
      </c>
      <c r="H97" s="80">
        <f t="shared" si="1"/>
        <v>0</v>
      </c>
    </row>
    <row r="98" spans="1:8" s="30" customFormat="1" ht="26.4" x14ac:dyDescent="0.25">
      <c r="A98" s="95" t="str">
        <f>Jednotkové_ceny!A176</f>
        <v>2521273045</v>
      </c>
      <c r="B98" s="78" t="str">
        <f>Jednotkové_ceny!B176</f>
        <v>OBJÍMKA PE 100 D 40 S LEHCE VYRAZITELNÝM DORAZEM SDR 11 (612683)</v>
      </c>
      <c r="C98" s="78" t="str">
        <f>Jednotkové_ceny!C176</f>
        <v>ks</v>
      </c>
      <c r="D98" s="79">
        <f>Jednotkové_ceny!D176</f>
        <v>2</v>
      </c>
      <c r="E98" s="79">
        <f>Jednotkové_ceny!E176</f>
        <v>83.25</v>
      </c>
      <c r="F98" s="79">
        <f>Jednotkové_ceny!F176</f>
        <v>0</v>
      </c>
      <c r="G98" s="79">
        <f>Jednotkové_ceny!G176</f>
        <v>0</v>
      </c>
      <c r="H98" s="80">
        <f t="shared" si="1"/>
        <v>0</v>
      </c>
    </row>
    <row r="99" spans="1:8" s="30" customFormat="1" ht="26.4" x14ac:dyDescent="0.25">
      <c r="A99" s="95" t="str">
        <f>Jednotkové_ceny!A177</f>
        <v>2521273055</v>
      </c>
      <c r="B99" s="78" t="str">
        <f>Jednotkové_ceny!B177</f>
        <v>OBJÍMKA PE 100 D 50 S LEHCE VYRAZITELNÝM DORAZEM SDR 11 (612684)</v>
      </c>
      <c r="C99" s="78" t="str">
        <f>Jednotkové_ceny!C177</f>
        <v>ks</v>
      </c>
      <c r="D99" s="79">
        <f>Jednotkové_ceny!D177</f>
        <v>6</v>
      </c>
      <c r="E99" s="79">
        <f>Jednotkové_ceny!E177</f>
        <v>126.9</v>
      </c>
      <c r="F99" s="79">
        <f>Jednotkové_ceny!F177</f>
        <v>0</v>
      </c>
      <c r="G99" s="79">
        <f>Jednotkové_ceny!G177</f>
        <v>0</v>
      </c>
      <c r="H99" s="80">
        <f t="shared" si="1"/>
        <v>0</v>
      </c>
    </row>
    <row r="100" spans="1:8" s="30" customFormat="1" ht="26.4" x14ac:dyDescent="0.25">
      <c r="A100" s="95" t="str">
        <f>Jednotkové_ceny!A178</f>
        <v>2521273063</v>
      </c>
      <c r="B100" s="78" t="str">
        <f>Jednotkové_ceny!B178</f>
        <v>OBJÍMKA REDUKOVANÁ PE100 D63/50 SDR11 ELEKTRO (612072)</v>
      </c>
      <c r="C100" s="78" t="str">
        <f>Jednotkové_ceny!C178</f>
        <v>ks</v>
      </c>
      <c r="D100" s="79">
        <f>Jednotkové_ceny!D178</f>
        <v>1</v>
      </c>
      <c r="E100" s="79">
        <f>Jednotkové_ceny!E178</f>
        <v>219.91</v>
      </c>
      <c r="F100" s="79">
        <f>Jednotkové_ceny!F178</f>
        <v>0</v>
      </c>
      <c r="G100" s="79">
        <f>Jednotkové_ceny!G178</f>
        <v>0</v>
      </c>
      <c r="H100" s="80">
        <f t="shared" si="1"/>
        <v>0</v>
      </c>
    </row>
    <row r="101" spans="1:8" s="30" customFormat="1" ht="26.4" x14ac:dyDescent="0.25">
      <c r="A101" s="95" t="str">
        <f>Jednotkové_ceny!A179</f>
        <v>2521273065</v>
      </c>
      <c r="B101" s="78" t="str">
        <f>Jednotkové_ceny!B179</f>
        <v>OBJÍMKA PE 100 D 63 S LEHCE VYRAZITELNÝM DORAZEM SDR 11 (612685)</v>
      </c>
      <c r="C101" s="78" t="str">
        <f>Jednotkové_ceny!C179</f>
        <v>ks</v>
      </c>
      <c r="D101" s="79">
        <f>Jednotkové_ceny!D179</f>
        <v>25</v>
      </c>
      <c r="E101" s="79">
        <f>Jednotkové_ceny!E179</f>
        <v>132.18</v>
      </c>
      <c r="F101" s="79">
        <f>Jednotkové_ceny!F179</f>
        <v>0</v>
      </c>
      <c r="G101" s="79">
        <f>Jednotkové_ceny!G179</f>
        <v>0</v>
      </c>
      <c r="H101" s="80">
        <f t="shared" si="1"/>
        <v>0</v>
      </c>
    </row>
    <row r="102" spans="1:8" s="30" customFormat="1" ht="26.4" x14ac:dyDescent="0.25">
      <c r="A102" s="95" t="str">
        <f>Jednotkové_ceny!A180</f>
        <v>2521273091</v>
      </c>
      <c r="B102" s="78" t="str">
        <f>Jednotkové_ceny!B180</f>
        <v>OBJÍMKA PE100 MB 90 SDR11 S LEHCE VYRAZITELNÝM DORAZEM, ELEKTRO (612687)</v>
      </c>
      <c r="C102" s="78" t="str">
        <f>Jednotkové_ceny!C180</f>
        <v>ks</v>
      </c>
      <c r="D102" s="79">
        <f>Jednotkové_ceny!D180</f>
        <v>7</v>
      </c>
      <c r="E102" s="79">
        <f>Jednotkové_ceny!E180</f>
        <v>240.56</v>
      </c>
      <c r="F102" s="79">
        <f>Jednotkové_ceny!F180</f>
        <v>0</v>
      </c>
      <c r="G102" s="79">
        <f>Jednotkové_ceny!G180</f>
        <v>0</v>
      </c>
      <c r="H102" s="80">
        <f t="shared" si="1"/>
        <v>0</v>
      </c>
    </row>
    <row r="103" spans="1:8" s="30" customFormat="1" x14ac:dyDescent="0.25">
      <c r="A103" s="95" t="str">
        <f>Jednotkové_ceny!A181</f>
        <v>2521273092</v>
      </c>
      <c r="B103" s="78" t="str">
        <f>Jednotkové_ceny!B181</f>
        <v>OBJÍMKA REDUKOVANÁ PE100 D90/63 SDR 11 (615392)</v>
      </c>
      <c r="C103" s="78" t="str">
        <f>Jednotkové_ceny!C181</f>
        <v>ks</v>
      </c>
      <c r="D103" s="79">
        <f>Jednotkové_ceny!D181</f>
        <v>1</v>
      </c>
      <c r="E103" s="79">
        <f>Jednotkové_ceny!E181</f>
        <v>336.18</v>
      </c>
      <c r="F103" s="79">
        <f>Jednotkové_ceny!F181</f>
        <v>0</v>
      </c>
      <c r="G103" s="79">
        <f>Jednotkové_ceny!G181</f>
        <v>0</v>
      </c>
      <c r="H103" s="80">
        <f t="shared" si="1"/>
        <v>0</v>
      </c>
    </row>
    <row r="104" spans="1:8" s="30" customFormat="1" ht="26.4" x14ac:dyDescent="0.25">
      <c r="A104" s="95" t="str">
        <f>Jednotkové_ceny!A182</f>
        <v>2521273110</v>
      </c>
      <c r="B104" s="78" t="str">
        <f>Jednotkové_ceny!B182</f>
        <v>OBJÍMKA REDUKOVANÁ PE100 D110/90 SDR11 (615693)</v>
      </c>
      <c r="C104" s="78" t="str">
        <f>Jednotkové_ceny!C182</f>
        <v>ks</v>
      </c>
      <c r="D104" s="79">
        <f>Jednotkové_ceny!D182</f>
        <v>1</v>
      </c>
      <c r="E104" s="79">
        <f>Jednotkové_ceny!E182</f>
        <v>555.69000000000005</v>
      </c>
      <c r="F104" s="79">
        <f>Jednotkové_ceny!F182</f>
        <v>0</v>
      </c>
      <c r="G104" s="79">
        <f>Jednotkové_ceny!G182</f>
        <v>0</v>
      </c>
      <c r="H104" s="80">
        <f t="shared" si="1"/>
        <v>0</v>
      </c>
    </row>
    <row r="105" spans="1:8" s="30" customFormat="1" ht="26.4" x14ac:dyDescent="0.25">
      <c r="A105" s="95" t="str">
        <f>Jednotkové_ceny!A183</f>
        <v>2521283110</v>
      </c>
      <c r="B105" s="78" t="str">
        <f>Jednotkové_ceny!B183</f>
        <v>ODBOČKA NAVRTÁVACÍ PE100 DN 110/63 SEDLOVÁ SDR11 BEZ VRTÁKU, ELEKTRO (612760)</v>
      </c>
      <c r="C105" s="78" t="str">
        <f>Jednotkové_ceny!C183</f>
        <v>ks</v>
      </c>
      <c r="D105" s="79">
        <f>Jednotkové_ceny!D183</f>
        <v>1</v>
      </c>
      <c r="E105" s="79">
        <f>Jednotkové_ceny!E183</f>
        <v>1152.56</v>
      </c>
      <c r="F105" s="79">
        <f>Jednotkové_ceny!F183</f>
        <v>0</v>
      </c>
      <c r="G105" s="79">
        <f>Jednotkové_ceny!G183</f>
        <v>0</v>
      </c>
      <c r="H105" s="80">
        <f t="shared" si="1"/>
        <v>0</v>
      </c>
    </row>
    <row r="106" spans="1:8" s="30" customFormat="1" ht="26.4" x14ac:dyDescent="0.25">
      <c r="A106" s="95" t="str">
        <f>Jednotkové_ceny!A184</f>
        <v>2521283160</v>
      </c>
      <c r="B106" s="78" t="str">
        <f>Jednotkové_ceny!B184</f>
        <v>ODBOČKA NAVRTÁVACÍ PE 100 DN 160/63 SDR 11 BEZ VRTÁKU (612762)</v>
      </c>
      <c r="C106" s="78" t="str">
        <f>Jednotkové_ceny!C184</f>
        <v>ks</v>
      </c>
      <c r="D106" s="79">
        <f>Jednotkové_ceny!D184</f>
        <v>2</v>
      </c>
      <c r="E106" s="79">
        <f>Jednotkové_ceny!E184</f>
        <v>1613.13</v>
      </c>
      <c r="F106" s="79">
        <f>Jednotkové_ceny!F184</f>
        <v>0</v>
      </c>
      <c r="G106" s="79">
        <f>Jednotkové_ceny!G184</f>
        <v>0</v>
      </c>
      <c r="H106" s="80">
        <f t="shared" si="1"/>
        <v>0</v>
      </c>
    </row>
    <row r="107" spans="1:8" s="30" customFormat="1" ht="12.75" customHeight="1" x14ac:dyDescent="0.25">
      <c r="A107" s="95" t="str">
        <f>Jednotkové_ceny!A185</f>
        <v>2521283225</v>
      </c>
      <c r="B107" s="78" t="str">
        <f>Jednotkové_ceny!B185</f>
        <v>ODBOČKA NAVRTÁVACÍ PE100 DN 225/63 SEDLOVÁ SDR11 BEZ VRTÁKU, ELEKTRO (612765)</v>
      </c>
      <c r="C107" s="78" t="str">
        <f>Jednotkové_ceny!C185</f>
        <v>ks</v>
      </c>
      <c r="D107" s="79">
        <f>Jednotkové_ceny!D185</f>
        <v>1</v>
      </c>
      <c r="E107" s="79">
        <f>Jednotkové_ceny!E185</f>
        <v>1060.67</v>
      </c>
      <c r="F107" s="79">
        <f>Jednotkové_ceny!F185</f>
        <v>0</v>
      </c>
      <c r="G107" s="79">
        <f>Jednotkové_ceny!G185</f>
        <v>0</v>
      </c>
      <c r="H107" s="80">
        <f t="shared" si="1"/>
        <v>0</v>
      </c>
    </row>
    <row r="108" spans="1:8" s="30" customFormat="1" ht="26.4" x14ac:dyDescent="0.25">
      <c r="A108" s="95" t="str">
        <f>Jednotkové_ceny!A186</f>
        <v>2521294090</v>
      </c>
      <c r="B108" s="78" t="str">
        <f>Jednotkové_ceny!B186</f>
        <v>PŘÍRUBA PP/OCEL BFL D 90/DN 80 PN16 NA TUPO (470909010)</v>
      </c>
      <c r="C108" s="78" t="str">
        <f>Jednotkové_ceny!C186</f>
        <v>ks</v>
      </c>
      <c r="D108" s="79">
        <f>Jednotkové_ceny!D186</f>
        <v>4</v>
      </c>
      <c r="E108" s="79">
        <f>Jednotkové_ceny!E186</f>
        <v>398.78</v>
      </c>
      <c r="F108" s="79">
        <f>Jednotkové_ceny!F186</f>
        <v>0</v>
      </c>
      <c r="G108" s="79">
        <f>Jednotkové_ceny!G186</f>
        <v>0</v>
      </c>
      <c r="H108" s="80">
        <f t="shared" si="1"/>
        <v>0</v>
      </c>
    </row>
    <row r="109" spans="1:8" s="30" customFormat="1" ht="26.4" x14ac:dyDescent="0.25">
      <c r="A109" s="95" t="str">
        <f>Jednotkové_ceny!A187</f>
        <v>2521294162</v>
      </c>
      <c r="B109" s="78" t="str">
        <f>Jednotkové_ceny!B187</f>
        <v>PŘÍRUBA OTOČNÁ PP/steel BFL d160 / DN150 PN16 NA TUPO (471609010)</v>
      </c>
      <c r="C109" s="78" t="str">
        <f>Jednotkové_ceny!C187</f>
        <v>ks</v>
      </c>
      <c r="D109" s="79">
        <f>Jednotkové_ceny!D187</f>
        <v>2</v>
      </c>
      <c r="E109" s="79">
        <f>Jednotkové_ceny!E187</f>
        <v>831.59</v>
      </c>
      <c r="F109" s="79">
        <f>Jednotkové_ceny!F187</f>
        <v>0</v>
      </c>
      <c r="G109" s="79">
        <f>Jednotkové_ceny!G187</f>
        <v>0</v>
      </c>
      <c r="H109" s="80">
        <f t="shared" si="1"/>
        <v>0</v>
      </c>
    </row>
    <row r="110" spans="1:8" s="30" customFormat="1" ht="26.4" x14ac:dyDescent="0.25">
      <c r="A110" s="95" t="str">
        <f>Jednotkové_ceny!A188</f>
        <v>2521294202</v>
      </c>
      <c r="B110" s="78" t="str">
        <f>Jednotkové_ceny!B188</f>
        <v>PŘÍRUBA PP/OCEL BFL D 200/DN 200 PN10 NA TUPO (472009010)</v>
      </c>
      <c r="C110" s="78" t="str">
        <f>Jednotkové_ceny!C188</f>
        <v>ks</v>
      </c>
      <c r="D110" s="79">
        <f>Jednotkové_ceny!D188</f>
        <v>2</v>
      </c>
      <c r="E110" s="79">
        <f>Jednotkové_ceny!E188</f>
        <v>1163.17</v>
      </c>
      <c r="F110" s="79">
        <f>Jednotkové_ceny!F188</f>
        <v>0</v>
      </c>
      <c r="G110" s="79">
        <f>Jednotkové_ceny!G188</f>
        <v>0</v>
      </c>
      <c r="H110" s="80">
        <f t="shared" si="1"/>
        <v>0</v>
      </c>
    </row>
    <row r="111" spans="1:8" s="30" customFormat="1" ht="26.4" x14ac:dyDescent="0.25">
      <c r="A111" s="95" t="str">
        <f>Jednotkové_ceny!A189</f>
        <v>2521294402</v>
      </c>
      <c r="B111" s="78" t="str">
        <f>Jednotkové_ceny!B189</f>
        <v>PŘÍRUBA PP/OCEL BFL D 110/DN 100 PN16 NA TUPO (471109010)</v>
      </c>
      <c r="C111" s="78" t="str">
        <f>Jednotkové_ceny!C189</f>
        <v>ks</v>
      </c>
      <c r="D111" s="79">
        <f>Jednotkové_ceny!D189</f>
        <v>2</v>
      </c>
      <c r="E111" s="79">
        <f>Jednotkové_ceny!E189</f>
        <v>491.25</v>
      </c>
      <c r="F111" s="79">
        <f>Jednotkové_ceny!F189</f>
        <v>0</v>
      </c>
      <c r="G111" s="79">
        <f>Jednotkové_ceny!G189</f>
        <v>0</v>
      </c>
      <c r="H111" s="80">
        <f t="shared" si="1"/>
        <v>0</v>
      </c>
    </row>
    <row r="112" spans="1:8" s="30" customFormat="1" x14ac:dyDescent="0.25">
      <c r="A112" s="95" t="str">
        <f>Jednotkové_ceny!A190</f>
        <v>2521295050</v>
      </c>
      <c r="B112" s="78" t="str">
        <f>Jednotkové_ceny!B190</f>
        <v>TVAROVKA ISO SPOJKA KOLENO 90° 50-50 (6420)</v>
      </c>
      <c r="C112" s="78" t="str">
        <f>Jednotkové_ceny!C190</f>
        <v>ks</v>
      </c>
      <c r="D112" s="79">
        <f>Jednotkové_ceny!D190</f>
        <v>1</v>
      </c>
      <c r="E112" s="79">
        <f>Jednotkové_ceny!E190</f>
        <v>706.45</v>
      </c>
      <c r="F112" s="79">
        <f>Jednotkové_ceny!F190</f>
        <v>0</v>
      </c>
      <c r="G112" s="79">
        <f>Jednotkové_ceny!G190</f>
        <v>0</v>
      </c>
      <c r="H112" s="80">
        <f t="shared" si="1"/>
        <v>0</v>
      </c>
    </row>
    <row r="113" spans="1:8" s="30" customFormat="1" ht="26.4" x14ac:dyDescent="0.25">
      <c r="A113" s="95" t="str">
        <f>Jednotkové_ceny!A191</f>
        <v>2521295051</v>
      </c>
      <c r="B113" s="78" t="str">
        <f>Jednotkové_ceny!B191</f>
        <v>TVAROVKA ISO SPOJKA KOLENO 90° 50-6/4" vnitřní (6430)</v>
      </c>
      <c r="C113" s="78" t="str">
        <f>Jednotkové_ceny!C191</f>
        <v>ks</v>
      </c>
      <c r="D113" s="79">
        <f>Jednotkové_ceny!D191</f>
        <v>1</v>
      </c>
      <c r="E113" s="79">
        <f>Jednotkové_ceny!E191</f>
        <v>661.61</v>
      </c>
      <c r="F113" s="79">
        <f>Jednotkové_ceny!F191</f>
        <v>0</v>
      </c>
      <c r="G113" s="79">
        <f>Jednotkové_ceny!G191</f>
        <v>0</v>
      </c>
      <c r="H113" s="80">
        <f t="shared" si="1"/>
        <v>0</v>
      </c>
    </row>
    <row r="114" spans="1:8" s="30" customFormat="1" x14ac:dyDescent="0.25">
      <c r="A114" s="95" t="str">
        <f>Jednotkové_ceny!A192</f>
        <v>2521295062</v>
      </c>
      <c r="B114" s="78" t="str">
        <f>Jednotkové_ceny!B192</f>
        <v>TVAROVKA ISO SPOJKA 32-32 (6300)</v>
      </c>
      <c r="C114" s="78" t="str">
        <f>Jednotkové_ceny!C192</f>
        <v>ks</v>
      </c>
      <c r="D114" s="79">
        <f>Jednotkové_ceny!D192</f>
        <v>1</v>
      </c>
      <c r="E114" s="79">
        <f>Jednotkové_ceny!E192</f>
        <v>381.62</v>
      </c>
      <c r="F114" s="79">
        <f>Jednotkové_ceny!F192</f>
        <v>0</v>
      </c>
      <c r="G114" s="79">
        <f>Jednotkové_ceny!G192</f>
        <v>0</v>
      </c>
      <c r="H114" s="80">
        <f t="shared" si="1"/>
        <v>0</v>
      </c>
    </row>
    <row r="115" spans="1:8" s="30" customFormat="1" x14ac:dyDescent="0.25">
      <c r="A115" s="95" t="str">
        <f>Jednotkové_ceny!A193</f>
        <v>2521295063</v>
      </c>
      <c r="B115" s="78" t="str">
        <f>Jednotkové_ceny!B193</f>
        <v>TVAROVKA ISO VNĚJŠÍ ZÁVIT 63-2" (6100)</v>
      </c>
      <c r="C115" s="78" t="str">
        <f>Jednotkové_ceny!C193</f>
        <v>ks</v>
      </c>
      <c r="D115" s="79">
        <f>Jednotkové_ceny!D193</f>
        <v>2</v>
      </c>
      <c r="E115" s="79">
        <f>Jednotkové_ceny!E193</f>
        <v>717.41</v>
      </c>
      <c r="F115" s="79">
        <f>Jednotkové_ceny!F193</f>
        <v>0</v>
      </c>
      <c r="G115" s="79">
        <f>Jednotkové_ceny!G193</f>
        <v>0</v>
      </c>
      <c r="H115" s="80">
        <f t="shared" si="1"/>
        <v>0</v>
      </c>
    </row>
    <row r="116" spans="1:8" s="30" customFormat="1" x14ac:dyDescent="0.25">
      <c r="A116" s="95" t="str">
        <f>Jednotkové_ceny!A194</f>
        <v>2521295064</v>
      </c>
      <c r="B116" s="78" t="str">
        <f>Jednotkové_ceny!B194</f>
        <v>TVAROVKA ISO KOLENO 90° 63-2" VNITŘNÍ ZÁVIT (6430)</v>
      </c>
      <c r="C116" s="78" t="str">
        <f>Jednotkové_ceny!C194</f>
        <v>ks</v>
      </c>
      <c r="D116" s="79">
        <f>Jednotkové_ceny!D194</f>
        <v>1</v>
      </c>
      <c r="E116" s="79">
        <f>Jednotkové_ceny!E194</f>
        <v>762.25</v>
      </c>
      <c r="F116" s="79">
        <f>Jednotkové_ceny!F194</f>
        <v>0</v>
      </c>
      <c r="G116" s="79">
        <f>Jednotkové_ceny!G194</f>
        <v>0</v>
      </c>
      <c r="H116" s="80">
        <f t="shared" si="1"/>
        <v>0</v>
      </c>
    </row>
    <row r="117" spans="1:8" s="30" customFormat="1" x14ac:dyDescent="0.25">
      <c r="A117" s="95" t="str">
        <f>Jednotkové_ceny!A195</f>
        <v>2521295068</v>
      </c>
      <c r="B117" s="78" t="str">
        <f>Jednotkové_ceny!B195</f>
        <v>SPOJKA FIT 63-63 (6320)</v>
      </c>
      <c r="C117" s="78" t="str">
        <f>Jednotkové_ceny!C195</f>
        <v>ks</v>
      </c>
      <c r="D117" s="79">
        <f>Jednotkové_ceny!D195</f>
        <v>1</v>
      </c>
      <c r="E117" s="79">
        <f>Jednotkové_ceny!E195</f>
        <v>677.55</v>
      </c>
      <c r="F117" s="79">
        <f>Jednotkové_ceny!F195</f>
        <v>0</v>
      </c>
      <c r="G117" s="79">
        <f>Jednotkové_ceny!G195</f>
        <v>0</v>
      </c>
      <c r="H117" s="80">
        <f t="shared" si="1"/>
        <v>0</v>
      </c>
    </row>
    <row r="118" spans="1:8" s="30" customFormat="1" x14ac:dyDescent="0.25">
      <c r="A118" s="95" t="str">
        <f>Jednotkové_ceny!A196</f>
        <v>2521295070</v>
      </c>
      <c r="B118" s="78" t="str">
        <f>Jednotkové_ceny!B196</f>
        <v>SPOJKA FIT 32-1" VNĚJŠÍ (6120)</v>
      </c>
      <c r="C118" s="78" t="str">
        <f>Jednotkové_ceny!C196</f>
        <v>ks</v>
      </c>
      <c r="D118" s="79">
        <f>Jednotkové_ceny!D196</f>
        <v>1</v>
      </c>
      <c r="E118" s="79">
        <f>Jednotkové_ceny!E196</f>
        <v>145.47</v>
      </c>
      <c r="F118" s="79">
        <f>Jednotkové_ceny!F196</f>
        <v>0</v>
      </c>
      <c r="G118" s="79">
        <f>Jednotkové_ceny!G196</f>
        <v>0</v>
      </c>
      <c r="H118" s="80">
        <f t="shared" si="1"/>
        <v>0</v>
      </c>
    </row>
    <row r="119" spans="1:8" s="30" customFormat="1" x14ac:dyDescent="0.25">
      <c r="A119" s="95" t="str">
        <f>Jednotkové_ceny!A197</f>
        <v>2521295076</v>
      </c>
      <c r="B119" s="78" t="str">
        <f>Jednotkové_ceny!B197</f>
        <v>SPOJKA FIT 63-2" VNITŘNÍ (6220)</v>
      </c>
      <c r="C119" s="78" t="str">
        <f>Jednotkové_ceny!C197</f>
        <v>ks</v>
      </c>
      <c r="D119" s="79">
        <f>Jednotkové_ceny!D197</f>
        <v>1</v>
      </c>
      <c r="E119" s="79">
        <f>Jednotkové_ceny!E197</f>
        <v>457.35</v>
      </c>
      <c r="F119" s="79">
        <f>Jednotkové_ceny!F197</f>
        <v>0</v>
      </c>
      <c r="G119" s="79">
        <f>Jednotkové_ceny!G197</f>
        <v>0</v>
      </c>
      <c r="H119" s="80">
        <f t="shared" si="1"/>
        <v>0</v>
      </c>
    </row>
    <row r="120" spans="1:8" s="30" customFormat="1" x14ac:dyDescent="0.25">
      <c r="A120" s="95" t="str">
        <f>Jednotkové_ceny!A198</f>
        <v>2521295082</v>
      </c>
      <c r="B120" s="78" t="str">
        <f>Jednotkové_ceny!B198</f>
        <v>SPOJKA FIT KOLENO 90° 32-32 (6420)</v>
      </c>
      <c r="C120" s="78" t="str">
        <f>Jednotkové_ceny!C198</f>
        <v>ks</v>
      </c>
      <c r="D120" s="79">
        <f>Jednotkové_ceny!D198</f>
        <v>1</v>
      </c>
      <c r="E120" s="79">
        <f>Jednotkové_ceny!E198</f>
        <v>229.17</v>
      </c>
      <c r="F120" s="79">
        <f>Jednotkové_ceny!F198</f>
        <v>0</v>
      </c>
      <c r="G120" s="79">
        <f>Jednotkové_ceny!G198</f>
        <v>0</v>
      </c>
      <c r="H120" s="80">
        <f t="shared" si="1"/>
        <v>0</v>
      </c>
    </row>
    <row r="121" spans="1:8" s="30" customFormat="1" x14ac:dyDescent="0.25">
      <c r="A121" s="95" t="str">
        <f>Jednotkové_ceny!A199</f>
        <v>2521295084</v>
      </c>
      <c r="B121" s="78" t="str">
        <f>Jednotkové_ceny!B199</f>
        <v>SPOJKA FIT KOLENO 90° 63-63 (6420)</v>
      </c>
      <c r="C121" s="78" t="str">
        <f>Jednotkové_ceny!C199</f>
        <v>ks</v>
      </c>
      <c r="D121" s="79">
        <f>Jednotkové_ceny!D199</f>
        <v>1</v>
      </c>
      <c r="E121" s="79">
        <f>Jednotkové_ceny!E199</f>
        <v>701.47</v>
      </c>
      <c r="F121" s="79">
        <f>Jednotkové_ceny!F199</f>
        <v>0</v>
      </c>
      <c r="G121" s="79">
        <f>Jednotkové_ceny!G199</f>
        <v>0</v>
      </c>
      <c r="H121" s="80">
        <f t="shared" si="1"/>
        <v>0</v>
      </c>
    </row>
    <row r="122" spans="1:8" s="30" customFormat="1" x14ac:dyDescent="0.25">
      <c r="A122" s="95" t="str">
        <f>Jednotkové_ceny!A200</f>
        <v>2521295091</v>
      </c>
      <c r="B122" s="78" t="str">
        <f>Jednotkové_ceny!B200</f>
        <v>PŘECHODKA NÁSTRČNÁ ISO 40 (5.30.3.40)</v>
      </c>
      <c r="C122" s="78" t="str">
        <f>Jednotkové_ceny!C200</f>
        <v>ks</v>
      </c>
      <c r="D122" s="79">
        <f>Jednotkové_ceny!D200</f>
        <v>1</v>
      </c>
      <c r="E122" s="79">
        <f>Jednotkové_ceny!E200</f>
        <v>603.82000000000005</v>
      </c>
      <c r="F122" s="79">
        <f>Jednotkové_ceny!F200</f>
        <v>0</v>
      </c>
      <c r="G122" s="79">
        <f>Jednotkové_ceny!G200</f>
        <v>0</v>
      </c>
      <c r="H122" s="80">
        <f t="shared" si="1"/>
        <v>0</v>
      </c>
    </row>
    <row r="123" spans="1:8" s="30" customFormat="1" x14ac:dyDescent="0.25">
      <c r="A123" s="95" t="str">
        <f>Jednotkové_ceny!A201</f>
        <v>2521295096</v>
      </c>
      <c r="B123" s="78" t="str">
        <f>Jednotkové_ceny!B201</f>
        <v>TVAROVKA ISO VNĚJŠÍ ZÁVIT 63-6/4" (6110)</v>
      </c>
      <c r="C123" s="78" t="str">
        <f>Jednotkové_ceny!C201</f>
        <v>ks</v>
      </c>
      <c r="D123" s="79">
        <f>Jednotkové_ceny!D201</f>
        <v>1</v>
      </c>
      <c r="E123" s="79">
        <f>Jednotkové_ceny!E201</f>
        <v>1031.27</v>
      </c>
      <c r="F123" s="79">
        <f>Jednotkové_ceny!F201</f>
        <v>0</v>
      </c>
      <c r="G123" s="79">
        <f>Jednotkové_ceny!G201</f>
        <v>0</v>
      </c>
      <c r="H123" s="80">
        <f t="shared" si="1"/>
        <v>0</v>
      </c>
    </row>
    <row r="124" spans="1:8" s="30" customFormat="1" x14ac:dyDescent="0.25">
      <c r="A124" s="95" t="str">
        <f>Jednotkové_ceny!A202</f>
        <v>2521295098</v>
      </c>
      <c r="B124" s="78" t="str">
        <f>Jednotkové_ceny!B202</f>
        <v>TVAROVKA ISO SPOJKA KOLENO 45° 63-63 (6440)</v>
      </c>
      <c r="C124" s="78" t="str">
        <f>Jednotkové_ceny!C202</f>
        <v>ks</v>
      </c>
      <c r="D124" s="79">
        <f>Jednotkové_ceny!D202</f>
        <v>1</v>
      </c>
      <c r="E124" s="79">
        <f>Jednotkové_ceny!E202</f>
        <v>2176.14</v>
      </c>
      <c r="F124" s="79">
        <f>Jednotkové_ceny!F202</f>
        <v>0</v>
      </c>
      <c r="G124" s="79">
        <f>Jednotkové_ceny!G202</f>
        <v>0</v>
      </c>
      <c r="H124" s="80">
        <f t="shared" si="1"/>
        <v>0</v>
      </c>
    </row>
    <row r="125" spans="1:8" s="30" customFormat="1" x14ac:dyDescent="0.25">
      <c r="A125" s="95" t="str">
        <f>Jednotkové_ceny!A203</f>
        <v>2661112002</v>
      </c>
      <c r="B125" s="78" t="str">
        <f>Jednotkové_ceny!B203</f>
        <v>TVÁRNICE HYDRANTOVÁ OVÁLNÁ Y4522</v>
      </c>
      <c r="C125" s="78" t="str">
        <f>Jednotkové_ceny!C203</f>
        <v>ks</v>
      </c>
      <c r="D125" s="79">
        <f>Jednotkové_ceny!D203</f>
        <v>528</v>
      </c>
      <c r="E125" s="79">
        <f>Jednotkové_ceny!E203</f>
        <v>324.36</v>
      </c>
      <c r="F125" s="79">
        <f>Jednotkové_ceny!F203</f>
        <v>0</v>
      </c>
      <c r="G125" s="79">
        <f>Jednotkové_ceny!G203</f>
        <v>0</v>
      </c>
      <c r="H125" s="80">
        <f t="shared" si="1"/>
        <v>0</v>
      </c>
    </row>
    <row r="126" spans="1:8" s="30" customFormat="1" x14ac:dyDescent="0.25">
      <c r="A126" s="95" t="str">
        <f>Jednotkové_ceny!A204</f>
        <v>2661112003</v>
      </c>
      <c r="B126" s="78" t="str">
        <f>Jednotkové_ceny!B204</f>
        <v>TVÁRNICE ŠOUPATOVÁ Y4504</v>
      </c>
      <c r="C126" s="78" t="str">
        <f>Jednotkové_ceny!C204</f>
        <v>ks</v>
      </c>
      <c r="D126" s="79">
        <f>Jednotkové_ceny!D204</f>
        <v>3050</v>
      </c>
      <c r="E126" s="79">
        <f>Jednotkové_ceny!E204</f>
        <v>147.34</v>
      </c>
      <c r="F126" s="79">
        <f>Jednotkové_ceny!F204</f>
        <v>0</v>
      </c>
      <c r="G126" s="79">
        <f>Jednotkové_ceny!G204</f>
        <v>0</v>
      </c>
      <c r="H126" s="80">
        <f t="shared" si="1"/>
        <v>0</v>
      </c>
    </row>
    <row r="127" spans="1:8" s="30" customFormat="1" x14ac:dyDescent="0.25">
      <c r="A127" s="95" t="str">
        <f>Jednotkové_ceny!A205</f>
        <v>2721105002</v>
      </c>
      <c r="B127" s="78" t="str">
        <f>Jednotkové_ceny!B205</f>
        <v>TH DN 80 STD NATURAL BioZinalium C40</v>
      </c>
      <c r="C127" s="78" t="str">
        <f>Jednotkové_ceny!C205</f>
        <v>ks</v>
      </c>
      <c r="D127" s="79">
        <f>Jednotkové_ceny!D205</f>
        <v>55</v>
      </c>
      <c r="E127" s="79">
        <f>Jednotkové_ceny!E205</f>
        <v>7366.39</v>
      </c>
      <c r="F127" s="79">
        <f>Jednotkové_ceny!F205</f>
        <v>0</v>
      </c>
      <c r="G127" s="79">
        <f>Jednotkové_ceny!G205</f>
        <v>0</v>
      </c>
      <c r="H127" s="80">
        <f t="shared" si="1"/>
        <v>0</v>
      </c>
    </row>
    <row r="128" spans="1:8" s="30" customFormat="1" x14ac:dyDescent="0.25">
      <c r="A128" s="95" t="str">
        <f>Jednotkové_ceny!A206</f>
        <v>2721105003</v>
      </c>
      <c r="B128" s="78" t="str">
        <f>Jednotkové_ceny!B206</f>
        <v>TH DN 100 STD NATURAL BioZinalium C40</v>
      </c>
      <c r="C128" s="78" t="str">
        <f>Jednotkové_ceny!C206</f>
        <v>ks</v>
      </c>
      <c r="D128" s="79">
        <f>Jednotkové_ceny!D206</f>
        <v>47</v>
      </c>
      <c r="E128" s="79">
        <f>Jednotkové_ceny!E206</f>
        <v>8220.2999999999993</v>
      </c>
      <c r="F128" s="79">
        <f>Jednotkové_ceny!F206</f>
        <v>0</v>
      </c>
      <c r="G128" s="79">
        <f>Jednotkové_ceny!G206</f>
        <v>0</v>
      </c>
      <c r="H128" s="80">
        <f t="shared" si="1"/>
        <v>0</v>
      </c>
    </row>
    <row r="129" spans="1:8" s="30" customFormat="1" x14ac:dyDescent="0.25">
      <c r="A129" s="95" t="str">
        <f>Jednotkové_ceny!A207</f>
        <v>2721105004</v>
      </c>
      <c r="B129" s="78" t="str">
        <f>Jednotkové_ceny!B207</f>
        <v>TH DN 125 STD NATURAL BioZinalium C40</v>
      </c>
      <c r="C129" s="78" t="str">
        <f>Jednotkové_ceny!C207</f>
        <v>ks</v>
      </c>
      <c r="D129" s="79">
        <f>Jednotkové_ceny!D207</f>
        <v>5</v>
      </c>
      <c r="E129" s="79">
        <f>Jednotkové_ceny!E207</f>
        <v>10618.63</v>
      </c>
      <c r="F129" s="79">
        <f>Jednotkové_ceny!F207</f>
        <v>0</v>
      </c>
      <c r="G129" s="79">
        <f>Jednotkové_ceny!G207</f>
        <v>0</v>
      </c>
      <c r="H129" s="80">
        <f t="shared" si="1"/>
        <v>0</v>
      </c>
    </row>
    <row r="130" spans="1:8" s="30" customFormat="1" x14ac:dyDescent="0.25">
      <c r="A130" s="95" t="str">
        <f>Jednotkové_ceny!A208</f>
        <v>2721105005</v>
      </c>
      <c r="B130" s="78" t="str">
        <f>Jednotkové_ceny!B208</f>
        <v>TH DN 150 STD NATURAL BioZinalium C40</v>
      </c>
      <c r="C130" s="78" t="str">
        <f>Jednotkové_ceny!C208</f>
        <v>ks</v>
      </c>
      <c r="D130" s="79">
        <f>Jednotkové_ceny!D208</f>
        <v>48</v>
      </c>
      <c r="E130" s="79">
        <f>Jednotkové_ceny!E208</f>
        <v>12412.15</v>
      </c>
      <c r="F130" s="79">
        <f>Jednotkové_ceny!F208</f>
        <v>0</v>
      </c>
      <c r="G130" s="79">
        <f>Jednotkové_ceny!G208</f>
        <v>0</v>
      </c>
      <c r="H130" s="80">
        <f t="shared" si="1"/>
        <v>0</v>
      </c>
    </row>
    <row r="131" spans="1:8" s="30" customFormat="1" x14ac:dyDescent="0.25">
      <c r="A131" s="95" t="str">
        <f>Jednotkové_ceny!A209</f>
        <v>2721105006</v>
      </c>
      <c r="B131" s="78" t="str">
        <f>Jednotkové_ceny!B209</f>
        <v>TH DN 200 STD NATURAL BioZinalium C40</v>
      </c>
      <c r="C131" s="78" t="str">
        <f>Jednotkové_ceny!C209</f>
        <v>ks</v>
      </c>
      <c r="D131" s="79">
        <f>Jednotkové_ceny!D209</f>
        <v>18</v>
      </c>
      <c r="E131" s="79">
        <f>Jednotkové_ceny!E209</f>
        <v>16790.34</v>
      </c>
      <c r="F131" s="79">
        <f>Jednotkové_ceny!F209</f>
        <v>0</v>
      </c>
      <c r="G131" s="79">
        <f>Jednotkové_ceny!G209</f>
        <v>0</v>
      </c>
      <c r="H131" s="80">
        <f t="shared" si="1"/>
        <v>0</v>
      </c>
    </row>
    <row r="132" spans="1:8" s="30" customFormat="1" x14ac:dyDescent="0.25">
      <c r="A132" s="95" t="str">
        <f>Jednotkové_ceny!A210</f>
        <v>2721105008</v>
      </c>
      <c r="B132" s="78" t="str">
        <f>Jednotkové_ceny!B210</f>
        <v>TH DN 300 STD NATURAL BioZinalium C40</v>
      </c>
      <c r="C132" s="78" t="str">
        <f>Jednotkové_ceny!C210</f>
        <v>ks</v>
      </c>
      <c r="D132" s="79">
        <f>Jednotkové_ceny!D210</f>
        <v>30</v>
      </c>
      <c r="E132" s="79">
        <f>Jednotkové_ceny!E210</f>
        <v>27055.25</v>
      </c>
      <c r="F132" s="79">
        <f>Jednotkové_ceny!F210</f>
        <v>0</v>
      </c>
      <c r="G132" s="79">
        <f>Jednotkové_ceny!G210</f>
        <v>0</v>
      </c>
      <c r="H132" s="80">
        <f t="shared" si="1"/>
        <v>0</v>
      </c>
    </row>
    <row r="133" spans="1:8" s="30" customFormat="1" x14ac:dyDescent="0.25">
      <c r="A133" s="95" t="str">
        <f>Jednotkové_ceny!A211</f>
        <v>2721105010</v>
      </c>
      <c r="B133" s="78" t="str">
        <f>Jednotkové_ceny!B211</f>
        <v>TH DN 400 STD NATURAL C30 (NSB40G60)</v>
      </c>
      <c r="C133" s="78" t="str">
        <f>Jednotkové_ceny!C211</f>
        <v>ks</v>
      </c>
      <c r="D133" s="79">
        <f>Jednotkové_ceny!D211</f>
        <v>8</v>
      </c>
      <c r="E133" s="79">
        <f>Jednotkové_ceny!E211</f>
        <v>6316.01</v>
      </c>
      <c r="F133" s="79">
        <f>Jednotkové_ceny!F211</f>
        <v>0</v>
      </c>
      <c r="G133" s="79">
        <f>Jednotkové_ceny!G211</f>
        <v>0</v>
      </c>
      <c r="H133" s="80">
        <f t="shared" si="1"/>
        <v>0</v>
      </c>
    </row>
    <row r="134" spans="1:8" s="30" customFormat="1" x14ac:dyDescent="0.25">
      <c r="A134" s="95" t="str">
        <f>Jednotkové_ceny!A212</f>
        <v>2721105012</v>
      </c>
      <c r="B134" s="78" t="str">
        <f>Jednotkové_ceny!B212</f>
        <v>TH DN 500 STD NATURAL kalibr. C30</v>
      </c>
      <c r="C134" s="78" t="str">
        <f>Jednotkové_ceny!C212</f>
        <v>ks</v>
      </c>
      <c r="D134" s="79">
        <f>Jednotkové_ceny!D212</f>
        <v>3</v>
      </c>
      <c r="E134" s="79">
        <f>Jednotkové_ceny!E212</f>
        <v>10400.92</v>
      </c>
      <c r="F134" s="79">
        <f>Jednotkové_ceny!F212</f>
        <v>0</v>
      </c>
      <c r="G134" s="79">
        <f>Jednotkové_ceny!G212</f>
        <v>0</v>
      </c>
      <c r="H134" s="80">
        <f t="shared" si="1"/>
        <v>0</v>
      </c>
    </row>
    <row r="135" spans="1:8" s="30" customFormat="1" x14ac:dyDescent="0.25">
      <c r="A135" s="95" t="str">
        <f>Jednotkové_ceny!A213</f>
        <v>2721105019</v>
      </c>
      <c r="B135" s="78" t="str">
        <f>Jednotkové_ceny!B213</f>
        <v>TH DN 600 STD NATURAL C30</v>
      </c>
      <c r="C135" s="78" t="str">
        <f>Jednotkové_ceny!C213</f>
        <v>ks</v>
      </c>
      <c r="D135" s="79">
        <f>Jednotkové_ceny!D213</f>
        <v>3</v>
      </c>
      <c r="E135" s="79">
        <f>Jednotkové_ceny!E213</f>
        <v>5949.5</v>
      </c>
      <c r="F135" s="79">
        <f>Jednotkové_ceny!F213</f>
        <v>0</v>
      </c>
      <c r="G135" s="79">
        <f>Jednotkové_ceny!G213</f>
        <v>0</v>
      </c>
      <c r="H135" s="80">
        <f t="shared" si="1"/>
        <v>0</v>
      </c>
    </row>
    <row r="136" spans="1:8" s="30" customFormat="1" x14ac:dyDescent="0.25">
      <c r="A136" s="95" t="str">
        <f>Jednotkové_ceny!A214</f>
        <v>2721105080</v>
      </c>
      <c r="B136" s="78" t="str">
        <f>Jednotkové_ceny!B214</f>
        <v>TH DN 80 TYTON ZN PLUS</v>
      </c>
      <c r="C136" s="78" t="str">
        <f>Jednotkové_ceny!C214</f>
        <v>ks</v>
      </c>
      <c r="D136" s="79">
        <f>Jednotkové_ceny!D214</f>
        <v>60</v>
      </c>
      <c r="E136" s="79">
        <f>Jednotkové_ceny!E214</f>
        <v>887.22</v>
      </c>
      <c r="F136" s="79">
        <f>Jednotkové_ceny!F214</f>
        <v>0</v>
      </c>
      <c r="G136" s="79">
        <f>Jednotkové_ceny!G214</f>
        <v>0</v>
      </c>
      <c r="H136" s="80">
        <f t="shared" si="1"/>
        <v>0</v>
      </c>
    </row>
    <row r="137" spans="1:8" s="30" customFormat="1" x14ac:dyDescent="0.25">
      <c r="A137" s="95" t="str">
        <f>Jednotkové_ceny!A215</f>
        <v>2721105106</v>
      </c>
      <c r="B137" s="78" t="str">
        <f>Jednotkové_ceny!B215</f>
        <v>TH DN 100 TYTON Zn PLUS</v>
      </c>
      <c r="C137" s="78" t="str">
        <f>Jednotkové_ceny!C215</f>
        <v>ks</v>
      </c>
      <c r="D137" s="79">
        <f>Jednotkové_ceny!D215</f>
        <v>82</v>
      </c>
      <c r="E137" s="79">
        <f>Jednotkové_ceny!E215</f>
        <v>940.22</v>
      </c>
      <c r="F137" s="79">
        <f>Jednotkové_ceny!F215</f>
        <v>0</v>
      </c>
      <c r="G137" s="79">
        <f>Jednotkové_ceny!G215</f>
        <v>0</v>
      </c>
      <c r="H137" s="80">
        <f t="shared" si="1"/>
        <v>0</v>
      </c>
    </row>
    <row r="138" spans="1:8" s="30" customFormat="1" x14ac:dyDescent="0.25">
      <c r="A138" s="95" t="str">
        <f>Jednotkové_ceny!A216</f>
        <v>2721105150</v>
      </c>
      <c r="B138" s="78" t="str">
        <f>Jednotkové_ceny!B216</f>
        <v>TH DN 150 TYTON Zn PLUS</v>
      </c>
      <c r="C138" s="78" t="str">
        <f>Jednotkové_ceny!C216</f>
        <v>ks</v>
      </c>
      <c r="D138" s="79">
        <f>Jednotkové_ceny!D216</f>
        <v>108</v>
      </c>
      <c r="E138" s="79">
        <f>Jednotkové_ceny!E216</f>
        <v>1186.1400000000001</v>
      </c>
      <c r="F138" s="79">
        <f>Jednotkové_ceny!F216</f>
        <v>0</v>
      </c>
      <c r="G138" s="79">
        <f>Jednotkové_ceny!G216</f>
        <v>0</v>
      </c>
      <c r="H138" s="80">
        <f t="shared" ref="H138:H201" si="2">ROUND(D138*G138,2)</f>
        <v>0</v>
      </c>
    </row>
    <row r="139" spans="1:8" s="30" customFormat="1" x14ac:dyDescent="0.25">
      <c r="A139" s="95" t="str">
        <f>Jednotkové_ceny!A217</f>
        <v>2721105203</v>
      </c>
      <c r="B139" s="78" t="str">
        <f>Jednotkové_ceny!B217</f>
        <v>TH DN 200 TYTON Zn PLUS</v>
      </c>
      <c r="C139" s="78" t="str">
        <f>Jednotkové_ceny!C217</f>
        <v>ks</v>
      </c>
      <c r="D139" s="79">
        <f>Jednotkové_ceny!D217</f>
        <v>20</v>
      </c>
      <c r="E139" s="79">
        <f>Jednotkové_ceny!E217</f>
        <v>1618.73</v>
      </c>
      <c r="F139" s="79">
        <f>Jednotkové_ceny!F217</f>
        <v>0</v>
      </c>
      <c r="G139" s="79">
        <f>Jednotkové_ceny!G217</f>
        <v>0</v>
      </c>
      <c r="H139" s="80">
        <f t="shared" si="2"/>
        <v>0</v>
      </c>
    </row>
    <row r="140" spans="1:8" s="30" customFormat="1" x14ac:dyDescent="0.25">
      <c r="A140" s="95" t="str">
        <f>Jednotkové_ceny!A218</f>
        <v>2721105250</v>
      </c>
      <c r="B140" s="78" t="str">
        <f>Jednotkové_ceny!B218</f>
        <v>TH DN 250 TYTON Zn PLUS</v>
      </c>
      <c r="C140" s="78" t="str">
        <f>Jednotkové_ceny!C218</f>
        <v>ks</v>
      </c>
      <c r="D140" s="79">
        <f>Jednotkové_ceny!D218</f>
        <v>5</v>
      </c>
      <c r="E140" s="79">
        <f>Jednotkové_ceny!E218</f>
        <v>2090.3200000000002</v>
      </c>
      <c r="F140" s="79">
        <f>Jednotkové_ceny!F218</f>
        <v>0</v>
      </c>
      <c r="G140" s="79">
        <f>Jednotkové_ceny!G218</f>
        <v>0</v>
      </c>
      <c r="H140" s="80">
        <f t="shared" si="2"/>
        <v>0</v>
      </c>
    </row>
    <row r="141" spans="1:8" s="30" customFormat="1" x14ac:dyDescent="0.25">
      <c r="A141" s="95" t="str">
        <f>Jednotkové_ceny!A219</f>
        <v>2721105300</v>
      </c>
      <c r="B141" s="78" t="str">
        <f>Jednotkové_ceny!B219</f>
        <v>TH DN 300 TYTON Zn PLUS</v>
      </c>
      <c r="C141" s="78" t="str">
        <f>Jednotkové_ceny!C219</f>
        <v>ks</v>
      </c>
      <c r="D141" s="79">
        <f>Jednotkové_ceny!D219</f>
        <v>32</v>
      </c>
      <c r="E141" s="79">
        <f>Jednotkové_ceny!E219</f>
        <v>2631.98</v>
      </c>
      <c r="F141" s="79">
        <f>Jednotkové_ceny!F219</f>
        <v>0</v>
      </c>
      <c r="G141" s="79">
        <f>Jednotkové_ceny!G219</f>
        <v>0</v>
      </c>
      <c r="H141" s="80">
        <f t="shared" si="2"/>
        <v>0</v>
      </c>
    </row>
    <row r="142" spans="1:8" s="30" customFormat="1" x14ac:dyDescent="0.25">
      <c r="A142" s="95" t="str">
        <f>Jednotkové_ceny!A220</f>
        <v>2721105352</v>
      </c>
      <c r="B142" s="78" t="str">
        <f>Jednotkové_ceny!B220</f>
        <v>TH DN 350 TYTON Zn PLUS</v>
      </c>
      <c r="C142" s="78" t="str">
        <f>Jednotkové_ceny!C220</f>
        <v>ks</v>
      </c>
      <c r="D142" s="79">
        <f>Jednotkové_ceny!D220</f>
        <v>3</v>
      </c>
      <c r="E142" s="79">
        <f>Jednotkové_ceny!E220</f>
        <v>3477.81</v>
      </c>
      <c r="F142" s="79">
        <f>Jednotkové_ceny!F220</f>
        <v>0</v>
      </c>
      <c r="G142" s="79">
        <f>Jednotkové_ceny!G220</f>
        <v>0</v>
      </c>
      <c r="H142" s="80">
        <f t="shared" si="2"/>
        <v>0</v>
      </c>
    </row>
    <row r="143" spans="1:8" s="30" customFormat="1" x14ac:dyDescent="0.25">
      <c r="A143" s="95" t="str">
        <f>Jednotkové_ceny!A221</f>
        <v>2721105400</v>
      </c>
      <c r="B143" s="78" t="str">
        <f>Jednotkové_ceny!B221</f>
        <v>TH DN 400 STD NATURAL kalibr. C30 (182364)</v>
      </c>
      <c r="C143" s="78" t="str">
        <f>Jednotkové_ceny!C221</f>
        <v>ks</v>
      </c>
      <c r="D143" s="79">
        <f>Jednotkové_ceny!D221</f>
        <v>5</v>
      </c>
      <c r="E143" s="79">
        <f>Jednotkové_ceny!E221</f>
        <v>6631.7</v>
      </c>
      <c r="F143" s="79">
        <f>Jednotkové_ceny!F221</f>
        <v>0</v>
      </c>
      <c r="G143" s="79">
        <f>Jednotkové_ceny!G221</f>
        <v>0</v>
      </c>
      <c r="H143" s="80">
        <f t="shared" si="2"/>
        <v>0</v>
      </c>
    </row>
    <row r="144" spans="1:8" s="30" customFormat="1" x14ac:dyDescent="0.25">
      <c r="A144" s="95" t="str">
        <f>Jednotkové_ceny!A222</f>
        <v>2721105403</v>
      </c>
      <c r="B144" s="78" t="str">
        <f>Jednotkové_ceny!B222</f>
        <v>TH DN 400 TYTON Zn PLUS</v>
      </c>
      <c r="C144" s="78" t="str">
        <f>Jednotkové_ceny!C222</f>
        <v>ks</v>
      </c>
      <c r="D144" s="79">
        <f>Jednotkové_ceny!D222</f>
        <v>14</v>
      </c>
      <c r="E144" s="79">
        <f>Jednotkové_ceny!E222</f>
        <v>3883.84</v>
      </c>
      <c r="F144" s="79">
        <f>Jednotkové_ceny!F222</f>
        <v>0</v>
      </c>
      <c r="G144" s="79">
        <f>Jednotkové_ceny!G222</f>
        <v>0</v>
      </c>
      <c r="H144" s="80">
        <f t="shared" si="2"/>
        <v>0</v>
      </c>
    </row>
    <row r="145" spans="1:8" s="30" customFormat="1" x14ac:dyDescent="0.25">
      <c r="A145" s="95" t="str">
        <f>Jednotkové_ceny!A223</f>
        <v>2721105501</v>
      </c>
      <c r="B145" s="78" t="str">
        <f>Jednotkové_ceny!B223</f>
        <v>TH DN 500 TYTON Zn PLUS</v>
      </c>
      <c r="C145" s="78" t="str">
        <f>Jednotkové_ceny!C223</f>
        <v>ks</v>
      </c>
      <c r="D145" s="79">
        <f>Jednotkové_ceny!D223</f>
        <v>11</v>
      </c>
      <c r="E145" s="79">
        <f>Jednotkové_ceny!E223</f>
        <v>5629.34</v>
      </c>
      <c r="F145" s="79">
        <f>Jednotkové_ceny!F223</f>
        <v>0</v>
      </c>
      <c r="G145" s="79">
        <f>Jednotkové_ceny!G223</f>
        <v>0</v>
      </c>
      <c r="H145" s="80">
        <f t="shared" si="2"/>
        <v>0</v>
      </c>
    </row>
    <row r="146" spans="1:8" s="30" customFormat="1" x14ac:dyDescent="0.25">
      <c r="A146" s="95" t="str">
        <f>Jednotkové_ceny!A224</f>
        <v>2721105600</v>
      </c>
      <c r="B146" s="78" t="str">
        <f>Jednotkové_ceny!B224</f>
        <v>TH DN 600 STD NATURAL kalibr. C30</v>
      </c>
      <c r="C146" s="78" t="str">
        <f>Jednotkové_ceny!C224</f>
        <v>ks</v>
      </c>
      <c r="D146" s="79">
        <f>Jednotkové_ceny!D224</f>
        <v>5</v>
      </c>
      <c r="E146" s="79">
        <f>Jednotkové_ceny!E224</f>
        <v>12433.24</v>
      </c>
      <c r="F146" s="79">
        <f>Jednotkové_ceny!F224</f>
        <v>0</v>
      </c>
      <c r="G146" s="79">
        <f>Jednotkové_ceny!G224</f>
        <v>0</v>
      </c>
      <c r="H146" s="80">
        <f t="shared" si="2"/>
        <v>0</v>
      </c>
    </row>
    <row r="147" spans="1:8" s="30" customFormat="1" x14ac:dyDescent="0.25">
      <c r="A147" s="95" t="str">
        <f>Jednotkové_ceny!A225</f>
        <v>2721105700</v>
      </c>
      <c r="B147" s="78" t="str">
        <f>Jednotkové_ceny!B225</f>
        <v>TH DN 700 STD CLASSIC kalibr.</v>
      </c>
      <c r="C147" s="78" t="str">
        <f>Jednotkové_ceny!C225</f>
        <v>ks</v>
      </c>
      <c r="D147" s="79">
        <f>Jednotkové_ceny!D225</f>
        <v>6</v>
      </c>
      <c r="E147" s="79">
        <f>Jednotkové_ceny!E225</f>
        <v>17906.68</v>
      </c>
      <c r="F147" s="79">
        <f>Jednotkové_ceny!F225</f>
        <v>0</v>
      </c>
      <c r="G147" s="79">
        <f>Jednotkové_ceny!G225</f>
        <v>0</v>
      </c>
      <c r="H147" s="80">
        <f t="shared" si="2"/>
        <v>0</v>
      </c>
    </row>
    <row r="148" spans="1:8" s="30" customFormat="1" x14ac:dyDescent="0.25">
      <c r="A148" s="95" t="str">
        <f>Jednotkové_ceny!A226</f>
        <v>2721105800</v>
      </c>
      <c r="B148" s="78" t="str">
        <f>Jednotkové_ceny!B226</f>
        <v>TH DN 800 STD CLASSIC</v>
      </c>
      <c r="C148" s="78" t="str">
        <f>Jednotkové_ceny!C226</f>
        <v>ks</v>
      </c>
      <c r="D148" s="79">
        <f>Jednotkové_ceny!D226</f>
        <v>6</v>
      </c>
      <c r="E148" s="79">
        <f>Jednotkové_ceny!E226</f>
        <v>14844.93</v>
      </c>
      <c r="F148" s="79">
        <f>Jednotkové_ceny!F226</f>
        <v>0</v>
      </c>
      <c r="G148" s="79">
        <f>Jednotkové_ceny!G226</f>
        <v>0</v>
      </c>
      <c r="H148" s="80">
        <f t="shared" si="2"/>
        <v>0</v>
      </c>
    </row>
    <row r="149" spans="1:8" s="30" customFormat="1" x14ac:dyDescent="0.25">
      <c r="A149" s="95" t="str">
        <f>Jednotkové_ceny!A227</f>
        <v>2721105803</v>
      </c>
      <c r="B149" s="78" t="str">
        <f>Jednotkové_ceny!B227</f>
        <v>TH DN 800 STD CLASSIC kalibr.</v>
      </c>
      <c r="C149" s="78" t="str">
        <f>Jednotkové_ceny!C227</f>
        <v>ks</v>
      </c>
      <c r="D149" s="79">
        <f>Jednotkové_ceny!D227</f>
        <v>3</v>
      </c>
      <c r="E149" s="79">
        <f>Jednotkové_ceny!E227</f>
        <v>15586.69</v>
      </c>
      <c r="F149" s="79">
        <f>Jednotkové_ceny!F227</f>
        <v>0</v>
      </c>
      <c r="G149" s="79">
        <f>Jednotkové_ceny!G227</f>
        <v>0</v>
      </c>
      <c r="H149" s="80">
        <f t="shared" si="2"/>
        <v>0</v>
      </c>
    </row>
    <row r="150" spans="1:8" s="30" customFormat="1" x14ac:dyDescent="0.25">
      <c r="A150" s="95" t="str">
        <f>Jednotkové_ceny!A228</f>
        <v>2721106001</v>
      </c>
      <c r="B150" s="78" t="str">
        <f>Jednotkové_ceny!B228</f>
        <v>VÍKO K ŠOUPÁTKOVÉMU POKLOPU Y4504 n.d.</v>
      </c>
      <c r="C150" s="78" t="str">
        <f>Jednotkové_ceny!C228</f>
        <v>ks</v>
      </c>
      <c r="D150" s="79">
        <f>Jednotkové_ceny!D228</f>
        <v>20</v>
      </c>
      <c r="E150" s="79">
        <f>Jednotkové_ceny!E228</f>
        <v>384.78</v>
      </c>
      <c r="F150" s="79">
        <f>Jednotkové_ceny!F228</f>
        <v>0</v>
      </c>
      <c r="G150" s="79">
        <f>Jednotkové_ceny!G228</f>
        <v>0</v>
      </c>
      <c r="H150" s="80">
        <f t="shared" si="2"/>
        <v>0</v>
      </c>
    </row>
    <row r="151" spans="1:8" s="30" customFormat="1" x14ac:dyDescent="0.25">
      <c r="A151" s="95" t="str">
        <f>Jednotkové_ceny!A229</f>
        <v>2721106002</v>
      </c>
      <c r="B151" s="78" t="str">
        <f>Jednotkové_ceny!B229</f>
        <v>VÍKO K HYDRANTOVÉMU POKLOPU</v>
      </c>
      <c r="C151" s="78" t="str">
        <f>Jednotkové_ceny!C229</f>
        <v>ks</v>
      </c>
      <c r="D151" s="79">
        <f>Jednotkové_ceny!D229</f>
        <v>7</v>
      </c>
      <c r="E151" s="79">
        <f>Jednotkové_ceny!E229</f>
        <v>1032.44</v>
      </c>
      <c r="F151" s="79">
        <f>Jednotkové_ceny!F229</f>
        <v>0</v>
      </c>
      <c r="G151" s="79">
        <f>Jednotkové_ceny!G229</f>
        <v>0</v>
      </c>
      <c r="H151" s="80">
        <f t="shared" si="2"/>
        <v>0</v>
      </c>
    </row>
    <row r="152" spans="1:8" s="30" customFormat="1" x14ac:dyDescent="0.25">
      <c r="A152" s="95" t="str">
        <f>Jednotkové_ceny!A230</f>
        <v>2721106607</v>
      </c>
      <c r="B152" s="78" t="str">
        <f>Jednotkové_ceny!B230</f>
        <v>VÍČKO NA SPOJKU C K 0508 C (5405)</v>
      </c>
      <c r="C152" s="78" t="str">
        <f>Jednotkové_ceny!C230</f>
        <v>ks</v>
      </c>
      <c r="D152" s="79">
        <f>Jednotkové_ceny!D230</f>
        <v>1</v>
      </c>
      <c r="E152" s="79">
        <f>Jednotkové_ceny!E230</f>
        <v>217.22</v>
      </c>
      <c r="F152" s="79">
        <f>Jednotkové_ceny!F230</f>
        <v>0</v>
      </c>
      <c r="G152" s="79">
        <f>Jednotkové_ceny!G230</f>
        <v>0</v>
      </c>
      <c r="H152" s="80">
        <f t="shared" si="2"/>
        <v>0</v>
      </c>
    </row>
    <row r="153" spans="1:8" s="30" customFormat="1" x14ac:dyDescent="0.25">
      <c r="A153" s="95" t="str">
        <f>Jednotkové_ceny!A231</f>
        <v>2721201101</v>
      </c>
      <c r="B153" s="78" t="str">
        <f>Jednotkové_ceny!B231</f>
        <v>A DN 100/80 PN10-40 STD TYTON TT</v>
      </c>
      <c r="C153" s="78" t="str">
        <f>Jednotkové_ceny!C231</f>
        <v>ks</v>
      </c>
      <c r="D153" s="79">
        <f>Jednotkové_ceny!D231</f>
        <v>1</v>
      </c>
      <c r="E153" s="79">
        <f>Jednotkové_ceny!E231</f>
        <v>3490.39</v>
      </c>
      <c r="F153" s="79">
        <f>Jednotkové_ceny!F231</f>
        <v>0</v>
      </c>
      <c r="G153" s="79">
        <f>Jednotkové_ceny!G231</f>
        <v>0</v>
      </c>
      <c r="H153" s="80">
        <f t="shared" si="2"/>
        <v>0</v>
      </c>
    </row>
    <row r="154" spans="1:8" s="30" customFormat="1" x14ac:dyDescent="0.25">
      <c r="A154" s="95" t="str">
        <f>Jednotkové_ceny!A232</f>
        <v>2721201102</v>
      </c>
      <c r="B154" s="78" t="str">
        <f>Jednotkové_ceny!B232</f>
        <v>A DN 100/100 PN10-16 STD TYTON TT</v>
      </c>
      <c r="C154" s="78" t="str">
        <f>Jednotkové_ceny!C232</f>
        <v>ks</v>
      </c>
      <c r="D154" s="79">
        <f>Jednotkové_ceny!D232</f>
        <v>1</v>
      </c>
      <c r="E154" s="79">
        <f>Jednotkové_ceny!E232</f>
        <v>3346.91</v>
      </c>
      <c r="F154" s="79">
        <f>Jednotkové_ceny!F232</f>
        <v>0</v>
      </c>
      <c r="G154" s="79">
        <f>Jednotkové_ceny!G232</f>
        <v>0</v>
      </c>
      <c r="H154" s="80">
        <f t="shared" si="2"/>
        <v>0</v>
      </c>
    </row>
    <row r="155" spans="1:8" s="30" customFormat="1" x14ac:dyDescent="0.25">
      <c r="A155" s="95" t="str">
        <f>Jednotkové_ceny!A233</f>
        <v>2721202002</v>
      </c>
      <c r="B155" s="78" t="str">
        <f>Jednotkové_ceny!B233</f>
        <v>E DN 80 PN10-16-25-40 TYTON TT</v>
      </c>
      <c r="C155" s="78" t="str">
        <f>Jednotkové_ceny!C233</f>
        <v>ks</v>
      </c>
      <c r="D155" s="79">
        <f>Jednotkové_ceny!D233</f>
        <v>1</v>
      </c>
      <c r="E155" s="79">
        <f>Jednotkové_ceny!E233</f>
        <v>1197.67</v>
      </c>
      <c r="F155" s="79">
        <f>Jednotkové_ceny!F233</f>
        <v>0</v>
      </c>
      <c r="G155" s="79">
        <f>Jednotkové_ceny!G233</f>
        <v>0</v>
      </c>
      <c r="H155" s="80">
        <f t="shared" si="2"/>
        <v>0</v>
      </c>
    </row>
    <row r="156" spans="1:8" s="30" customFormat="1" x14ac:dyDescent="0.25">
      <c r="A156" s="95" t="str">
        <f>Jednotkové_ceny!A234</f>
        <v>2721202022</v>
      </c>
      <c r="B156" s="78" t="str">
        <f>Jednotkové_ceny!B234</f>
        <v>E DN 800 TL EPOX</v>
      </c>
      <c r="C156" s="78" t="str">
        <f>Jednotkové_ceny!C234</f>
        <v>ks</v>
      </c>
      <c r="D156" s="79">
        <f>Jednotkové_ceny!D234</f>
        <v>4</v>
      </c>
      <c r="E156" s="79">
        <f>Jednotkové_ceny!E234</f>
        <v>67288.800000000003</v>
      </c>
      <c r="F156" s="79">
        <f>Jednotkové_ceny!F234</f>
        <v>0</v>
      </c>
      <c r="G156" s="79">
        <f>Jednotkové_ceny!G234</f>
        <v>0</v>
      </c>
      <c r="H156" s="80">
        <f t="shared" si="2"/>
        <v>0</v>
      </c>
    </row>
    <row r="157" spans="1:8" s="30" customFormat="1" x14ac:dyDescent="0.25">
      <c r="A157" s="95" t="str">
        <f>Jednotkové_ceny!A235</f>
        <v>2721202032</v>
      </c>
      <c r="B157" s="78" t="str">
        <f>Jednotkové_ceny!B235</f>
        <v>E DN 500 PN10</v>
      </c>
      <c r="C157" s="78" t="str">
        <f>Jednotkové_ceny!C235</f>
        <v>ks</v>
      </c>
      <c r="D157" s="79">
        <f>Jednotkové_ceny!D235</f>
        <v>1</v>
      </c>
      <c r="E157" s="79">
        <f>Jednotkové_ceny!E235</f>
        <v>28501.040000000001</v>
      </c>
      <c r="F157" s="79">
        <f>Jednotkové_ceny!F235</f>
        <v>0</v>
      </c>
      <c r="G157" s="79">
        <f>Jednotkové_ceny!G235</f>
        <v>0</v>
      </c>
      <c r="H157" s="80">
        <f t="shared" si="2"/>
        <v>0</v>
      </c>
    </row>
    <row r="158" spans="1:8" s="30" customFormat="1" x14ac:dyDescent="0.25">
      <c r="A158" s="95" t="str">
        <f>Jednotkové_ceny!A236</f>
        <v>2721203002</v>
      </c>
      <c r="B158" s="78" t="str">
        <f>Jednotkové_ceny!B236</f>
        <v>F DN 80 TL EPOX</v>
      </c>
      <c r="C158" s="78" t="str">
        <f>Jednotkové_ceny!C236</f>
        <v>ks</v>
      </c>
      <c r="D158" s="79">
        <f>Jednotkové_ceny!D236</f>
        <v>12</v>
      </c>
      <c r="E158" s="79">
        <f>Jednotkové_ceny!E236</f>
        <v>976.26</v>
      </c>
      <c r="F158" s="79">
        <f>Jednotkové_ceny!F236</f>
        <v>0</v>
      </c>
      <c r="G158" s="79">
        <f>Jednotkové_ceny!G236</f>
        <v>0</v>
      </c>
      <c r="H158" s="80">
        <f t="shared" si="2"/>
        <v>0</v>
      </c>
    </row>
    <row r="159" spans="1:8" s="30" customFormat="1" x14ac:dyDescent="0.25">
      <c r="A159" s="95" t="str">
        <f>Jednotkové_ceny!A237</f>
        <v>2721203003</v>
      </c>
      <c r="B159" s="78" t="str">
        <f>Jednotkové_ceny!B237</f>
        <v>F DN 100 TL EPOX</v>
      </c>
      <c r="C159" s="78" t="str">
        <f>Jednotkové_ceny!C237</f>
        <v>ks</v>
      </c>
      <c r="D159" s="79">
        <f>Jednotkové_ceny!D237</f>
        <v>23</v>
      </c>
      <c r="E159" s="79">
        <f>Jednotkové_ceny!E237</f>
        <v>1062.5899999999999</v>
      </c>
      <c r="F159" s="79">
        <f>Jednotkové_ceny!F237</f>
        <v>0</v>
      </c>
      <c r="G159" s="79">
        <f>Jednotkové_ceny!G237</f>
        <v>0</v>
      </c>
      <c r="H159" s="80">
        <f t="shared" si="2"/>
        <v>0</v>
      </c>
    </row>
    <row r="160" spans="1:8" s="30" customFormat="1" x14ac:dyDescent="0.25">
      <c r="A160" s="95" t="str">
        <f>Jednotkové_ceny!A238</f>
        <v>2721203004</v>
      </c>
      <c r="B160" s="78" t="str">
        <f>Jednotkové_ceny!B238</f>
        <v>F DN 150 TL EPOX</v>
      </c>
      <c r="C160" s="78" t="str">
        <f>Jednotkové_ceny!C238</f>
        <v>ks</v>
      </c>
      <c r="D160" s="79">
        <f>Jednotkové_ceny!D238</f>
        <v>38</v>
      </c>
      <c r="E160" s="79">
        <f>Jednotkové_ceny!E238</f>
        <v>2070.1799999999998</v>
      </c>
      <c r="F160" s="79">
        <f>Jednotkové_ceny!F238</f>
        <v>0</v>
      </c>
      <c r="G160" s="79">
        <f>Jednotkové_ceny!G238</f>
        <v>0</v>
      </c>
      <c r="H160" s="80">
        <f t="shared" si="2"/>
        <v>0</v>
      </c>
    </row>
    <row r="161" spans="1:8" s="30" customFormat="1" x14ac:dyDescent="0.25">
      <c r="A161" s="95" t="str">
        <f>Jednotkové_ceny!A239</f>
        <v>2721203006</v>
      </c>
      <c r="B161" s="78" t="str">
        <f>Jednotkové_ceny!B239</f>
        <v>F DN 200 TL EPOX</v>
      </c>
      <c r="C161" s="78" t="str">
        <f>Jednotkové_ceny!C239</f>
        <v>ks</v>
      </c>
      <c r="D161" s="79">
        <f>Jednotkové_ceny!D239</f>
        <v>16</v>
      </c>
      <c r="E161" s="79">
        <f>Jednotkové_ceny!E239</f>
        <v>2902.28</v>
      </c>
      <c r="F161" s="79">
        <f>Jednotkové_ceny!F239</f>
        <v>0</v>
      </c>
      <c r="G161" s="79">
        <f>Jednotkové_ceny!G239</f>
        <v>0</v>
      </c>
      <c r="H161" s="80">
        <f t="shared" si="2"/>
        <v>0</v>
      </c>
    </row>
    <row r="162" spans="1:8" s="30" customFormat="1" x14ac:dyDescent="0.25">
      <c r="A162" s="95" t="str">
        <f>Jednotkové_ceny!A240</f>
        <v>2721203008</v>
      </c>
      <c r="B162" s="78" t="str">
        <f>Jednotkové_ceny!B240</f>
        <v>F DN 300 TL EPOX</v>
      </c>
      <c r="C162" s="78" t="str">
        <f>Jednotkové_ceny!C240</f>
        <v>ks</v>
      </c>
      <c r="D162" s="79">
        <f>Jednotkové_ceny!D240</f>
        <v>15</v>
      </c>
      <c r="E162" s="79">
        <f>Jednotkové_ceny!E240</f>
        <v>6372.72</v>
      </c>
      <c r="F162" s="79">
        <f>Jednotkové_ceny!F240</f>
        <v>0</v>
      </c>
      <c r="G162" s="79">
        <f>Jednotkové_ceny!G240</f>
        <v>0</v>
      </c>
      <c r="H162" s="80">
        <f t="shared" si="2"/>
        <v>0</v>
      </c>
    </row>
    <row r="163" spans="1:8" s="30" customFormat="1" x14ac:dyDescent="0.25">
      <c r="A163" s="95" t="str">
        <f>Jednotkové_ceny!A241</f>
        <v>2721203050</v>
      </c>
      <c r="B163" s="78" t="str">
        <f>Jednotkové_ceny!B241</f>
        <v>F DN 50 TL EPOX</v>
      </c>
      <c r="C163" s="78" t="str">
        <f>Jednotkové_ceny!C241</f>
        <v>ks</v>
      </c>
      <c r="D163" s="79">
        <f>Jednotkové_ceny!D241</f>
        <v>4</v>
      </c>
      <c r="E163" s="79">
        <f>Jednotkové_ceny!E241</f>
        <v>1313.34</v>
      </c>
      <c r="F163" s="79">
        <f>Jednotkové_ceny!F241</f>
        <v>0</v>
      </c>
      <c r="G163" s="79">
        <f>Jednotkové_ceny!G241</f>
        <v>0</v>
      </c>
      <c r="H163" s="80">
        <f t="shared" si="2"/>
        <v>0</v>
      </c>
    </row>
    <row r="164" spans="1:8" s="30" customFormat="1" x14ac:dyDescent="0.25">
      <c r="A164" s="95" t="str">
        <f>Jednotkové_ceny!A242</f>
        <v>2721203401</v>
      </c>
      <c r="B164" s="78" t="str">
        <f>Jednotkové_ceny!B242</f>
        <v>F DN 400 TL EPOX</v>
      </c>
      <c r="C164" s="78" t="str">
        <f>Jednotkové_ceny!C242</f>
        <v>ks</v>
      </c>
      <c r="D164" s="79">
        <f>Jednotkové_ceny!D242</f>
        <v>2</v>
      </c>
      <c r="E164" s="79">
        <f>Jednotkové_ceny!E242</f>
        <v>17834.5</v>
      </c>
      <c r="F164" s="79">
        <f>Jednotkové_ceny!F242</f>
        <v>0</v>
      </c>
      <c r="G164" s="79">
        <f>Jednotkové_ceny!G242</f>
        <v>0</v>
      </c>
      <c r="H164" s="80">
        <f t="shared" si="2"/>
        <v>0</v>
      </c>
    </row>
    <row r="165" spans="1:8" s="30" customFormat="1" x14ac:dyDescent="0.25">
      <c r="A165" s="95" t="str">
        <f>Jednotkové_ceny!A243</f>
        <v>2721204001</v>
      </c>
      <c r="B165" s="78" t="str">
        <f>Jednotkové_ceny!B243</f>
        <v>FFR DN 80/50/8 TL EPOX</v>
      </c>
      <c r="C165" s="78" t="str">
        <f>Jednotkové_ceny!C243</f>
        <v>ks</v>
      </c>
      <c r="D165" s="79">
        <f>Jednotkové_ceny!D243</f>
        <v>15</v>
      </c>
      <c r="E165" s="79">
        <f>Jednotkové_ceny!E243</f>
        <v>1114.06</v>
      </c>
      <c r="F165" s="79">
        <f>Jednotkové_ceny!F243</f>
        <v>0</v>
      </c>
      <c r="G165" s="79">
        <f>Jednotkové_ceny!G243</f>
        <v>0</v>
      </c>
      <c r="H165" s="80">
        <f t="shared" si="2"/>
        <v>0</v>
      </c>
    </row>
    <row r="166" spans="1:8" s="30" customFormat="1" x14ac:dyDescent="0.25">
      <c r="A166" s="95" t="str">
        <f>Jednotkové_ceny!A244</f>
        <v>2721204002</v>
      </c>
      <c r="B166" s="78" t="str">
        <f>Jednotkové_ceny!B244</f>
        <v>FFR DN 100/50 TL EPOX</v>
      </c>
      <c r="C166" s="78" t="str">
        <f>Jednotkové_ceny!C244</f>
        <v>ks</v>
      </c>
      <c r="D166" s="79">
        <f>Jednotkové_ceny!D244</f>
        <v>5</v>
      </c>
      <c r="E166" s="79">
        <f>Jednotkové_ceny!E244</f>
        <v>1264.58</v>
      </c>
      <c r="F166" s="79">
        <f>Jednotkové_ceny!F244</f>
        <v>0</v>
      </c>
      <c r="G166" s="79">
        <f>Jednotkové_ceny!G244</f>
        <v>0</v>
      </c>
      <c r="H166" s="80">
        <f t="shared" si="2"/>
        <v>0</v>
      </c>
    </row>
    <row r="167" spans="1:8" s="30" customFormat="1" x14ac:dyDescent="0.25">
      <c r="A167" s="95" t="str">
        <f>Jednotkové_ceny!A245</f>
        <v>2721204003</v>
      </c>
      <c r="B167" s="78" t="str">
        <f>Jednotkové_ceny!B245</f>
        <v>FFR DN 100/80/8 TL EPOX</v>
      </c>
      <c r="C167" s="78" t="str">
        <f>Jednotkové_ceny!C245</f>
        <v>ks</v>
      </c>
      <c r="D167" s="79">
        <f>Jednotkové_ceny!D245</f>
        <v>12</v>
      </c>
      <c r="E167" s="79">
        <f>Jednotkové_ceny!E245</f>
        <v>1321.82</v>
      </c>
      <c r="F167" s="79">
        <f>Jednotkové_ceny!F245</f>
        <v>0</v>
      </c>
      <c r="G167" s="79">
        <f>Jednotkové_ceny!G245</f>
        <v>0</v>
      </c>
      <c r="H167" s="80">
        <f t="shared" si="2"/>
        <v>0</v>
      </c>
    </row>
    <row r="168" spans="1:8" s="30" customFormat="1" x14ac:dyDescent="0.25">
      <c r="A168" s="95" t="str">
        <f>Jednotkové_ceny!A246</f>
        <v>2721204007</v>
      </c>
      <c r="B168" s="78" t="str">
        <f>Jednotkové_ceny!B246</f>
        <v>FFR DN 125/100 TL EPOX</v>
      </c>
      <c r="C168" s="78" t="str">
        <f>Jednotkové_ceny!C246</f>
        <v>ks</v>
      </c>
      <c r="D168" s="79">
        <f>Jednotkové_ceny!D246</f>
        <v>1</v>
      </c>
      <c r="E168" s="79">
        <f>Jednotkové_ceny!E246</f>
        <v>1755.36</v>
      </c>
      <c r="F168" s="79">
        <f>Jednotkové_ceny!F246</f>
        <v>0</v>
      </c>
      <c r="G168" s="79">
        <f>Jednotkové_ceny!G246</f>
        <v>0</v>
      </c>
      <c r="H168" s="80">
        <f t="shared" si="2"/>
        <v>0</v>
      </c>
    </row>
    <row r="169" spans="1:8" s="30" customFormat="1" x14ac:dyDescent="0.25">
      <c r="A169" s="95" t="str">
        <f>Jednotkové_ceny!A247</f>
        <v>2721204008</v>
      </c>
      <c r="B169" s="78" t="str">
        <f>Jednotkové_ceny!B247</f>
        <v>FFR DN 150/80/8 TL EPOX</v>
      </c>
      <c r="C169" s="78" t="str">
        <f>Jednotkové_ceny!C247</f>
        <v>ks</v>
      </c>
      <c r="D169" s="79">
        <f>Jednotkové_ceny!D247</f>
        <v>4</v>
      </c>
      <c r="E169" s="79">
        <f>Jednotkové_ceny!E247</f>
        <v>1743.7</v>
      </c>
      <c r="F169" s="79">
        <f>Jednotkové_ceny!F247</f>
        <v>0</v>
      </c>
      <c r="G169" s="79">
        <f>Jednotkové_ceny!G247</f>
        <v>0</v>
      </c>
      <c r="H169" s="80">
        <f t="shared" si="2"/>
        <v>0</v>
      </c>
    </row>
    <row r="170" spans="1:8" s="30" customFormat="1" x14ac:dyDescent="0.25">
      <c r="A170" s="95" t="str">
        <f>Jednotkové_ceny!A248</f>
        <v>2721204009</v>
      </c>
      <c r="B170" s="78" t="str">
        <f>Jednotkové_ceny!B248</f>
        <v>FFR DN 150/100 TL EPOX</v>
      </c>
      <c r="C170" s="78" t="str">
        <f>Jednotkové_ceny!C248</f>
        <v>ks</v>
      </c>
      <c r="D170" s="79">
        <f>Jednotkové_ceny!D248</f>
        <v>6</v>
      </c>
      <c r="E170" s="79">
        <f>Jednotkové_ceny!E248</f>
        <v>1894.22</v>
      </c>
      <c r="F170" s="79">
        <f>Jednotkové_ceny!F248</f>
        <v>0</v>
      </c>
      <c r="G170" s="79">
        <f>Jednotkové_ceny!G248</f>
        <v>0</v>
      </c>
      <c r="H170" s="80">
        <f t="shared" si="2"/>
        <v>0</v>
      </c>
    </row>
    <row r="171" spans="1:8" s="30" customFormat="1" x14ac:dyDescent="0.25">
      <c r="A171" s="95" t="str">
        <f>Jednotkové_ceny!A249</f>
        <v>2721204012</v>
      </c>
      <c r="B171" s="78" t="str">
        <f>Jednotkové_ceny!B249</f>
        <v>FFR DN 200/80/4 TL EPOX</v>
      </c>
      <c r="C171" s="78" t="str">
        <f>Jednotkové_ceny!C249</f>
        <v>ks</v>
      </c>
      <c r="D171" s="79">
        <f>Jednotkové_ceny!D249</f>
        <v>1</v>
      </c>
      <c r="E171" s="79">
        <f>Jednotkové_ceny!E249</f>
        <v>3171.52</v>
      </c>
      <c r="F171" s="79">
        <f>Jednotkové_ceny!F249</f>
        <v>0</v>
      </c>
      <c r="G171" s="79">
        <f>Jednotkové_ceny!G249</f>
        <v>0</v>
      </c>
      <c r="H171" s="80">
        <f t="shared" si="2"/>
        <v>0</v>
      </c>
    </row>
    <row r="172" spans="1:8" s="30" customFormat="1" x14ac:dyDescent="0.25">
      <c r="A172" s="95" t="str">
        <f>Jednotkové_ceny!A250</f>
        <v>2721204013</v>
      </c>
      <c r="B172" s="78" t="str">
        <f>Jednotkové_ceny!B250</f>
        <v>FFR DN 200/100 TL EPOX</v>
      </c>
      <c r="C172" s="78" t="str">
        <f>Jednotkové_ceny!C250</f>
        <v>ks</v>
      </c>
      <c r="D172" s="79">
        <f>Jednotkové_ceny!D250</f>
        <v>2</v>
      </c>
      <c r="E172" s="79">
        <f>Jednotkové_ceny!E250</f>
        <v>2645.76</v>
      </c>
      <c r="F172" s="79">
        <f>Jednotkové_ceny!F250</f>
        <v>0</v>
      </c>
      <c r="G172" s="79">
        <f>Jednotkové_ceny!G250</f>
        <v>0</v>
      </c>
      <c r="H172" s="80">
        <f t="shared" si="2"/>
        <v>0</v>
      </c>
    </row>
    <row r="173" spans="1:8" s="30" customFormat="1" x14ac:dyDescent="0.25">
      <c r="A173" s="95" t="str">
        <f>Jednotkové_ceny!A251</f>
        <v>2721204015</v>
      </c>
      <c r="B173" s="78" t="str">
        <f>Jednotkové_ceny!B251</f>
        <v>FFR DN 200/150 TL EPOX</v>
      </c>
      <c r="C173" s="78" t="str">
        <f>Jednotkové_ceny!C251</f>
        <v>ks</v>
      </c>
      <c r="D173" s="79">
        <f>Jednotkové_ceny!D251</f>
        <v>6</v>
      </c>
      <c r="E173" s="79">
        <f>Jednotkové_ceny!E251</f>
        <v>2928.78</v>
      </c>
      <c r="F173" s="79">
        <f>Jednotkové_ceny!F251</f>
        <v>0</v>
      </c>
      <c r="G173" s="79">
        <f>Jednotkové_ceny!G251</f>
        <v>0</v>
      </c>
      <c r="H173" s="80">
        <f t="shared" si="2"/>
        <v>0</v>
      </c>
    </row>
    <row r="174" spans="1:8" s="30" customFormat="1" x14ac:dyDescent="0.25">
      <c r="A174" s="95" t="str">
        <f>Jednotkové_ceny!A252</f>
        <v>2721204017</v>
      </c>
      <c r="B174" s="78" t="str">
        <f>Jednotkové_ceny!B252</f>
        <v>FFR DN 250/80/8 TL EPOX</v>
      </c>
      <c r="C174" s="78" t="str">
        <f>Jednotkové_ceny!C252</f>
        <v>ks</v>
      </c>
      <c r="D174" s="79">
        <f>Jednotkové_ceny!D252</f>
        <v>1</v>
      </c>
      <c r="E174" s="79">
        <f>Jednotkové_ceny!E252</f>
        <v>10833.2</v>
      </c>
      <c r="F174" s="79">
        <f>Jednotkové_ceny!F252</f>
        <v>0</v>
      </c>
      <c r="G174" s="79">
        <f>Jednotkové_ceny!G252</f>
        <v>0</v>
      </c>
      <c r="H174" s="80">
        <f t="shared" si="2"/>
        <v>0</v>
      </c>
    </row>
    <row r="175" spans="1:8" s="30" customFormat="1" x14ac:dyDescent="0.25">
      <c r="A175" s="95" t="str">
        <f>Jednotkové_ceny!A253</f>
        <v>2721204018</v>
      </c>
      <c r="B175" s="78" t="str">
        <f>Jednotkové_ceny!B253</f>
        <v>FFR DN 300/100 TL EPOX</v>
      </c>
      <c r="C175" s="78" t="str">
        <f>Jednotkové_ceny!C253</f>
        <v>ks</v>
      </c>
      <c r="D175" s="79">
        <f>Jednotkové_ceny!D253</f>
        <v>1</v>
      </c>
      <c r="E175" s="79">
        <f>Jednotkové_ceny!E253</f>
        <v>5032.88</v>
      </c>
      <c r="F175" s="79">
        <f>Jednotkové_ceny!F253</f>
        <v>0</v>
      </c>
      <c r="G175" s="79">
        <f>Jednotkové_ceny!G253</f>
        <v>0</v>
      </c>
      <c r="H175" s="80">
        <f t="shared" si="2"/>
        <v>0</v>
      </c>
    </row>
    <row r="176" spans="1:8" s="30" customFormat="1" x14ac:dyDescent="0.25">
      <c r="A176" s="95" t="str">
        <f>Jednotkové_ceny!A254</f>
        <v>2721204019</v>
      </c>
      <c r="B176" s="78" t="str">
        <f>Jednotkové_ceny!B254</f>
        <v>FFR DN 300/150 TL EPOX</v>
      </c>
      <c r="C176" s="78" t="str">
        <f>Jednotkové_ceny!C254</f>
        <v>ks</v>
      </c>
      <c r="D176" s="79">
        <f>Jednotkové_ceny!D254</f>
        <v>4</v>
      </c>
      <c r="E176" s="79">
        <f>Jednotkové_ceny!E254</f>
        <v>5032.88</v>
      </c>
      <c r="F176" s="79">
        <f>Jednotkové_ceny!F254</f>
        <v>0</v>
      </c>
      <c r="G176" s="79">
        <f>Jednotkové_ceny!G254</f>
        <v>0</v>
      </c>
      <c r="H176" s="80">
        <f t="shared" si="2"/>
        <v>0</v>
      </c>
    </row>
    <row r="177" spans="1:8" s="30" customFormat="1" x14ac:dyDescent="0.25">
      <c r="A177" s="95" t="str">
        <f>Jednotkové_ceny!A255</f>
        <v>2721204020</v>
      </c>
      <c r="B177" s="78" t="str">
        <f>Jednotkové_ceny!B255</f>
        <v>FFR DN 300/200 TL EPOX</v>
      </c>
      <c r="C177" s="78" t="str">
        <f>Jednotkové_ceny!C255</f>
        <v>ks</v>
      </c>
      <c r="D177" s="79">
        <f>Jednotkové_ceny!D255</f>
        <v>2</v>
      </c>
      <c r="E177" s="79">
        <f>Jednotkové_ceny!E255</f>
        <v>5032.88</v>
      </c>
      <c r="F177" s="79">
        <f>Jednotkové_ceny!F255</f>
        <v>0</v>
      </c>
      <c r="G177" s="79">
        <f>Jednotkové_ceny!G255</f>
        <v>0</v>
      </c>
      <c r="H177" s="80">
        <f t="shared" si="2"/>
        <v>0</v>
      </c>
    </row>
    <row r="178" spans="1:8" s="30" customFormat="1" x14ac:dyDescent="0.25">
      <c r="A178" s="95" t="str">
        <f>Jednotkové_ceny!A256</f>
        <v>2721204024</v>
      </c>
      <c r="B178" s="78" t="str">
        <f>Jednotkové_ceny!B256</f>
        <v>FFR DN 400/300 TL EPOX</v>
      </c>
      <c r="C178" s="78" t="str">
        <f>Jednotkové_ceny!C256</f>
        <v>ks</v>
      </c>
      <c r="D178" s="79">
        <f>Jednotkové_ceny!D256</f>
        <v>1</v>
      </c>
      <c r="E178" s="79">
        <f>Jednotkové_ceny!E256</f>
        <v>16302.8</v>
      </c>
      <c r="F178" s="79">
        <f>Jednotkové_ceny!F256</f>
        <v>0</v>
      </c>
      <c r="G178" s="79">
        <f>Jednotkové_ceny!G256</f>
        <v>0</v>
      </c>
      <c r="H178" s="80">
        <f t="shared" si="2"/>
        <v>0</v>
      </c>
    </row>
    <row r="179" spans="1:8" s="30" customFormat="1" x14ac:dyDescent="0.25">
      <c r="A179" s="95" t="str">
        <f>Jednotkové_ceny!A257</f>
        <v>2721204035</v>
      </c>
      <c r="B179" s="78" t="str">
        <f>Jednotkové_ceny!B257</f>
        <v>FFR DN 250/200 TL EPOX</v>
      </c>
      <c r="C179" s="78" t="str">
        <f>Jednotkové_ceny!C257</f>
        <v>ks</v>
      </c>
      <c r="D179" s="79">
        <f>Jednotkové_ceny!D257</f>
        <v>1</v>
      </c>
      <c r="E179" s="79">
        <f>Jednotkové_ceny!E257</f>
        <v>4263.32</v>
      </c>
      <c r="F179" s="79">
        <f>Jednotkové_ceny!F257</f>
        <v>0</v>
      </c>
      <c r="G179" s="79">
        <f>Jednotkové_ceny!G257</f>
        <v>0</v>
      </c>
      <c r="H179" s="80">
        <f t="shared" si="2"/>
        <v>0</v>
      </c>
    </row>
    <row r="180" spans="1:8" s="30" customFormat="1" x14ac:dyDescent="0.25">
      <c r="A180" s="95" t="str">
        <f>Jednotkové_ceny!A258</f>
        <v>2721204036</v>
      </c>
      <c r="B180" s="78" t="str">
        <f>Jednotkové_ceny!B258</f>
        <v>FFR DN 80/50/4 TL EPOX</v>
      </c>
      <c r="C180" s="78" t="str">
        <f>Jednotkové_ceny!C258</f>
        <v>ks</v>
      </c>
      <c r="D180" s="79">
        <f>Jednotkové_ceny!D258</f>
        <v>5</v>
      </c>
      <c r="E180" s="79">
        <f>Jednotkové_ceny!E258</f>
        <v>1226.42</v>
      </c>
      <c r="F180" s="79">
        <f>Jednotkové_ceny!F258</f>
        <v>0</v>
      </c>
      <c r="G180" s="79">
        <f>Jednotkové_ceny!G258</f>
        <v>0</v>
      </c>
      <c r="H180" s="80">
        <f t="shared" si="2"/>
        <v>0</v>
      </c>
    </row>
    <row r="181" spans="1:8" s="30" customFormat="1" x14ac:dyDescent="0.25">
      <c r="A181" s="95" t="str">
        <f>Jednotkové_ceny!A259</f>
        <v>2721204037</v>
      </c>
      <c r="B181" s="78" t="str">
        <f>Jednotkové_ceny!B259</f>
        <v>FFR DN 100/80/4 TL EPOX</v>
      </c>
      <c r="C181" s="78" t="str">
        <f>Jednotkové_ceny!C259</f>
        <v>ks</v>
      </c>
      <c r="D181" s="79">
        <f>Jednotkové_ceny!D259</f>
        <v>8</v>
      </c>
      <c r="E181" s="79">
        <f>Jednotkové_ceny!E259</f>
        <v>1353.62</v>
      </c>
      <c r="F181" s="79">
        <f>Jednotkové_ceny!F259</f>
        <v>0</v>
      </c>
      <c r="G181" s="79">
        <f>Jednotkové_ceny!G259</f>
        <v>0</v>
      </c>
      <c r="H181" s="80">
        <f t="shared" si="2"/>
        <v>0</v>
      </c>
    </row>
    <row r="182" spans="1:8" s="30" customFormat="1" x14ac:dyDescent="0.25">
      <c r="A182" s="95" t="str">
        <f>Jednotkové_ceny!A260</f>
        <v>2721204038</v>
      </c>
      <c r="B182" s="78" t="str">
        <f>Jednotkové_ceny!B260</f>
        <v>FFR DN 150/80/4 TL EPOX</v>
      </c>
      <c r="C182" s="78" t="str">
        <f>Jednotkové_ceny!C260</f>
        <v>ks</v>
      </c>
      <c r="D182" s="79">
        <f>Jednotkové_ceny!D260</f>
        <v>4</v>
      </c>
      <c r="E182" s="79">
        <f>Jednotkové_ceny!E260</f>
        <v>1952.52</v>
      </c>
      <c r="F182" s="79">
        <f>Jednotkové_ceny!F260</f>
        <v>0</v>
      </c>
      <c r="G182" s="79">
        <f>Jednotkové_ceny!G260</f>
        <v>0</v>
      </c>
      <c r="H182" s="80">
        <f t="shared" si="2"/>
        <v>0</v>
      </c>
    </row>
    <row r="183" spans="1:8" s="30" customFormat="1" x14ac:dyDescent="0.25">
      <c r="A183" s="95" t="str">
        <f>Jednotkové_ceny!A261</f>
        <v>2721204041</v>
      </c>
      <c r="B183" s="78" t="str">
        <f>Jednotkové_ceny!B261</f>
        <v>FFR DN 200/80/8 TL EPOX</v>
      </c>
      <c r="C183" s="78" t="str">
        <f>Jednotkové_ceny!C261</f>
        <v>ks</v>
      </c>
      <c r="D183" s="79">
        <f>Jednotkové_ceny!D261</f>
        <v>1</v>
      </c>
      <c r="E183" s="79">
        <f>Jednotkové_ceny!E261</f>
        <v>2657.42</v>
      </c>
      <c r="F183" s="79">
        <f>Jednotkové_ceny!F261</f>
        <v>0</v>
      </c>
      <c r="G183" s="79">
        <f>Jednotkové_ceny!G261</f>
        <v>0</v>
      </c>
      <c r="H183" s="80">
        <f t="shared" si="2"/>
        <v>0</v>
      </c>
    </row>
    <row r="184" spans="1:8" s="30" customFormat="1" x14ac:dyDescent="0.25">
      <c r="A184" s="95" t="str">
        <f>Jednotkové_ceny!A262</f>
        <v>2721204042</v>
      </c>
      <c r="B184" s="78" t="str">
        <f>Jednotkové_ceny!B262</f>
        <v>FFR DN 400/200 TL EPOX</v>
      </c>
      <c r="C184" s="78" t="str">
        <f>Jednotkové_ceny!C262</f>
        <v>ks</v>
      </c>
      <c r="D184" s="79">
        <f>Jednotkové_ceny!D262</f>
        <v>1</v>
      </c>
      <c r="E184" s="79">
        <f>Jednotkové_ceny!E262</f>
        <v>17122.18</v>
      </c>
      <c r="F184" s="79">
        <f>Jednotkové_ceny!F262</f>
        <v>0</v>
      </c>
      <c r="G184" s="79">
        <f>Jednotkové_ceny!G262</f>
        <v>0</v>
      </c>
      <c r="H184" s="80">
        <f t="shared" si="2"/>
        <v>0</v>
      </c>
    </row>
    <row r="185" spans="1:8" s="30" customFormat="1" x14ac:dyDescent="0.25">
      <c r="A185" s="95" t="str">
        <f>Jednotkové_ceny!A263</f>
        <v>2721204080</v>
      </c>
      <c r="B185" s="78" t="str">
        <f>Jednotkové_ceny!B263</f>
        <v>FFR DN 80/50/8 VP TL EPOX</v>
      </c>
      <c r="C185" s="78" t="str">
        <f>Jednotkové_ceny!C263</f>
        <v>ks</v>
      </c>
      <c r="D185" s="79">
        <f>Jednotkové_ceny!D263</f>
        <v>1</v>
      </c>
      <c r="E185" s="79">
        <f>Jednotkové_ceny!E263</f>
        <v>1114.06</v>
      </c>
      <c r="F185" s="79">
        <f>Jednotkové_ceny!F263</f>
        <v>0</v>
      </c>
      <c r="G185" s="79">
        <f>Jednotkové_ceny!G263</f>
        <v>0</v>
      </c>
      <c r="H185" s="80">
        <f t="shared" si="2"/>
        <v>0</v>
      </c>
    </row>
    <row r="186" spans="1:8" s="30" customFormat="1" x14ac:dyDescent="0.25">
      <c r="A186" s="95" t="str">
        <f>Jednotkové_ceny!A264</f>
        <v>2721204300</v>
      </c>
      <c r="B186" s="78" t="str">
        <f>Jednotkové_ceny!B264</f>
        <v>FFR DN 300/150 (8550)</v>
      </c>
      <c r="C186" s="78" t="str">
        <f>Jednotkové_ceny!C264</f>
        <v>ks</v>
      </c>
      <c r="D186" s="79">
        <f>Jednotkové_ceny!D264</f>
        <v>1</v>
      </c>
      <c r="E186" s="79">
        <f>Jednotkové_ceny!E264</f>
        <v>6126.86</v>
      </c>
      <c r="F186" s="79">
        <f>Jednotkové_ceny!F264</f>
        <v>0</v>
      </c>
      <c r="G186" s="79">
        <f>Jednotkové_ceny!G264</f>
        <v>0</v>
      </c>
      <c r="H186" s="80">
        <f t="shared" si="2"/>
        <v>0</v>
      </c>
    </row>
    <row r="187" spans="1:8" s="30" customFormat="1" x14ac:dyDescent="0.25">
      <c r="A187" s="95" t="str">
        <f>Jednotkové_ceny!A265</f>
        <v>2721207004</v>
      </c>
      <c r="B187" s="78" t="str">
        <f>Jednotkové_ceny!B265</f>
        <v>K DN 100/45° TYTON TT</v>
      </c>
      <c r="C187" s="78" t="str">
        <f>Jednotkové_ceny!C265</f>
        <v>ks</v>
      </c>
      <c r="D187" s="79">
        <f>Jednotkové_ceny!D265</f>
        <v>2</v>
      </c>
      <c r="E187" s="79">
        <f>Jednotkové_ceny!E265</f>
        <v>1812.45</v>
      </c>
      <c r="F187" s="79">
        <f>Jednotkové_ceny!F265</f>
        <v>0</v>
      </c>
      <c r="G187" s="79">
        <f>Jednotkové_ceny!G265</f>
        <v>0</v>
      </c>
      <c r="H187" s="80">
        <f t="shared" si="2"/>
        <v>0</v>
      </c>
    </row>
    <row r="188" spans="1:8" s="30" customFormat="1" x14ac:dyDescent="0.25">
      <c r="A188" s="95" t="str">
        <f>Jednotkové_ceny!A266</f>
        <v>2721207030</v>
      </c>
      <c r="B188" s="78" t="str">
        <f>Jednotkové_ceny!B266</f>
        <v>K DN 80/90° TYTON TT</v>
      </c>
      <c r="C188" s="78" t="str">
        <f>Jednotkové_ceny!C266</f>
        <v>ks</v>
      </c>
      <c r="D188" s="79">
        <f>Jednotkové_ceny!D266</f>
        <v>1</v>
      </c>
      <c r="E188" s="79">
        <f>Jednotkové_ceny!E266</f>
        <v>2675.33</v>
      </c>
      <c r="F188" s="79">
        <f>Jednotkové_ceny!F266</f>
        <v>0</v>
      </c>
      <c r="G188" s="79">
        <f>Jednotkové_ceny!G266</f>
        <v>0</v>
      </c>
      <c r="H188" s="80">
        <f t="shared" si="2"/>
        <v>0</v>
      </c>
    </row>
    <row r="189" spans="1:8" s="30" customFormat="1" x14ac:dyDescent="0.25">
      <c r="A189" s="95" t="str">
        <f>Jednotkové_ceny!A267</f>
        <v>2721207037</v>
      </c>
      <c r="B189" s="78" t="str">
        <f>Jednotkové_ceny!B267</f>
        <v>K DN 80/45° TYTON TT</v>
      </c>
      <c r="C189" s="78" t="str">
        <f>Jednotkové_ceny!C267</f>
        <v>ks</v>
      </c>
      <c r="D189" s="79">
        <f>Jednotkové_ceny!D267</f>
        <v>5</v>
      </c>
      <c r="E189" s="79">
        <f>Jednotkové_ceny!E267</f>
        <v>1597.23</v>
      </c>
      <c r="F189" s="79">
        <f>Jednotkové_ceny!F267</f>
        <v>0</v>
      </c>
      <c r="G189" s="79">
        <f>Jednotkové_ceny!G267</f>
        <v>0</v>
      </c>
      <c r="H189" s="80">
        <f t="shared" si="2"/>
        <v>0</v>
      </c>
    </row>
    <row r="190" spans="1:8" s="30" customFormat="1" x14ac:dyDescent="0.25">
      <c r="A190" s="95" t="str">
        <f>Jednotkové_ceny!A268</f>
        <v>2721207080</v>
      </c>
      <c r="B190" s="78" t="str">
        <f>Jednotkové_ceny!B268</f>
        <v>K DN 80/30° TYTON TT</v>
      </c>
      <c r="C190" s="78" t="str">
        <f>Jednotkové_ceny!C268</f>
        <v>ks</v>
      </c>
      <c r="D190" s="79">
        <f>Jednotkové_ceny!D268</f>
        <v>1</v>
      </c>
      <c r="E190" s="79">
        <f>Jednotkové_ceny!E268</f>
        <v>1641.07</v>
      </c>
      <c r="F190" s="79">
        <f>Jednotkové_ceny!F268</f>
        <v>0</v>
      </c>
      <c r="G190" s="79">
        <f>Jednotkové_ceny!G268</f>
        <v>0</v>
      </c>
      <c r="H190" s="80">
        <f t="shared" si="2"/>
        <v>0</v>
      </c>
    </row>
    <row r="191" spans="1:8" s="30" customFormat="1" x14ac:dyDescent="0.25">
      <c r="A191" s="95" t="str">
        <f>Jednotkové_ceny!A269</f>
        <v>2721209004</v>
      </c>
      <c r="B191" s="78" t="str">
        <f>Jednotkové_ceny!B269</f>
        <v>PP DN 80 VP TL EPOX</v>
      </c>
      <c r="C191" s="78" t="str">
        <f>Jednotkové_ceny!C269</f>
        <v>ks</v>
      </c>
      <c r="D191" s="79">
        <f>Jednotkové_ceny!D269</f>
        <v>9</v>
      </c>
      <c r="E191" s="79">
        <f>Jednotkové_ceny!E269</f>
        <v>2283.2399999999998</v>
      </c>
      <c r="F191" s="79">
        <f>Jednotkové_ceny!F269</f>
        <v>0</v>
      </c>
      <c r="G191" s="79">
        <f>Jednotkové_ceny!G269</f>
        <v>0</v>
      </c>
      <c r="H191" s="80">
        <f t="shared" si="2"/>
        <v>0</v>
      </c>
    </row>
    <row r="192" spans="1:8" s="30" customFormat="1" x14ac:dyDescent="0.25">
      <c r="A192" s="95" t="str">
        <f>Jednotkové_ceny!A270</f>
        <v>2721209080</v>
      </c>
      <c r="B192" s="78" t="str">
        <f>Jednotkové_ceny!B270</f>
        <v>MMQ DN 80/90° TL EPOX</v>
      </c>
      <c r="C192" s="78" t="str">
        <f>Jednotkové_ceny!C270</f>
        <v>ks</v>
      </c>
      <c r="D192" s="79">
        <f>Jednotkové_ceny!D270</f>
        <v>2</v>
      </c>
      <c r="E192" s="79">
        <f>Jednotkové_ceny!E270</f>
        <v>1632.4</v>
      </c>
      <c r="F192" s="79">
        <f>Jednotkové_ceny!F270</f>
        <v>0</v>
      </c>
      <c r="G192" s="79">
        <f>Jednotkové_ceny!G270</f>
        <v>0</v>
      </c>
      <c r="H192" s="80">
        <f t="shared" si="2"/>
        <v>0</v>
      </c>
    </row>
    <row r="193" spans="1:8" s="30" customFormat="1" x14ac:dyDescent="0.25">
      <c r="A193" s="95" t="str">
        <f>Jednotkové_ceny!A271</f>
        <v>2721209103</v>
      </c>
      <c r="B193" s="78" t="str">
        <f>Jednotkové_ceny!B271</f>
        <v>MMQ DN 100/90° TL EPOX</v>
      </c>
      <c r="C193" s="78" t="str">
        <f>Jednotkové_ceny!C271</f>
        <v>ks</v>
      </c>
      <c r="D193" s="79">
        <f>Jednotkové_ceny!D271</f>
        <v>1</v>
      </c>
      <c r="E193" s="79">
        <f>Jednotkové_ceny!E271</f>
        <v>2006.58</v>
      </c>
      <c r="F193" s="79">
        <f>Jednotkové_ceny!F271</f>
        <v>0</v>
      </c>
      <c r="G193" s="79">
        <f>Jednotkové_ceny!G271</f>
        <v>0</v>
      </c>
      <c r="H193" s="80">
        <f t="shared" si="2"/>
        <v>0</v>
      </c>
    </row>
    <row r="194" spans="1:8" s="30" customFormat="1" x14ac:dyDescent="0.25">
      <c r="A194" s="95" t="str">
        <f>Jednotkové_ceny!A272</f>
        <v>2721209204</v>
      </c>
      <c r="B194" s="78" t="str">
        <f>Jednotkové_ceny!B272</f>
        <v>MMK DN 300/45° TL EPOXY</v>
      </c>
      <c r="C194" s="78" t="str">
        <f>Jednotkové_ceny!C272</f>
        <v>ks</v>
      </c>
      <c r="D194" s="79">
        <f>Jednotkové_ceny!D272</f>
        <v>2</v>
      </c>
      <c r="E194" s="79">
        <f>Jednotkové_ceny!E272</f>
        <v>9811.36</v>
      </c>
      <c r="F194" s="79">
        <f>Jednotkové_ceny!F272</f>
        <v>0</v>
      </c>
      <c r="G194" s="79">
        <f>Jednotkové_ceny!G272</f>
        <v>0</v>
      </c>
      <c r="H194" s="80">
        <f t="shared" si="2"/>
        <v>0</v>
      </c>
    </row>
    <row r="195" spans="1:8" s="30" customFormat="1" x14ac:dyDescent="0.25">
      <c r="A195" s="95" t="str">
        <f>Jednotkové_ceny!A273</f>
        <v>2721216003</v>
      </c>
      <c r="B195" s="78" t="str">
        <f>Jednotkové_ceny!B273</f>
        <v>TP DN 50/100 TL EPOX</v>
      </c>
      <c r="C195" s="78" t="str">
        <f>Jednotkové_ceny!C273</f>
        <v>ks</v>
      </c>
      <c r="D195" s="79">
        <f>Jednotkové_ceny!D273</f>
        <v>1</v>
      </c>
      <c r="E195" s="79">
        <f>Jednotkové_ceny!E273</f>
        <v>805.6</v>
      </c>
      <c r="F195" s="79">
        <f>Jednotkové_ceny!F273</f>
        <v>0</v>
      </c>
      <c r="G195" s="79">
        <f>Jednotkové_ceny!G273</f>
        <v>0</v>
      </c>
      <c r="H195" s="80">
        <f t="shared" si="2"/>
        <v>0</v>
      </c>
    </row>
    <row r="196" spans="1:8" s="30" customFormat="1" x14ac:dyDescent="0.25">
      <c r="A196" s="95" t="str">
        <f>Jednotkové_ceny!A274</f>
        <v>2721216004</v>
      </c>
      <c r="B196" s="78" t="str">
        <f>Jednotkové_ceny!B274</f>
        <v>TP DN 50/150 TL EPOX</v>
      </c>
      <c r="C196" s="78" t="str">
        <f>Jednotkové_ceny!C274</f>
        <v>ks</v>
      </c>
      <c r="D196" s="79">
        <f>Jednotkové_ceny!D274</f>
        <v>6</v>
      </c>
      <c r="E196" s="79">
        <f>Jednotkové_ceny!E274</f>
        <v>1605.9</v>
      </c>
      <c r="F196" s="79">
        <f>Jednotkové_ceny!F274</f>
        <v>0</v>
      </c>
      <c r="G196" s="79">
        <f>Jednotkové_ceny!G274</f>
        <v>0</v>
      </c>
      <c r="H196" s="80">
        <f t="shared" si="2"/>
        <v>0</v>
      </c>
    </row>
    <row r="197" spans="1:8" s="30" customFormat="1" x14ac:dyDescent="0.25">
      <c r="A197" s="95" t="str">
        <f>Jednotkové_ceny!A275</f>
        <v>2721216005</v>
      </c>
      <c r="B197" s="78" t="str">
        <f>Jednotkové_ceny!B275</f>
        <v>TP DN 50/200 TL EPOX</v>
      </c>
      <c r="C197" s="78" t="str">
        <f>Jednotkové_ceny!C275</f>
        <v>ks</v>
      </c>
      <c r="D197" s="79">
        <f>Jednotkové_ceny!D275</f>
        <v>7</v>
      </c>
      <c r="E197" s="79">
        <f>Jednotkové_ceny!E275</f>
        <v>1018.66</v>
      </c>
      <c r="F197" s="79">
        <f>Jednotkové_ceny!F275</f>
        <v>0</v>
      </c>
      <c r="G197" s="79">
        <f>Jednotkové_ceny!G275</f>
        <v>0</v>
      </c>
      <c r="H197" s="80">
        <f t="shared" si="2"/>
        <v>0</v>
      </c>
    </row>
    <row r="198" spans="1:8" s="30" customFormat="1" x14ac:dyDescent="0.25">
      <c r="A198" s="95" t="str">
        <f>Jednotkové_ceny!A276</f>
        <v>2721216006</v>
      </c>
      <c r="B198" s="78" t="str">
        <f>Jednotkové_ceny!B276</f>
        <v>TP DN 50/250 TL EPOX</v>
      </c>
      <c r="C198" s="78" t="str">
        <f>Jednotkové_ceny!C276</f>
        <v>ks</v>
      </c>
      <c r="D198" s="79">
        <f>Jednotkové_ceny!D276</f>
        <v>14</v>
      </c>
      <c r="E198" s="79">
        <f>Jednotkové_ceny!E276</f>
        <v>1879.38</v>
      </c>
      <c r="F198" s="79">
        <f>Jednotkové_ceny!F276</f>
        <v>0</v>
      </c>
      <c r="G198" s="79">
        <f>Jednotkové_ceny!G276</f>
        <v>0</v>
      </c>
      <c r="H198" s="80">
        <f t="shared" si="2"/>
        <v>0</v>
      </c>
    </row>
    <row r="199" spans="1:8" s="30" customFormat="1" x14ac:dyDescent="0.25">
      <c r="A199" s="95" t="str">
        <f>Jednotkové_ceny!A277</f>
        <v>2721216009</v>
      </c>
      <c r="B199" s="78" t="str">
        <f>Jednotkové_ceny!B277</f>
        <v>TP DN 50/300 TL EPOX</v>
      </c>
      <c r="C199" s="78" t="str">
        <f>Jednotkové_ceny!C277</f>
        <v>ks</v>
      </c>
      <c r="D199" s="79">
        <f>Jednotkové_ceny!D277</f>
        <v>7</v>
      </c>
      <c r="E199" s="79">
        <f>Jednotkové_ceny!E277</f>
        <v>1238.08</v>
      </c>
      <c r="F199" s="79">
        <f>Jednotkové_ceny!F277</f>
        <v>0</v>
      </c>
      <c r="G199" s="79">
        <f>Jednotkové_ceny!G277</f>
        <v>0</v>
      </c>
      <c r="H199" s="80">
        <f t="shared" si="2"/>
        <v>0</v>
      </c>
    </row>
    <row r="200" spans="1:8" s="30" customFormat="1" x14ac:dyDescent="0.25">
      <c r="A200" s="95" t="str">
        <f>Jednotkové_ceny!A278</f>
        <v>2721216012</v>
      </c>
      <c r="B200" s="78" t="str">
        <f>Jednotkové_ceny!B278</f>
        <v>TP DN 80/250 VP TL EPOX</v>
      </c>
      <c r="C200" s="78" t="str">
        <f>Jednotkové_ceny!C278</f>
        <v>ks</v>
      </c>
      <c r="D200" s="79">
        <f>Jednotkové_ceny!D278</f>
        <v>20</v>
      </c>
      <c r="E200" s="79">
        <f>Jednotkové_ceny!E278</f>
        <v>1449.02</v>
      </c>
      <c r="F200" s="79">
        <f>Jednotkové_ceny!F278</f>
        <v>0</v>
      </c>
      <c r="G200" s="79">
        <f>Jednotkové_ceny!G278</f>
        <v>0</v>
      </c>
      <c r="H200" s="80">
        <f t="shared" si="2"/>
        <v>0</v>
      </c>
    </row>
    <row r="201" spans="1:8" s="30" customFormat="1" x14ac:dyDescent="0.25">
      <c r="A201" s="95" t="str">
        <f>Jednotkové_ceny!A279</f>
        <v>2721216014</v>
      </c>
      <c r="B201" s="78" t="str">
        <f>Jednotkové_ceny!B279</f>
        <v>TP DN 80/100 TL EPOX</v>
      </c>
      <c r="C201" s="78" t="str">
        <f>Jednotkové_ceny!C279</f>
        <v>ks</v>
      </c>
      <c r="D201" s="79">
        <f>Jednotkové_ceny!D279</f>
        <v>14</v>
      </c>
      <c r="E201" s="79">
        <f>Jednotkové_ceny!E279</f>
        <v>1036.68</v>
      </c>
      <c r="F201" s="79">
        <f>Jednotkové_ceny!F279</f>
        <v>0</v>
      </c>
      <c r="G201" s="79">
        <f>Jednotkové_ceny!G279</f>
        <v>0</v>
      </c>
      <c r="H201" s="80">
        <f t="shared" si="2"/>
        <v>0</v>
      </c>
    </row>
    <row r="202" spans="1:8" s="30" customFormat="1" x14ac:dyDescent="0.25">
      <c r="A202" s="95" t="str">
        <f>Jednotkové_ceny!A280</f>
        <v>2721216015</v>
      </c>
      <c r="B202" s="78" t="str">
        <f>Jednotkové_ceny!B280</f>
        <v>TP DN 80/150 TL EPOX</v>
      </c>
      <c r="C202" s="78" t="str">
        <f>Jednotkové_ceny!C280</f>
        <v>ks</v>
      </c>
      <c r="D202" s="79">
        <f>Jednotkové_ceny!D280</f>
        <v>14</v>
      </c>
      <c r="E202" s="79">
        <f>Jednotkové_ceny!E280</f>
        <v>1180.8399999999999</v>
      </c>
      <c r="F202" s="79">
        <f>Jednotkové_ceny!F280</f>
        <v>0</v>
      </c>
      <c r="G202" s="79">
        <f>Jednotkové_ceny!G280</f>
        <v>0</v>
      </c>
      <c r="H202" s="80">
        <f t="shared" ref="H202:H265" si="3">ROUND(D202*G202,2)</f>
        <v>0</v>
      </c>
    </row>
    <row r="203" spans="1:8" s="30" customFormat="1" x14ac:dyDescent="0.25">
      <c r="A203" s="95" t="str">
        <f>Jednotkové_ceny!A281</f>
        <v>2721216017</v>
      </c>
      <c r="B203" s="78" t="str">
        <f>Jednotkové_ceny!B281</f>
        <v>TP DN 80/200 EPOXY</v>
      </c>
      <c r="C203" s="78" t="str">
        <f>Jednotkové_ceny!C281</f>
        <v>ks</v>
      </c>
      <c r="D203" s="79">
        <f>Jednotkové_ceny!D281</f>
        <v>338</v>
      </c>
      <c r="E203" s="79">
        <f>Jednotkové_ceny!E281</f>
        <v>1172.3599999999999</v>
      </c>
      <c r="F203" s="79">
        <f>Jednotkové_ceny!F281</f>
        <v>0</v>
      </c>
      <c r="G203" s="79">
        <f>Jednotkové_ceny!G281</f>
        <v>0</v>
      </c>
      <c r="H203" s="80">
        <f t="shared" si="3"/>
        <v>0</v>
      </c>
    </row>
    <row r="204" spans="1:8" s="30" customFormat="1" x14ac:dyDescent="0.25">
      <c r="A204" s="95" t="str">
        <f>Jednotkové_ceny!A282</f>
        <v>2721216018</v>
      </c>
      <c r="B204" s="78" t="str">
        <f>Jednotkové_ceny!B282</f>
        <v>TP DN 80/300 TL EPOX</v>
      </c>
      <c r="C204" s="78" t="str">
        <f>Jednotkové_ceny!C282</f>
        <v>ks</v>
      </c>
      <c r="D204" s="79">
        <f>Jednotkové_ceny!D282</f>
        <v>137</v>
      </c>
      <c r="E204" s="79">
        <f>Jednotkové_ceny!E282</f>
        <v>1427.82</v>
      </c>
      <c r="F204" s="79">
        <f>Jednotkové_ceny!F282</f>
        <v>0</v>
      </c>
      <c r="G204" s="79">
        <f>Jednotkové_ceny!G282</f>
        <v>0</v>
      </c>
      <c r="H204" s="80">
        <f t="shared" si="3"/>
        <v>0</v>
      </c>
    </row>
    <row r="205" spans="1:8" s="30" customFormat="1" x14ac:dyDescent="0.25">
      <c r="A205" s="95" t="str">
        <f>Jednotkové_ceny!A283</f>
        <v>2721216019</v>
      </c>
      <c r="B205" s="78" t="str">
        <f>Jednotkové_ceny!B283</f>
        <v>TP DN 80/400 TL EPOX</v>
      </c>
      <c r="C205" s="78" t="str">
        <f>Jednotkové_ceny!C283</f>
        <v>ks</v>
      </c>
      <c r="D205" s="79">
        <f>Jednotkové_ceny!D283</f>
        <v>90</v>
      </c>
      <c r="E205" s="79">
        <f>Jednotkové_ceny!E283</f>
        <v>1587.88</v>
      </c>
      <c r="F205" s="79">
        <f>Jednotkové_ceny!F283</f>
        <v>0</v>
      </c>
      <c r="G205" s="79">
        <f>Jednotkové_ceny!G283</f>
        <v>0</v>
      </c>
      <c r="H205" s="80">
        <f t="shared" si="3"/>
        <v>0</v>
      </c>
    </row>
    <row r="206" spans="1:8" s="30" customFormat="1" x14ac:dyDescent="0.25">
      <c r="A206" s="95" t="str">
        <f>Jednotkové_ceny!A284</f>
        <v>2721216020</v>
      </c>
      <c r="B206" s="78" t="str">
        <f>Jednotkové_ceny!B284</f>
        <v>TP DN 80/500 TL EPOX</v>
      </c>
      <c r="C206" s="78" t="str">
        <f>Jednotkové_ceny!C284</f>
        <v>ks</v>
      </c>
      <c r="D206" s="79">
        <f>Jednotkové_ceny!D284</f>
        <v>93</v>
      </c>
      <c r="E206" s="79">
        <f>Jednotkové_ceny!E284</f>
        <v>2098.8000000000002</v>
      </c>
      <c r="F206" s="79">
        <f>Jednotkové_ceny!F284</f>
        <v>0</v>
      </c>
      <c r="G206" s="79">
        <f>Jednotkové_ceny!G284</f>
        <v>0</v>
      </c>
      <c r="H206" s="80">
        <f t="shared" si="3"/>
        <v>0</v>
      </c>
    </row>
    <row r="207" spans="1:8" s="30" customFormat="1" x14ac:dyDescent="0.25">
      <c r="A207" s="95" t="str">
        <f>Jednotkové_ceny!A285</f>
        <v>2721216021</v>
      </c>
      <c r="B207" s="78" t="str">
        <f>Jednotkové_ceny!B285</f>
        <v>TP DN 80/500 PN16 (8500)</v>
      </c>
      <c r="C207" s="78" t="str">
        <f>Jednotkové_ceny!C285</f>
        <v>ks</v>
      </c>
      <c r="D207" s="79">
        <f>Jednotkové_ceny!D285</f>
        <v>6</v>
      </c>
      <c r="E207" s="79">
        <f>Jednotkové_ceny!E285</f>
        <v>2165.1799999999998</v>
      </c>
      <c r="F207" s="79">
        <f>Jednotkové_ceny!F285</f>
        <v>0</v>
      </c>
      <c r="G207" s="79">
        <f>Jednotkové_ceny!G285</f>
        <v>0</v>
      </c>
      <c r="H207" s="80">
        <f t="shared" si="3"/>
        <v>0</v>
      </c>
    </row>
    <row r="208" spans="1:8" s="30" customFormat="1" x14ac:dyDescent="0.25">
      <c r="A208" s="95" t="str">
        <f>Jednotkové_ceny!A286</f>
        <v>2721216022</v>
      </c>
      <c r="B208" s="78" t="str">
        <f>Jednotkové_ceny!B286</f>
        <v>TP DN 100/100 TL EPOX</v>
      </c>
      <c r="C208" s="78" t="str">
        <f>Jednotkové_ceny!C286</f>
        <v>ks</v>
      </c>
      <c r="D208" s="79">
        <f>Jednotkové_ceny!D286</f>
        <v>7</v>
      </c>
      <c r="E208" s="79">
        <f>Jednotkové_ceny!E286</f>
        <v>1267.76</v>
      </c>
      <c r="F208" s="79">
        <f>Jednotkové_ceny!F286</f>
        <v>0</v>
      </c>
      <c r="G208" s="79">
        <f>Jednotkové_ceny!G286</f>
        <v>0</v>
      </c>
      <c r="H208" s="80">
        <f t="shared" si="3"/>
        <v>0</v>
      </c>
    </row>
    <row r="209" spans="1:8" s="30" customFormat="1" x14ac:dyDescent="0.25">
      <c r="A209" s="95" t="str">
        <f>Jednotkové_ceny!A287</f>
        <v>2721216023</v>
      </c>
      <c r="B209" s="78" t="str">
        <f>Jednotkové_ceny!B287</f>
        <v>TP DN 100/150 TL EPOX</v>
      </c>
      <c r="C209" s="78" t="str">
        <f>Jednotkové_ceny!C287</f>
        <v>ks</v>
      </c>
      <c r="D209" s="79">
        <f>Jednotkové_ceny!D287</f>
        <v>3</v>
      </c>
      <c r="E209" s="79">
        <f>Jednotkové_ceny!E287</f>
        <v>1263.18</v>
      </c>
      <c r="F209" s="79">
        <f>Jednotkové_ceny!F287</f>
        <v>0</v>
      </c>
      <c r="G209" s="79">
        <f>Jednotkové_ceny!G287</f>
        <v>0</v>
      </c>
      <c r="H209" s="80">
        <f t="shared" si="3"/>
        <v>0</v>
      </c>
    </row>
    <row r="210" spans="1:8" s="30" customFormat="1" x14ac:dyDescent="0.25">
      <c r="A210" s="95" t="str">
        <f>Jednotkové_ceny!A288</f>
        <v>2721216024</v>
      </c>
      <c r="B210" s="78" t="str">
        <f>Jednotkové_ceny!B288</f>
        <v>TP DN 100/200 TL EPOX</v>
      </c>
      <c r="C210" s="78" t="str">
        <f>Jednotkové_ceny!C288</f>
        <v>ks</v>
      </c>
      <c r="D210" s="79">
        <f>Jednotkové_ceny!D288</f>
        <v>112</v>
      </c>
      <c r="E210" s="79">
        <f>Jednotkové_ceny!E288</f>
        <v>1373.76</v>
      </c>
      <c r="F210" s="79">
        <f>Jednotkové_ceny!F288</f>
        <v>0</v>
      </c>
      <c r="G210" s="79">
        <f>Jednotkové_ceny!G288</f>
        <v>0</v>
      </c>
      <c r="H210" s="80">
        <f t="shared" si="3"/>
        <v>0</v>
      </c>
    </row>
    <row r="211" spans="1:8" s="30" customFormat="1" x14ac:dyDescent="0.25">
      <c r="A211" s="95" t="str">
        <f>Jednotkové_ceny!A289</f>
        <v>2721216025</v>
      </c>
      <c r="B211" s="78" t="str">
        <f>Jednotkové_ceny!B289</f>
        <v>TP DN 100/300 TL EPOX</v>
      </c>
      <c r="C211" s="78" t="str">
        <f>Jednotkové_ceny!C289</f>
        <v>ks</v>
      </c>
      <c r="D211" s="79">
        <f>Jednotkové_ceny!D289</f>
        <v>28</v>
      </c>
      <c r="E211" s="79">
        <f>Jednotkové_ceny!E289</f>
        <v>1287.3499999999999</v>
      </c>
      <c r="F211" s="79">
        <f>Jednotkové_ceny!F289</f>
        <v>0</v>
      </c>
      <c r="G211" s="79">
        <f>Jednotkové_ceny!G289</f>
        <v>0</v>
      </c>
      <c r="H211" s="80">
        <f t="shared" si="3"/>
        <v>0</v>
      </c>
    </row>
    <row r="212" spans="1:8" s="30" customFormat="1" x14ac:dyDescent="0.25">
      <c r="A212" s="95" t="str">
        <f>Jednotkové_ceny!A290</f>
        <v>2721216028</v>
      </c>
      <c r="B212" s="78" t="str">
        <f>Jednotkové_ceny!B290</f>
        <v>TP DN 100/400 TL EPOX</v>
      </c>
      <c r="C212" s="78" t="str">
        <f>Jednotkové_ceny!C290</f>
        <v>ks</v>
      </c>
      <c r="D212" s="79">
        <f>Jednotkové_ceny!D290</f>
        <v>17</v>
      </c>
      <c r="E212" s="79">
        <f>Jednotkové_ceny!E290</f>
        <v>1975.84</v>
      </c>
      <c r="F212" s="79">
        <f>Jednotkové_ceny!F290</f>
        <v>0</v>
      </c>
      <c r="G212" s="79">
        <f>Jednotkové_ceny!G290</f>
        <v>0</v>
      </c>
      <c r="H212" s="80">
        <f t="shared" si="3"/>
        <v>0</v>
      </c>
    </row>
    <row r="213" spans="1:8" s="30" customFormat="1" x14ac:dyDescent="0.25">
      <c r="A213" s="95" t="str">
        <f>Jednotkové_ceny!A291</f>
        <v>2721216030</v>
      </c>
      <c r="B213" s="78" t="str">
        <f>Jednotkové_ceny!B291</f>
        <v>TP DN 100/500 TL EPOX</v>
      </c>
      <c r="C213" s="78" t="str">
        <f>Jednotkové_ceny!C291</f>
        <v>ks</v>
      </c>
      <c r="D213" s="79">
        <f>Jednotkové_ceny!D291</f>
        <v>13</v>
      </c>
      <c r="E213" s="79">
        <f>Jednotkové_ceny!E291</f>
        <v>2050.04</v>
      </c>
      <c r="F213" s="79">
        <f>Jednotkové_ceny!F291</f>
        <v>0</v>
      </c>
      <c r="G213" s="79">
        <f>Jednotkové_ceny!G291</f>
        <v>0</v>
      </c>
      <c r="H213" s="80">
        <f t="shared" si="3"/>
        <v>0</v>
      </c>
    </row>
    <row r="214" spans="1:8" s="30" customFormat="1" x14ac:dyDescent="0.25">
      <c r="A214" s="95" t="str">
        <f>Jednotkové_ceny!A292</f>
        <v>2721216032</v>
      </c>
      <c r="B214" s="78" t="str">
        <f>Jednotkové_ceny!B292</f>
        <v>TP DN 100/1000 TL EPOX</v>
      </c>
      <c r="C214" s="78" t="str">
        <f>Jednotkové_ceny!C292</f>
        <v>ks</v>
      </c>
      <c r="D214" s="79">
        <f>Jednotkové_ceny!D292</f>
        <v>18</v>
      </c>
      <c r="E214" s="79">
        <f>Jednotkové_ceny!E292</f>
        <v>3931.54</v>
      </c>
      <c r="F214" s="79">
        <f>Jednotkové_ceny!F292</f>
        <v>0</v>
      </c>
      <c r="G214" s="79">
        <f>Jednotkové_ceny!G292</f>
        <v>0</v>
      </c>
      <c r="H214" s="80">
        <f t="shared" si="3"/>
        <v>0</v>
      </c>
    </row>
    <row r="215" spans="1:8" s="30" customFormat="1" x14ac:dyDescent="0.25">
      <c r="A215" s="95" t="str">
        <f>Jednotkové_ceny!A293</f>
        <v>2721216033</v>
      </c>
      <c r="B215" s="78" t="str">
        <f>Jednotkové_ceny!B293</f>
        <v>TP DN 150/100 TL EPOX</v>
      </c>
      <c r="C215" s="78" t="str">
        <f>Jednotkové_ceny!C293</f>
        <v>ks</v>
      </c>
      <c r="D215" s="79">
        <f>Jednotkové_ceny!D293</f>
        <v>4</v>
      </c>
      <c r="E215" s="79">
        <f>Jednotkové_ceny!E293</f>
        <v>2502.66</v>
      </c>
      <c r="F215" s="79">
        <f>Jednotkové_ceny!F293</f>
        <v>0</v>
      </c>
      <c r="G215" s="79">
        <f>Jednotkové_ceny!G293</f>
        <v>0</v>
      </c>
      <c r="H215" s="80">
        <f t="shared" si="3"/>
        <v>0</v>
      </c>
    </row>
    <row r="216" spans="1:8" s="30" customFormat="1" x14ac:dyDescent="0.25">
      <c r="A216" s="95" t="str">
        <f>Jednotkové_ceny!A294</f>
        <v>2721216034</v>
      </c>
      <c r="B216" s="78" t="str">
        <f>Jednotkové_ceny!B294</f>
        <v>TP DN 150/150 TL EPOX</v>
      </c>
      <c r="C216" s="78" t="str">
        <f>Jednotkové_ceny!C294</f>
        <v>ks</v>
      </c>
      <c r="D216" s="79">
        <f>Jednotkové_ceny!D294</f>
        <v>2</v>
      </c>
      <c r="E216" s="79">
        <f>Jednotkové_ceny!E294</f>
        <v>3382.46</v>
      </c>
      <c r="F216" s="79">
        <f>Jednotkové_ceny!F294</f>
        <v>0</v>
      </c>
      <c r="G216" s="79">
        <f>Jednotkové_ceny!G294</f>
        <v>0</v>
      </c>
      <c r="H216" s="80">
        <f t="shared" si="3"/>
        <v>0</v>
      </c>
    </row>
    <row r="217" spans="1:8" s="30" customFormat="1" x14ac:dyDescent="0.25">
      <c r="A217" s="95" t="str">
        <f>Jednotkové_ceny!A295</f>
        <v>2721216035</v>
      </c>
      <c r="B217" s="78" t="str">
        <f>Jednotkové_ceny!B295</f>
        <v>TP DN 150/200 TL EPOX</v>
      </c>
      <c r="C217" s="78" t="str">
        <f>Jednotkové_ceny!C295</f>
        <v>ks</v>
      </c>
      <c r="D217" s="79">
        <f>Jednotkové_ceny!D295</f>
        <v>24</v>
      </c>
      <c r="E217" s="79">
        <f>Jednotkové_ceny!E295</f>
        <v>2102.62</v>
      </c>
      <c r="F217" s="79">
        <f>Jednotkové_ceny!F295</f>
        <v>0</v>
      </c>
      <c r="G217" s="79">
        <f>Jednotkové_ceny!G295</f>
        <v>0</v>
      </c>
      <c r="H217" s="80">
        <f t="shared" si="3"/>
        <v>0</v>
      </c>
    </row>
    <row r="218" spans="1:8" s="30" customFormat="1" x14ac:dyDescent="0.25">
      <c r="A218" s="95" t="str">
        <f>Jednotkové_ceny!A296</f>
        <v>2721216036</v>
      </c>
      <c r="B218" s="78" t="str">
        <f>Jednotkové_ceny!B296</f>
        <v>TP DN 150/300 TL EPOX</v>
      </c>
      <c r="C218" s="78" t="str">
        <f>Jednotkové_ceny!C296</f>
        <v>ks</v>
      </c>
      <c r="D218" s="79">
        <f>Jednotkové_ceny!D296</f>
        <v>29</v>
      </c>
      <c r="E218" s="79">
        <f>Jednotkové_ceny!E296</f>
        <v>3145.02</v>
      </c>
      <c r="F218" s="79">
        <f>Jednotkové_ceny!F296</f>
        <v>0</v>
      </c>
      <c r="G218" s="79">
        <f>Jednotkové_ceny!G296</f>
        <v>0</v>
      </c>
      <c r="H218" s="80">
        <f t="shared" si="3"/>
        <v>0</v>
      </c>
    </row>
    <row r="219" spans="1:8" s="30" customFormat="1" x14ac:dyDescent="0.25">
      <c r="A219" s="95" t="str">
        <f>Jednotkové_ceny!A297</f>
        <v>2721216037</v>
      </c>
      <c r="B219" s="78" t="str">
        <f>Jednotkové_ceny!B297</f>
        <v>TP DN 150/400 TL EPOX</v>
      </c>
      <c r="C219" s="78" t="str">
        <f>Jednotkové_ceny!C297</f>
        <v>ks</v>
      </c>
      <c r="D219" s="79">
        <f>Jednotkové_ceny!D297</f>
        <v>4</v>
      </c>
      <c r="E219" s="79">
        <f>Jednotkové_ceny!E297</f>
        <v>2829.27</v>
      </c>
      <c r="F219" s="79">
        <f>Jednotkové_ceny!F297</f>
        <v>0</v>
      </c>
      <c r="G219" s="79">
        <f>Jednotkové_ceny!G297</f>
        <v>0</v>
      </c>
      <c r="H219" s="80">
        <f t="shared" si="3"/>
        <v>0</v>
      </c>
    </row>
    <row r="220" spans="1:8" s="30" customFormat="1" x14ac:dyDescent="0.25">
      <c r="A220" s="95" t="str">
        <f>Jednotkové_ceny!A298</f>
        <v>2721216038</v>
      </c>
      <c r="B220" s="78" t="str">
        <f>Jednotkové_ceny!B298</f>
        <v>TP DN 150/500 TL EPOX</v>
      </c>
      <c r="C220" s="78" t="str">
        <f>Jednotkové_ceny!C298</f>
        <v>ks</v>
      </c>
      <c r="D220" s="79">
        <f>Jednotkové_ceny!D298</f>
        <v>5</v>
      </c>
      <c r="E220" s="79">
        <f>Jednotkové_ceny!E298</f>
        <v>4524.08</v>
      </c>
      <c r="F220" s="79">
        <f>Jednotkové_ceny!F298</f>
        <v>0</v>
      </c>
      <c r="G220" s="79">
        <f>Jednotkové_ceny!G298</f>
        <v>0</v>
      </c>
      <c r="H220" s="80">
        <f t="shared" si="3"/>
        <v>0</v>
      </c>
    </row>
    <row r="221" spans="1:8" s="30" customFormat="1" x14ac:dyDescent="0.25">
      <c r="A221" s="95" t="str">
        <f>Jednotkové_ceny!A299</f>
        <v>2721216040</v>
      </c>
      <c r="B221" s="78" t="str">
        <f>Jednotkové_ceny!B299</f>
        <v>TP DN 150/1000 PN10-16 TT</v>
      </c>
      <c r="C221" s="78" t="str">
        <f>Jednotkové_ceny!C299</f>
        <v>ks</v>
      </c>
      <c r="D221" s="79">
        <f>Jednotkové_ceny!D299</f>
        <v>1</v>
      </c>
      <c r="E221" s="79">
        <f>Jednotkové_ceny!E299</f>
        <v>7003.7</v>
      </c>
      <c r="F221" s="79">
        <f>Jednotkové_ceny!F299</f>
        <v>0</v>
      </c>
      <c r="G221" s="79">
        <f>Jednotkové_ceny!G299</f>
        <v>0</v>
      </c>
      <c r="H221" s="80">
        <f t="shared" si="3"/>
        <v>0</v>
      </c>
    </row>
    <row r="222" spans="1:8" s="30" customFormat="1" x14ac:dyDescent="0.25">
      <c r="A222" s="95" t="str">
        <f>Jednotkové_ceny!A300</f>
        <v>2721216041</v>
      </c>
      <c r="B222" s="78" t="str">
        <f>Jednotkové_ceny!B300</f>
        <v>TP DN 200/200 TL EPOX</v>
      </c>
      <c r="C222" s="78" t="str">
        <f>Jednotkové_ceny!C300</f>
        <v>ks</v>
      </c>
      <c r="D222" s="79">
        <f>Jednotkové_ceny!D300</f>
        <v>10</v>
      </c>
      <c r="E222" s="79">
        <f>Jednotkové_ceny!E300</f>
        <v>3022.06</v>
      </c>
      <c r="F222" s="79">
        <f>Jednotkové_ceny!F300</f>
        <v>0</v>
      </c>
      <c r="G222" s="79">
        <f>Jednotkové_ceny!G300</f>
        <v>0</v>
      </c>
      <c r="H222" s="80">
        <f t="shared" si="3"/>
        <v>0</v>
      </c>
    </row>
    <row r="223" spans="1:8" s="30" customFormat="1" x14ac:dyDescent="0.25">
      <c r="A223" s="95" t="str">
        <f>Jednotkové_ceny!A301</f>
        <v>2721216044</v>
      </c>
      <c r="B223" s="78" t="str">
        <f>Jednotkové_ceny!B301</f>
        <v>TP DN 200/300 TL EPOX</v>
      </c>
      <c r="C223" s="78" t="str">
        <f>Jednotkové_ceny!C301</f>
        <v>ks</v>
      </c>
      <c r="D223" s="79">
        <f>Jednotkové_ceny!D301</f>
        <v>15</v>
      </c>
      <c r="E223" s="79">
        <f>Jednotkové_ceny!E301</f>
        <v>3675.02</v>
      </c>
      <c r="F223" s="79">
        <f>Jednotkové_ceny!F301</f>
        <v>0</v>
      </c>
      <c r="G223" s="79">
        <f>Jednotkové_ceny!G301</f>
        <v>0</v>
      </c>
      <c r="H223" s="80">
        <f t="shared" si="3"/>
        <v>0</v>
      </c>
    </row>
    <row r="224" spans="1:8" s="30" customFormat="1" x14ac:dyDescent="0.25">
      <c r="A224" s="95" t="str">
        <f>Jednotkové_ceny!A302</f>
        <v>2721216045</v>
      </c>
      <c r="B224" s="78" t="str">
        <f>Jednotkové_ceny!B302</f>
        <v>TP DN 200/400 TL EPOX</v>
      </c>
      <c r="C224" s="78" t="str">
        <f>Jednotkové_ceny!C302</f>
        <v>ks</v>
      </c>
      <c r="D224" s="79">
        <f>Jednotkové_ceny!D302</f>
        <v>5</v>
      </c>
      <c r="E224" s="79">
        <f>Jednotkové_ceny!E302</f>
        <v>4182.68</v>
      </c>
      <c r="F224" s="79">
        <f>Jednotkové_ceny!F302</f>
        <v>0</v>
      </c>
      <c r="G224" s="79">
        <f>Jednotkové_ceny!G302</f>
        <v>0</v>
      </c>
      <c r="H224" s="80">
        <f t="shared" si="3"/>
        <v>0</v>
      </c>
    </row>
    <row r="225" spans="1:8" s="30" customFormat="1" x14ac:dyDescent="0.25">
      <c r="A225" s="95" t="str">
        <f>Jednotkové_ceny!A303</f>
        <v>2721216046</v>
      </c>
      <c r="B225" s="78" t="str">
        <f>Jednotkové_ceny!B303</f>
        <v>TP DN 200/500 TL EPOX</v>
      </c>
      <c r="C225" s="78" t="str">
        <f>Jednotkové_ceny!C303</f>
        <v>ks</v>
      </c>
      <c r="D225" s="79">
        <f>Jednotkové_ceny!D303</f>
        <v>4</v>
      </c>
      <c r="E225" s="79">
        <f>Jednotkové_ceny!E303</f>
        <v>4605.7</v>
      </c>
      <c r="F225" s="79">
        <f>Jednotkové_ceny!F303</f>
        <v>0</v>
      </c>
      <c r="G225" s="79">
        <f>Jednotkové_ceny!G303</f>
        <v>0</v>
      </c>
      <c r="H225" s="80">
        <f t="shared" si="3"/>
        <v>0</v>
      </c>
    </row>
    <row r="226" spans="1:8" s="30" customFormat="1" x14ac:dyDescent="0.25">
      <c r="A226" s="95" t="str">
        <f>Jednotkové_ceny!A304</f>
        <v>2721216049</v>
      </c>
      <c r="B226" s="78" t="str">
        <f>Jednotkové_ceny!B304</f>
        <v>TP DN 250/300 TL EPOX</v>
      </c>
      <c r="C226" s="78" t="str">
        <f>Jednotkové_ceny!C304</f>
        <v>ks</v>
      </c>
      <c r="D226" s="79">
        <f>Jednotkové_ceny!D304</f>
        <v>1</v>
      </c>
      <c r="E226" s="79">
        <f>Jednotkové_ceny!E304</f>
        <v>5864.77</v>
      </c>
      <c r="F226" s="79">
        <f>Jednotkové_ceny!F304</f>
        <v>0</v>
      </c>
      <c r="G226" s="79">
        <f>Jednotkové_ceny!G304</f>
        <v>0</v>
      </c>
      <c r="H226" s="80">
        <f t="shared" si="3"/>
        <v>0</v>
      </c>
    </row>
    <row r="227" spans="1:8" s="30" customFormat="1" x14ac:dyDescent="0.25">
      <c r="A227" s="95" t="str">
        <f>Jednotkové_ceny!A305</f>
        <v>2721216053</v>
      </c>
      <c r="B227" s="78" t="str">
        <f>Jednotkové_ceny!B305</f>
        <v>TP DN 300/200 TL EPOX</v>
      </c>
      <c r="C227" s="78" t="str">
        <f>Jednotkové_ceny!C305</f>
        <v>ks</v>
      </c>
      <c r="D227" s="79">
        <f>Jednotkové_ceny!D305</f>
        <v>5</v>
      </c>
      <c r="E227" s="79">
        <f>Jednotkové_ceny!E305</f>
        <v>7872.62</v>
      </c>
      <c r="F227" s="79">
        <f>Jednotkové_ceny!F305</f>
        <v>0</v>
      </c>
      <c r="G227" s="79">
        <f>Jednotkové_ceny!G305</f>
        <v>0</v>
      </c>
      <c r="H227" s="80">
        <f t="shared" si="3"/>
        <v>0</v>
      </c>
    </row>
    <row r="228" spans="1:8" s="30" customFormat="1" x14ac:dyDescent="0.25">
      <c r="A228" s="95" t="str">
        <f>Jednotkové_ceny!A306</f>
        <v>2721216054</v>
      </c>
      <c r="B228" s="78" t="str">
        <f>Jednotkové_ceny!B306</f>
        <v>TP DN 300/300 TL EPOX</v>
      </c>
      <c r="C228" s="78" t="str">
        <f>Jednotkové_ceny!C306</f>
        <v>ks</v>
      </c>
      <c r="D228" s="79">
        <f>Jednotkové_ceny!D306</f>
        <v>6</v>
      </c>
      <c r="E228" s="79">
        <f>Jednotkové_ceny!E306</f>
        <v>8522.4</v>
      </c>
      <c r="F228" s="79">
        <f>Jednotkové_ceny!F306</f>
        <v>0</v>
      </c>
      <c r="G228" s="79">
        <f>Jednotkové_ceny!G306</f>
        <v>0</v>
      </c>
      <c r="H228" s="80">
        <f t="shared" si="3"/>
        <v>0</v>
      </c>
    </row>
    <row r="229" spans="1:8" s="30" customFormat="1" x14ac:dyDescent="0.25">
      <c r="A229" s="95" t="str">
        <f>Jednotkové_ceny!A307</f>
        <v>2721216055</v>
      </c>
      <c r="B229" s="78" t="str">
        <f>Jednotkové_ceny!B307</f>
        <v>TP DN 300/400 TL EPOX</v>
      </c>
      <c r="C229" s="78" t="str">
        <f>Jednotkové_ceny!C307</f>
        <v>ks</v>
      </c>
      <c r="D229" s="79">
        <f>Jednotkové_ceny!D307</f>
        <v>3</v>
      </c>
      <c r="E229" s="79">
        <f>Jednotkové_ceny!E307</f>
        <v>9240.02</v>
      </c>
      <c r="F229" s="79">
        <f>Jednotkové_ceny!F307</f>
        <v>0</v>
      </c>
      <c r="G229" s="79">
        <f>Jednotkové_ceny!G307</f>
        <v>0</v>
      </c>
      <c r="H229" s="80">
        <f t="shared" si="3"/>
        <v>0</v>
      </c>
    </row>
    <row r="230" spans="1:8" s="30" customFormat="1" x14ac:dyDescent="0.25">
      <c r="A230" s="95" t="str">
        <f>Jednotkové_ceny!A308</f>
        <v>2721216056</v>
      </c>
      <c r="B230" s="78" t="str">
        <f>Jednotkové_ceny!B308</f>
        <v>TP DN 300/500 TL EPOX</v>
      </c>
      <c r="C230" s="78" t="str">
        <f>Jednotkové_ceny!C308</f>
        <v>ks</v>
      </c>
      <c r="D230" s="79">
        <f>Jednotkové_ceny!D308</f>
        <v>6</v>
      </c>
      <c r="E230" s="79">
        <f>Jednotkové_ceny!E308</f>
        <v>10580.92</v>
      </c>
      <c r="F230" s="79">
        <f>Jednotkové_ceny!F308</f>
        <v>0</v>
      </c>
      <c r="G230" s="79">
        <f>Jednotkové_ceny!G308</f>
        <v>0</v>
      </c>
      <c r="H230" s="80">
        <f t="shared" si="3"/>
        <v>0</v>
      </c>
    </row>
    <row r="231" spans="1:8" s="30" customFormat="1" x14ac:dyDescent="0.25">
      <c r="A231" s="95" t="str">
        <f>Jednotkové_ceny!A309</f>
        <v>2721216063</v>
      </c>
      <c r="B231" s="78" t="str">
        <f>Jednotkové_ceny!B309</f>
        <v>TP DN 400/500 TL EPOX</v>
      </c>
      <c r="C231" s="78" t="str">
        <f>Jednotkové_ceny!C309</f>
        <v>ks</v>
      </c>
      <c r="D231" s="79">
        <f>Jednotkové_ceny!D309</f>
        <v>3</v>
      </c>
      <c r="E231" s="79">
        <f>Jednotkové_ceny!E309</f>
        <v>36445.980000000003</v>
      </c>
      <c r="F231" s="79">
        <f>Jednotkové_ceny!F309</f>
        <v>0</v>
      </c>
      <c r="G231" s="79">
        <f>Jednotkové_ceny!G309</f>
        <v>0</v>
      </c>
      <c r="H231" s="80">
        <f t="shared" si="3"/>
        <v>0</v>
      </c>
    </row>
    <row r="232" spans="1:8" s="30" customFormat="1" x14ac:dyDescent="0.25">
      <c r="A232" s="95" t="str">
        <f>Jednotkové_ceny!A310</f>
        <v>2721216067</v>
      </c>
      <c r="B232" s="78" t="str">
        <f>Jednotkové_ceny!B310</f>
        <v>TP DN 80/1000 TL EPOX</v>
      </c>
      <c r="C232" s="78" t="str">
        <f>Jednotkové_ceny!C310</f>
        <v>ks</v>
      </c>
      <c r="D232" s="79">
        <f>Jednotkové_ceny!D310</f>
        <v>26</v>
      </c>
      <c r="E232" s="79">
        <f>Jednotkové_ceny!E310</f>
        <v>3350.66</v>
      </c>
      <c r="F232" s="79">
        <f>Jednotkové_ceny!F310</f>
        <v>0</v>
      </c>
      <c r="G232" s="79">
        <f>Jednotkové_ceny!G310</f>
        <v>0</v>
      </c>
      <c r="H232" s="80">
        <f t="shared" si="3"/>
        <v>0</v>
      </c>
    </row>
    <row r="233" spans="1:8" s="30" customFormat="1" x14ac:dyDescent="0.25">
      <c r="A233" s="95" t="str">
        <f>Jednotkové_ceny!A311</f>
        <v>2721216071</v>
      </c>
      <c r="B233" s="78" t="str">
        <f>Jednotkové_ceny!B311</f>
        <v>TP DN 50/400 TL EPOX</v>
      </c>
      <c r="C233" s="78" t="str">
        <f>Jednotkové_ceny!C311</f>
        <v>ks</v>
      </c>
      <c r="D233" s="79">
        <f>Jednotkové_ceny!D311</f>
        <v>3</v>
      </c>
      <c r="E233" s="79">
        <f>Jednotkové_ceny!E311</f>
        <v>1507.32</v>
      </c>
      <c r="F233" s="79">
        <f>Jednotkové_ceny!F311</f>
        <v>0</v>
      </c>
      <c r="G233" s="79">
        <f>Jednotkové_ceny!G311</f>
        <v>0</v>
      </c>
      <c r="H233" s="80">
        <f t="shared" si="3"/>
        <v>0</v>
      </c>
    </row>
    <row r="234" spans="1:8" s="30" customFormat="1" x14ac:dyDescent="0.25">
      <c r="A234" s="95" t="str">
        <f>Jednotkové_ceny!A312</f>
        <v>2721216072</v>
      </c>
      <c r="B234" s="78" t="str">
        <f>Jednotkové_ceny!B312</f>
        <v>TP DN 50/500 TL EPOX</v>
      </c>
      <c r="C234" s="78" t="str">
        <f>Jednotkové_ceny!C312</f>
        <v>ks</v>
      </c>
      <c r="D234" s="79">
        <f>Jednotkové_ceny!D312</f>
        <v>30</v>
      </c>
      <c r="E234" s="79">
        <f>Jednotkové_ceny!E312</f>
        <v>1987.5</v>
      </c>
      <c r="F234" s="79">
        <f>Jednotkové_ceny!F312</f>
        <v>0</v>
      </c>
      <c r="G234" s="79">
        <f>Jednotkové_ceny!G312</f>
        <v>0</v>
      </c>
      <c r="H234" s="80">
        <f t="shared" si="3"/>
        <v>0</v>
      </c>
    </row>
    <row r="235" spans="1:8" s="30" customFormat="1" x14ac:dyDescent="0.25">
      <c r="A235" s="95" t="str">
        <f>Jednotkové_ceny!A313</f>
        <v>2721216075</v>
      </c>
      <c r="B235" s="78" t="str">
        <f>Jednotkové_ceny!B313</f>
        <v>TP DN 80/200-4/8 TL EPOX</v>
      </c>
      <c r="C235" s="78" t="str">
        <f>Jednotkové_ceny!C313</f>
        <v>ks</v>
      </c>
      <c r="D235" s="79">
        <f>Jednotkové_ceny!D313</f>
        <v>2</v>
      </c>
      <c r="E235" s="79">
        <f>Jednotkové_ceny!E313</f>
        <v>1172.3599999999999</v>
      </c>
      <c r="F235" s="79">
        <f>Jednotkové_ceny!F313</f>
        <v>0</v>
      </c>
      <c r="G235" s="79">
        <f>Jednotkové_ceny!G313</f>
        <v>0</v>
      </c>
      <c r="H235" s="80">
        <f t="shared" si="3"/>
        <v>0</v>
      </c>
    </row>
    <row r="236" spans="1:8" s="30" customFormat="1" x14ac:dyDescent="0.25">
      <c r="A236" s="95" t="str">
        <f>Jednotkové_ceny!A314</f>
        <v>2721216084</v>
      </c>
      <c r="B236" s="78" t="str">
        <f>Jednotkové_ceny!B314</f>
        <v>TP DN 80/500 VP TL EPOX</v>
      </c>
      <c r="C236" s="78" t="str">
        <f>Jednotkové_ceny!C314</f>
        <v>ks</v>
      </c>
      <c r="D236" s="79">
        <f>Jednotkové_ceny!D314</f>
        <v>6</v>
      </c>
      <c r="E236" s="79">
        <f>Jednotkové_ceny!E314</f>
        <v>2598.06</v>
      </c>
      <c r="F236" s="79">
        <f>Jednotkové_ceny!F314</f>
        <v>0</v>
      </c>
      <c r="G236" s="79">
        <f>Jednotkové_ceny!G314</f>
        <v>0</v>
      </c>
      <c r="H236" s="80">
        <f t="shared" si="3"/>
        <v>0</v>
      </c>
    </row>
    <row r="237" spans="1:8" s="30" customFormat="1" x14ac:dyDescent="0.25">
      <c r="A237" s="95" t="str">
        <f>Jednotkové_ceny!A315</f>
        <v>2721216086</v>
      </c>
      <c r="B237" s="78" t="str">
        <f>Jednotkové_ceny!B315</f>
        <v>TP DN 80/1000 PN10-16-25-40 TT</v>
      </c>
      <c r="C237" s="78" t="str">
        <f>Jednotkové_ceny!C315</f>
        <v>ks</v>
      </c>
      <c r="D237" s="79">
        <f>Jednotkové_ceny!D315</f>
        <v>1</v>
      </c>
      <c r="E237" s="79">
        <f>Jednotkové_ceny!E315</f>
        <v>4058.34</v>
      </c>
      <c r="F237" s="79">
        <f>Jednotkové_ceny!F315</f>
        <v>0</v>
      </c>
      <c r="G237" s="79">
        <f>Jednotkové_ceny!G315</f>
        <v>0</v>
      </c>
      <c r="H237" s="80">
        <f t="shared" si="3"/>
        <v>0</v>
      </c>
    </row>
    <row r="238" spans="1:8" s="30" customFormat="1" x14ac:dyDescent="0.25">
      <c r="A238" s="95" t="str">
        <f>Jednotkové_ceny!A316</f>
        <v>2721216087</v>
      </c>
      <c r="B238" s="78" t="str">
        <f>Jednotkové_ceny!B316</f>
        <v>TP DN 80/200 PN16 (8500)</v>
      </c>
      <c r="C238" s="78" t="str">
        <f>Jednotkové_ceny!C316</f>
        <v>ks</v>
      </c>
      <c r="D238" s="79">
        <f>Jednotkové_ceny!D316</f>
        <v>2</v>
      </c>
      <c r="E238" s="79">
        <f>Jednotkové_ceny!E316</f>
        <v>1231.55</v>
      </c>
      <c r="F238" s="79">
        <f>Jednotkové_ceny!F316</f>
        <v>0</v>
      </c>
      <c r="G238" s="79">
        <f>Jednotkové_ceny!G316</f>
        <v>0</v>
      </c>
      <c r="H238" s="80">
        <f t="shared" si="3"/>
        <v>0</v>
      </c>
    </row>
    <row r="239" spans="1:8" s="30" customFormat="1" x14ac:dyDescent="0.25">
      <c r="A239" s="95" t="str">
        <f>Jednotkové_ceny!A317</f>
        <v>2721216088</v>
      </c>
      <c r="B239" s="78" t="str">
        <f>Jednotkové_ceny!B317</f>
        <v>TP DN 80/400 (8500)</v>
      </c>
      <c r="C239" s="78" t="str">
        <f>Jednotkové_ceny!C317</f>
        <v>ks</v>
      </c>
      <c r="D239" s="79">
        <f>Jednotkové_ceny!D317</f>
        <v>1</v>
      </c>
      <c r="E239" s="79">
        <f>Jednotkové_ceny!E317</f>
        <v>1723.77</v>
      </c>
      <c r="F239" s="79">
        <f>Jednotkové_ceny!F317</f>
        <v>0</v>
      </c>
      <c r="G239" s="79">
        <f>Jednotkové_ceny!G317</f>
        <v>0</v>
      </c>
      <c r="H239" s="80">
        <f t="shared" si="3"/>
        <v>0</v>
      </c>
    </row>
    <row r="240" spans="1:8" s="30" customFormat="1" x14ac:dyDescent="0.25">
      <c r="A240" s="95" t="str">
        <f>Jednotkové_ceny!A318</f>
        <v>2721216089</v>
      </c>
      <c r="B240" s="78" t="str">
        <f>Jednotkové_ceny!B318</f>
        <v>TP DN 80/1000 (8500)</v>
      </c>
      <c r="C240" s="78" t="str">
        <f>Jednotkové_ceny!C318</f>
        <v>ks</v>
      </c>
      <c r="D240" s="79">
        <f>Jednotkové_ceny!D318</f>
        <v>2</v>
      </c>
      <c r="E240" s="79">
        <f>Jednotkové_ceny!E318</f>
        <v>3704.62</v>
      </c>
      <c r="F240" s="79">
        <f>Jednotkové_ceny!F318</f>
        <v>0</v>
      </c>
      <c r="G240" s="79">
        <f>Jednotkové_ceny!G318</f>
        <v>0</v>
      </c>
      <c r="H240" s="80">
        <f t="shared" si="3"/>
        <v>0</v>
      </c>
    </row>
    <row r="241" spans="1:8" s="30" customFormat="1" x14ac:dyDescent="0.25">
      <c r="A241" s="95" t="str">
        <f>Jednotkové_ceny!A319</f>
        <v>2721216093</v>
      </c>
      <c r="B241" s="78" t="str">
        <f>Jednotkové_ceny!B319</f>
        <v>TP DN 80/250 TL EPOX</v>
      </c>
      <c r="C241" s="78" t="str">
        <f>Jednotkové_ceny!C319</f>
        <v>ks</v>
      </c>
      <c r="D241" s="79">
        <f>Jednotkové_ceny!D319</f>
        <v>4</v>
      </c>
      <c r="E241" s="79">
        <f>Jednotkové_ceny!E319</f>
        <v>1449.02</v>
      </c>
      <c r="F241" s="79">
        <f>Jednotkové_ceny!F319</f>
        <v>0</v>
      </c>
      <c r="G241" s="79">
        <f>Jednotkové_ceny!G319</f>
        <v>0</v>
      </c>
      <c r="H241" s="80">
        <f t="shared" si="3"/>
        <v>0</v>
      </c>
    </row>
    <row r="242" spans="1:8" s="30" customFormat="1" x14ac:dyDescent="0.25">
      <c r="A242" s="95" t="str">
        <f>Jednotkové_ceny!A320</f>
        <v>2721216094</v>
      </c>
      <c r="B242" s="78" t="str">
        <f>Jednotkové_ceny!B320</f>
        <v>TP DN 80/500 PN10-16-25-40 TT</v>
      </c>
      <c r="C242" s="78" t="str">
        <f>Jednotkové_ceny!C320</f>
        <v>ks</v>
      </c>
      <c r="D242" s="79">
        <f>Jednotkové_ceny!D320</f>
        <v>1</v>
      </c>
      <c r="E242" s="79">
        <f>Jednotkové_ceny!E320</f>
        <v>2611.56</v>
      </c>
      <c r="F242" s="79">
        <f>Jednotkové_ceny!F320</f>
        <v>0</v>
      </c>
      <c r="G242" s="79">
        <f>Jednotkové_ceny!G320</f>
        <v>0</v>
      </c>
      <c r="H242" s="80">
        <f t="shared" si="3"/>
        <v>0</v>
      </c>
    </row>
    <row r="243" spans="1:8" s="30" customFormat="1" x14ac:dyDescent="0.25">
      <c r="A243" s="95" t="str">
        <f>Jednotkové_ceny!A321</f>
        <v>2721216127</v>
      </c>
      <c r="B243" s="78" t="str">
        <f>Jednotkové_ceny!B321</f>
        <v>TP DN 125/200 TL EPOX</v>
      </c>
      <c r="C243" s="78" t="str">
        <f>Jednotkové_ceny!C321</f>
        <v>ks</v>
      </c>
      <c r="D243" s="79">
        <f>Jednotkové_ceny!D321</f>
        <v>4</v>
      </c>
      <c r="E243" s="79">
        <f>Jednotkové_ceny!E321</f>
        <v>3310.38</v>
      </c>
      <c r="F243" s="79">
        <f>Jednotkové_ceny!F321</f>
        <v>0</v>
      </c>
      <c r="G243" s="79">
        <f>Jednotkové_ceny!G321</f>
        <v>0</v>
      </c>
      <c r="H243" s="80">
        <f t="shared" si="3"/>
        <v>0</v>
      </c>
    </row>
    <row r="244" spans="1:8" s="30" customFormat="1" x14ac:dyDescent="0.25">
      <c r="A244" s="95" t="str">
        <f>Jednotkové_ceny!A322</f>
        <v>2721216152</v>
      </c>
      <c r="B244" s="78" t="str">
        <f>Jednotkové_ceny!B322</f>
        <v>TP DN 150/1000 TL EPOX</v>
      </c>
      <c r="C244" s="78" t="str">
        <f>Jednotkové_ceny!C322</f>
        <v>ks</v>
      </c>
      <c r="D244" s="79">
        <f>Jednotkové_ceny!D322</f>
        <v>5</v>
      </c>
      <c r="E244" s="79">
        <f>Jednotkové_ceny!E322</f>
        <v>5604.22</v>
      </c>
      <c r="F244" s="79">
        <f>Jednotkové_ceny!F322</f>
        <v>0</v>
      </c>
      <c r="G244" s="79">
        <f>Jednotkové_ceny!G322</f>
        <v>0</v>
      </c>
      <c r="H244" s="80">
        <f t="shared" si="3"/>
        <v>0</v>
      </c>
    </row>
    <row r="245" spans="1:8" s="30" customFormat="1" x14ac:dyDescent="0.25">
      <c r="A245" s="95" t="str">
        <f>Jednotkové_ceny!A323</f>
        <v>2721216153</v>
      </c>
      <c r="B245" s="78" t="str">
        <f>Jednotkové_ceny!B323</f>
        <v>TP DN 150/200 PN10-16 TT</v>
      </c>
      <c r="C245" s="78" t="str">
        <f>Jednotkové_ceny!C323</f>
        <v>ks</v>
      </c>
      <c r="D245" s="79">
        <f>Jednotkové_ceny!D323</f>
        <v>1</v>
      </c>
      <c r="E245" s="79">
        <f>Jednotkové_ceny!E323</f>
        <v>2261.83</v>
      </c>
      <c r="F245" s="79">
        <f>Jednotkové_ceny!F323</f>
        <v>0</v>
      </c>
      <c r="G245" s="79">
        <f>Jednotkové_ceny!G323</f>
        <v>0</v>
      </c>
      <c r="H245" s="80">
        <f t="shared" si="3"/>
        <v>0</v>
      </c>
    </row>
    <row r="246" spans="1:8" s="30" customFormat="1" x14ac:dyDescent="0.25">
      <c r="A246" s="95" t="str">
        <f>Jednotkové_ceny!A324</f>
        <v>2721216202</v>
      </c>
      <c r="B246" s="78" t="str">
        <f>Jednotkové_ceny!B324</f>
        <v>TP DN 200/1000 TL EPOX</v>
      </c>
      <c r="C246" s="78" t="str">
        <f>Jednotkové_ceny!C324</f>
        <v>ks</v>
      </c>
      <c r="D246" s="79">
        <f>Jednotkové_ceny!D324</f>
        <v>2</v>
      </c>
      <c r="E246" s="79">
        <f>Jednotkové_ceny!E324</f>
        <v>7686.06</v>
      </c>
      <c r="F246" s="79">
        <f>Jednotkové_ceny!F324</f>
        <v>0</v>
      </c>
      <c r="G246" s="79">
        <f>Jednotkové_ceny!G324</f>
        <v>0</v>
      </c>
      <c r="H246" s="80">
        <f t="shared" si="3"/>
        <v>0</v>
      </c>
    </row>
    <row r="247" spans="1:8" s="30" customFormat="1" x14ac:dyDescent="0.25">
      <c r="A247" s="95" t="str">
        <f>Jednotkové_ceny!A325</f>
        <v>2721216205</v>
      </c>
      <c r="B247" s="78" t="str">
        <f>Jednotkové_ceny!B325</f>
        <v>TP DN 200/500 (8500)</v>
      </c>
      <c r="C247" s="78" t="str">
        <f>Jednotkové_ceny!C325</f>
        <v>ks</v>
      </c>
      <c r="D247" s="79">
        <f>Jednotkové_ceny!D325</f>
        <v>1</v>
      </c>
      <c r="E247" s="79">
        <f>Jednotkové_ceny!E325</f>
        <v>6167.72</v>
      </c>
      <c r="F247" s="79">
        <f>Jednotkové_ceny!F325</f>
        <v>0</v>
      </c>
      <c r="G247" s="79">
        <f>Jednotkové_ceny!G325</f>
        <v>0</v>
      </c>
      <c r="H247" s="80">
        <f t="shared" si="3"/>
        <v>0</v>
      </c>
    </row>
    <row r="248" spans="1:8" s="30" customFormat="1" x14ac:dyDescent="0.25">
      <c r="A248" s="95" t="str">
        <f>Jednotkové_ceny!A326</f>
        <v>2721216252</v>
      </c>
      <c r="B248" s="78" t="str">
        <f>Jednotkové_ceny!B326</f>
        <v>TP DN 250/500 TL EPOX</v>
      </c>
      <c r="C248" s="78" t="str">
        <f>Jednotkové_ceny!C326</f>
        <v>ks</v>
      </c>
      <c r="D248" s="79">
        <f>Jednotkové_ceny!D326</f>
        <v>1</v>
      </c>
      <c r="E248" s="79">
        <f>Jednotkové_ceny!E326</f>
        <v>8458.7999999999993</v>
      </c>
      <c r="F248" s="79">
        <f>Jednotkové_ceny!F326</f>
        <v>0</v>
      </c>
      <c r="G248" s="79">
        <f>Jednotkové_ceny!G326</f>
        <v>0</v>
      </c>
      <c r="H248" s="80">
        <f t="shared" si="3"/>
        <v>0</v>
      </c>
    </row>
    <row r="249" spans="1:8" s="30" customFormat="1" x14ac:dyDescent="0.25">
      <c r="A249" s="95" t="str">
        <f>Jednotkové_ceny!A327</f>
        <v>2721216303</v>
      </c>
      <c r="B249" s="78" t="str">
        <f>Jednotkové_ceny!B327</f>
        <v>TP DN 300/100 TL EPOX</v>
      </c>
      <c r="C249" s="78" t="str">
        <f>Jednotkové_ceny!C327</f>
        <v>ks</v>
      </c>
      <c r="D249" s="79">
        <f>Jednotkové_ceny!D327</f>
        <v>2</v>
      </c>
      <c r="E249" s="79">
        <f>Jednotkové_ceny!E327</f>
        <v>63566.43</v>
      </c>
      <c r="F249" s="79">
        <f>Jednotkové_ceny!F327</f>
        <v>0</v>
      </c>
      <c r="G249" s="79">
        <f>Jednotkové_ceny!G327</f>
        <v>0</v>
      </c>
      <c r="H249" s="80">
        <f t="shared" si="3"/>
        <v>0</v>
      </c>
    </row>
    <row r="250" spans="1:8" s="30" customFormat="1" x14ac:dyDescent="0.25">
      <c r="A250" s="95" t="str">
        <f>Jednotkové_ceny!A328</f>
        <v>2721216601</v>
      </c>
      <c r="B250" s="78" t="str">
        <f>Jednotkové_ceny!B328</f>
        <v>TP DN 80/800 TL EPOX</v>
      </c>
      <c r="C250" s="78" t="str">
        <f>Jednotkové_ceny!C328</f>
        <v>ks</v>
      </c>
      <c r="D250" s="79">
        <f>Jednotkové_ceny!D328</f>
        <v>1</v>
      </c>
      <c r="E250" s="79">
        <f>Jednotkové_ceny!E328</f>
        <v>4535.74</v>
      </c>
      <c r="F250" s="79">
        <f>Jednotkové_ceny!F328</f>
        <v>0</v>
      </c>
      <c r="G250" s="79">
        <f>Jednotkové_ceny!G328</f>
        <v>0</v>
      </c>
      <c r="H250" s="80">
        <f t="shared" si="3"/>
        <v>0</v>
      </c>
    </row>
    <row r="251" spans="1:8" s="30" customFormat="1" x14ac:dyDescent="0.25">
      <c r="A251" s="95" t="str">
        <f>Jednotkové_ceny!A329</f>
        <v>2721217001</v>
      </c>
      <c r="B251" s="78" t="str">
        <f>Jednotkové_ceny!B329</f>
        <v>T DN 80/50-8 TL EPOX</v>
      </c>
      <c r="C251" s="78" t="str">
        <f>Jednotkové_ceny!C329</f>
        <v>ks</v>
      </c>
      <c r="D251" s="79">
        <f>Jednotkové_ceny!D329</f>
        <v>15</v>
      </c>
      <c r="E251" s="79">
        <f>Jednotkové_ceny!E329</f>
        <v>2394.0300000000002</v>
      </c>
      <c r="F251" s="79">
        <f>Jednotkové_ceny!F329</f>
        <v>0</v>
      </c>
      <c r="G251" s="79">
        <f>Jednotkové_ceny!G329</f>
        <v>0</v>
      </c>
      <c r="H251" s="80">
        <f t="shared" si="3"/>
        <v>0</v>
      </c>
    </row>
    <row r="252" spans="1:8" s="30" customFormat="1" x14ac:dyDescent="0.25">
      <c r="A252" s="95" t="str">
        <f>Jednotkové_ceny!A330</f>
        <v>2721217002</v>
      </c>
      <c r="B252" s="78" t="str">
        <f>Jednotkové_ceny!B330</f>
        <v>T DN 50/50 TL EPOX</v>
      </c>
      <c r="C252" s="78" t="str">
        <f>Jednotkové_ceny!C330</f>
        <v>ks</v>
      </c>
      <c r="D252" s="79">
        <f>Jednotkové_ceny!D330</f>
        <v>1</v>
      </c>
      <c r="E252" s="79">
        <f>Jednotkové_ceny!E330</f>
        <v>1639.82</v>
      </c>
      <c r="F252" s="79">
        <f>Jednotkové_ceny!F330</f>
        <v>0</v>
      </c>
      <c r="G252" s="79">
        <f>Jednotkové_ceny!G330</f>
        <v>0</v>
      </c>
      <c r="H252" s="80">
        <f t="shared" si="3"/>
        <v>0</v>
      </c>
    </row>
    <row r="253" spans="1:8" s="30" customFormat="1" x14ac:dyDescent="0.25">
      <c r="A253" s="95" t="str">
        <f>Jednotkové_ceny!A331</f>
        <v>2721217003</v>
      </c>
      <c r="B253" s="78" t="str">
        <f>Jednotkové_ceny!B331</f>
        <v>T DN 80/80-8 TL EPOX</v>
      </c>
      <c r="C253" s="78" t="str">
        <f>Jednotkové_ceny!C331</f>
        <v>ks</v>
      </c>
      <c r="D253" s="79">
        <f>Jednotkové_ceny!D331</f>
        <v>7</v>
      </c>
      <c r="E253" s="79">
        <f>Jednotkové_ceny!E331</f>
        <v>1879.38</v>
      </c>
      <c r="F253" s="79">
        <f>Jednotkové_ceny!F331</f>
        <v>0</v>
      </c>
      <c r="G253" s="79">
        <f>Jednotkové_ceny!G331</f>
        <v>0</v>
      </c>
      <c r="H253" s="80">
        <f t="shared" si="3"/>
        <v>0</v>
      </c>
    </row>
    <row r="254" spans="1:8" s="30" customFormat="1" x14ac:dyDescent="0.25">
      <c r="A254" s="95" t="str">
        <f>Jednotkové_ceny!A332</f>
        <v>2721217004</v>
      </c>
      <c r="B254" s="78" t="str">
        <f>Jednotkové_ceny!B332</f>
        <v>T DN 80/80-4 TL EPOX</v>
      </c>
      <c r="C254" s="78" t="str">
        <f>Jednotkové_ceny!C332</f>
        <v>ks</v>
      </c>
      <c r="D254" s="79">
        <f>Jednotkové_ceny!D332</f>
        <v>5</v>
      </c>
      <c r="E254" s="79">
        <f>Jednotkové_ceny!E332</f>
        <v>2158.16</v>
      </c>
      <c r="F254" s="79">
        <f>Jednotkové_ceny!F332</f>
        <v>0</v>
      </c>
      <c r="G254" s="79">
        <f>Jednotkové_ceny!G332</f>
        <v>0</v>
      </c>
      <c r="H254" s="80">
        <f t="shared" si="3"/>
        <v>0</v>
      </c>
    </row>
    <row r="255" spans="1:8" s="30" customFormat="1" x14ac:dyDescent="0.25">
      <c r="A255" s="95" t="str">
        <f>Jednotkové_ceny!A333</f>
        <v>2721217005</v>
      </c>
      <c r="B255" s="78" t="str">
        <f>Jednotkové_ceny!B333</f>
        <v>T DN 100/80-8 TL EPOX</v>
      </c>
      <c r="C255" s="78" t="str">
        <f>Jednotkové_ceny!C333</f>
        <v>ks</v>
      </c>
      <c r="D255" s="79">
        <f>Jednotkové_ceny!D333</f>
        <v>23</v>
      </c>
      <c r="E255" s="79">
        <f>Jednotkové_ceny!E333</f>
        <v>2940.09</v>
      </c>
      <c r="F255" s="79">
        <f>Jednotkové_ceny!F333</f>
        <v>0</v>
      </c>
      <c r="G255" s="79">
        <f>Jednotkové_ceny!G333</f>
        <v>0</v>
      </c>
      <c r="H255" s="80">
        <f t="shared" si="3"/>
        <v>0</v>
      </c>
    </row>
    <row r="256" spans="1:8" s="30" customFormat="1" x14ac:dyDescent="0.25">
      <c r="A256" s="95" t="str">
        <f>Jednotkové_ceny!A334</f>
        <v>2721217006</v>
      </c>
      <c r="B256" s="78" t="str">
        <f>Jednotkové_ceny!B334</f>
        <v>T DN 100/80-4 TL EPOX</v>
      </c>
      <c r="C256" s="78" t="str">
        <f>Jednotkové_ceny!C334</f>
        <v>ks</v>
      </c>
      <c r="D256" s="79">
        <f>Jednotkové_ceny!D334</f>
        <v>12</v>
      </c>
      <c r="E256" s="79">
        <f>Jednotkové_ceny!E334</f>
        <v>2507.96</v>
      </c>
      <c r="F256" s="79">
        <f>Jednotkové_ceny!F334</f>
        <v>0</v>
      </c>
      <c r="G256" s="79">
        <f>Jednotkové_ceny!G334</f>
        <v>0</v>
      </c>
      <c r="H256" s="80">
        <f t="shared" si="3"/>
        <v>0</v>
      </c>
    </row>
    <row r="257" spans="1:8" s="30" customFormat="1" x14ac:dyDescent="0.25">
      <c r="A257" s="95" t="str">
        <f>Jednotkové_ceny!A335</f>
        <v>2721217007</v>
      </c>
      <c r="B257" s="78" t="str">
        <f>Jednotkové_ceny!B335</f>
        <v>T DN 100/50 TL EPOX</v>
      </c>
      <c r="C257" s="78" t="str">
        <f>Jednotkové_ceny!C335</f>
        <v>ks</v>
      </c>
      <c r="D257" s="79">
        <f>Jednotkové_ceny!D335</f>
        <v>5</v>
      </c>
      <c r="E257" s="79">
        <f>Jednotkové_ceny!E335</f>
        <v>2195.2600000000002</v>
      </c>
      <c r="F257" s="79">
        <f>Jednotkové_ceny!F335</f>
        <v>0</v>
      </c>
      <c r="G257" s="79">
        <f>Jednotkové_ceny!G335</f>
        <v>0</v>
      </c>
      <c r="H257" s="80">
        <f t="shared" si="3"/>
        <v>0</v>
      </c>
    </row>
    <row r="258" spans="1:8" s="30" customFormat="1" x14ac:dyDescent="0.25">
      <c r="A258" s="95" t="str">
        <f>Jednotkové_ceny!A336</f>
        <v>2721217008</v>
      </c>
      <c r="B258" s="78" t="str">
        <f>Jednotkové_ceny!B336</f>
        <v>T DN 100/100 TL EPOX</v>
      </c>
      <c r="C258" s="78" t="str">
        <f>Jednotkové_ceny!C336</f>
        <v>ks</v>
      </c>
      <c r="D258" s="79">
        <f>Jednotkové_ceny!D336</f>
        <v>22</v>
      </c>
      <c r="E258" s="79">
        <f>Jednotkové_ceny!E336</f>
        <v>2639.21</v>
      </c>
      <c r="F258" s="79">
        <f>Jednotkové_ceny!F336</f>
        <v>0</v>
      </c>
      <c r="G258" s="79">
        <f>Jednotkové_ceny!G336</f>
        <v>0</v>
      </c>
      <c r="H258" s="80">
        <f t="shared" si="3"/>
        <v>0</v>
      </c>
    </row>
    <row r="259" spans="1:8" s="30" customFormat="1" x14ac:dyDescent="0.25">
      <c r="A259" s="95" t="str">
        <f>Jednotkové_ceny!A337</f>
        <v>2721217010</v>
      </c>
      <c r="B259" s="78" t="str">
        <f>Jednotkové_ceny!B337</f>
        <v>T DN 150/80-4 TL EPOX</v>
      </c>
      <c r="C259" s="78" t="str">
        <f>Jednotkové_ceny!C337</f>
        <v>ks</v>
      </c>
      <c r="D259" s="79">
        <f>Jednotkové_ceny!D337</f>
        <v>16</v>
      </c>
      <c r="E259" s="79">
        <f>Jednotkové_ceny!E337</f>
        <v>4293</v>
      </c>
      <c r="F259" s="79">
        <f>Jednotkové_ceny!F337</f>
        <v>0</v>
      </c>
      <c r="G259" s="79">
        <f>Jednotkové_ceny!G337</f>
        <v>0</v>
      </c>
      <c r="H259" s="80">
        <f t="shared" si="3"/>
        <v>0</v>
      </c>
    </row>
    <row r="260" spans="1:8" s="30" customFormat="1" x14ac:dyDescent="0.25">
      <c r="A260" s="95" t="str">
        <f>Jednotkové_ceny!A338</f>
        <v>2721217011</v>
      </c>
      <c r="B260" s="78" t="str">
        <f>Jednotkové_ceny!B338</f>
        <v>T DN 150/100 TL EPOX</v>
      </c>
      <c r="C260" s="78" t="str">
        <f>Jednotkové_ceny!C338</f>
        <v>ks</v>
      </c>
      <c r="D260" s="79">
        <f>Jednotkové_ceny!D338</f>
        <v>15</v>
      </c>
      <c r="E260" s="79">
        <f>Jednotkové_ceny!E338</f>
        <v>3494.82</v>
      </c>
      <c r="F260" s="79">
        <f>Jednotkové_ceny!F338</f>
        <v>0</v>
      </c>
      <c r="G260" s="79">
        <f>Jednotkové_ceny!G338</f>
        <v>0</v>
      </c>
      <c r="H260" s="80">
        <f t="shared" si="3"/>
        <v>0</v>
      </c>
    </row>
    <row r="261" spans="1:8" s="30" customFormat="1" x14ac:dyDescent="0.25">
      <c r="A261" s="95" t="str">
        <f>Jednotkové_ceny!A339</f>
        <v>2721217012</v>
      </c>
      <c r="B261" s="78" t="str">
        <f>Jednotkové_ceny!B339</f>
        <v>T DN 150/150 TL EPOX</v>
      </c>
      <c r="C261" s="78" t="str">
        <f>Jednotkové_ceny!C339</f>
        <v>ks</v>
      </c>
      <c r="D261" s="79">
        <f>Jednotkové_ceny!D339</f>
        <v>22</v>
      </c>
      <c r="E261" s="79">
        <f>Jednotkové_ceny!E339</f>
        <v>3386.95</v>
      </c>
      <c r="F261" s="79">
        <f>Jednotkové_ceny!F339</f>
        <v>0</v>
      </c>
      <c r="G261" s="79">
        <f>Jednotkové_ceny!G339</f>
        <v>0</v>
      </c>
      <c r="H261" s="80">
        <f t="shared" si="3"/>
        <v>0</v>
      </c>
    </row>
    <row r="262" spans="1:8" s="30" customFormat="1" x14ac:dyDescent="0.25">
      <c r="A262" s="95" t="str">
        <f>Jednotkové_ceny!A340</f>
        <v>2721217013</v>
      </c>
      <c r="B262" s="78" t="str">
        <f>Jednotkové_ceny!B340</f>
        <v>T DN 200/80-8 TL EPOX</v>
      </c>
      <c r="C262" s="78" t="str">
        <f>Jednotkové_ceny!C340</f>
        <v>ks</v>
      </c>
      <c r="D262" s="79">
        <f>Jednotkové_ceny!D340</f>
        <v>28</v>
      </c>
      <c r="E262" s="79">
        <f>Jednotkové_ceny!E340</f>
        <v>4907.0600000000004</v>
      </c>
      <c r="F262" s="79">
        <f>Jednotkové_ceny!F340</f>
        <v>0</v>
      </c>
      <c r="G262" s="79">
        <f>Jednotkové_ceny!G340</f>
        <v>0</v>
      </c>
      <c r="H262" s="80">
        <f t="shared" si="3"/>
        <v>0</v>
      </c>
    </row>
    <row r="263" spans="1:8" s="30" customFormat="1" x14ac:dyDescent="0.25">
      <c r="A263" s="95" t="str">
        <f>Jednotkové_ceny!A341</f>
        <v>2721217014</v>
      </c>
      <c r="B263" s="78" t="str">
        <f>Jednotkové_ceny!B341</f>
        <v>T DN 200/80-4 TL EPOX</v>
      </c>
      <c r="C263" s="78" t="str">
        <f>Jednotkové_ceny!C341</f>
        <v>ks</v>
      </c>
      <c r="D263" s="79">
        <f>Jednotkové_ceny!D341</f>
        <v>6</v>
      </c>
      <c r="E263" s="79">
        <f>Jednotkové_ceny!E341</f>
        <v>6454.34</v>
      </c>
      <c r="F263" s="79">
        <f>Jednotkové_ceny!F341</f>
        <v>0</v>
      </c>
      <c r="G263" s="79">
        <f>Jednotkové_ceny!G341</f>
        <v>0</v>
      </c>
      <c r="H263" s="80">
        <f t="shared" si="3"/>
        <v>0</v>
      </c>
    </row>
    <row r="264" spans="1:8" s="30" customFormat="1" x14ac:dyDescent="0.25">
      <c r="A264" s="95" t="str">
        <f>Jednotkové_ceny!A342</f>
        <v>2721217015</v>
      </c>
      <c r="B264" s="78" t="str">
        <f>Jednotkové_ceny!B342</f>
        <v>T DN 200/100 TL EPOX</v>
      </c>
      <c r="C264" s="78" t="str">
        <f>Jednotkové_ceny!C342</f>
        <v>ks</v>
      </c>
      <c r="D264" s="79">
        <f>Jednotkové_ceny!D342</f>
        <v>14</v>
      </c>
      <c r="E264" s="79">
        <f>Jednotkové_ceny!E342</f>
        <v>4797.5600000000004</v>
      </c>
      <c r="F264" s="79">
        <f>Jednotkové_ceny!F342</f>
        <v>0</v>
      </c>
      <c r="G264" s="79">
        <f>Jednotkové_ceny!G342</f>
        <v>0</v>
      </c>
      <c r="H264" s="80">
        <f t="shared" si="3"/>
        <v>0</v>
      </c>
    </row>
    <row r="265" spans="1:8" s="30" customFormat="1" x14ac:dyDescent="0.25">
      <c r="A265" s="95" t="str">
        <f>Jednotkové_ceny!A343</f>
        <v>2721217016</v>
      </c>
      <c r="B265" s="78" t="str">
        <f>Jednotkové_ceny!B343</f>
        <v>T DN 200/150 TL EPOX</v>
      </c>
      <c r="C265" s="78" t="str">
        <f>Jednotkové_ceny!C343</f>
        <v>ks</v>
      </c>
      <c r="D265" s="79">
        <f>Jednotkové_ceny!D343</f>
        <v>9</v>
      </c>
      <c r="E265" s="79">
        <f>Jednotkové_ceny!E343</f>
        <v>5127.62</v>
      </c>
      <c r="F265" s="79">
        <f>Jednotkové_ceny!F343</f>
        <v>0</v>
      </c>
      <c r="G265" s="79">
        <f>Jednotkové_ceny!G343</f>
        <v>0</v>
      </c>
      <c r="H265" s="80">
        <f t="shared" si="3"/>
        <v>0</v>
      </c>
    </row>
    <row r="266" spans="1:8" s="30" customFormat="1" x14ac:dyDescent="0.25">
      <c r="A266" s="95" t="str">
        <f>Jednotkové_ceny!A344</f>
        <v>2721217017</v>
      </c>
      <c r="B266" s="78" t="str">
        <f>Jednotkové_ceny!B344</f>
        <v>T DN 200/200 TL EPOX</v>
      </c>
      <c r="C266" s="78" t="str">
        <f>Jednotkové_ceny!C344</f>
        <v>ks</v>
      </c>
      <c r="D266" s="79">
        <f>Jednotkové_ceny!D344</f>
        <v>15</v>
      </c>
      <c r="E266" s="79">
        <f>Jednotkové_ceny!E344</f>
        <v>5453.54</v>
      </c>
      <c r="F266" s="79">
        <f>Jednotkové_ceny!F344</f>
        <v>0</v>
      </c>
      <c r="G266" s="79">
        <f>Jednotkové_ceny!G344</f>
        <v>0</v>
      </c>
      <c r="H266" s="80">
        <f t="shared" ref="H266:H329" si="4">ROUND(D266*G266,2)</f>
        <v>0</v>
      </c>
    </row>
    <row r="267" spans="1:8" s="30" customFormat="1" x14ac:dyDescent="0.25">
      <c r="A267" s="95" t="str">
        <f>Jednotkové_ceny!A345</f>
        <v>2721217018</v>
      </c>
      <c r="B267" s="78" t="str">
        <f>Jednotkové_ceny!B345</f>
        <v>T DN 250/80-8 TL EPOX</v>
      </c>
      <c r="C267" s="78" t="str">
        <f>Jednotkové_ceny!C345</f>
        <v>ks</v>
      </c>
      <c r="D267" s="79">
        <f>Jednotkové_ceny!D345</f>
        <v>2</v>
      </c>
      <c r="E267" s="79">
        <f>Jednotkové_ceny!E345</f>
        <v>11076.79</v>
      </c>
      <c r="F267" s="79">
        <f>Jednotkové_ceny!F345</f>
        <v>0</v>
      </c>
      <c r="G267" s="79">
        <f>Jednotkové_ceny!G345</f>
        <v>0</v>
      </c>
      <c r="H267" s="80">
        <f t="shared" si="4"/>
        <v>0</v>
      </c>
    </row>
    <row r="268" spans="1:8" s="30" customFormat="1" x14ac:dyDescent="0.25">
      <c r="A268" s="95" t="str">
        <f>Jednotkové_ceny!A346</f>
        <v>2721217020</v>
      </c>
      <c r="B268" s="78" t="str">
        <f>Jednotkové_ceny!B346</f>
        <v>T DN 300/100 TL EPOX</v>
      </c>
      <c r="C268" s="78" t="str">
        <f>Jednotkové_ceny!C346</f>
        <v>ks</v>
      </c>
      <c r="D268" s="79">
        <f>Jednotkové_ceny!D346</f>
        <v>7</v>
      </c>
      <c r="E268" s="79">
        <f>Jednotkové_ceny!E346</f>
        <v>11360.02</v>
      </c>
      <c r="F268" s="79">
        <f>Jednotkové_ceny!F346</f>
        <v>0</v>
      </c>
      <c r="G268" s="79">
        <f>Jednotkové_ceny!G346</f>
        <v>0</v>
      </c>
      <c r="H268" s="80">
        <f t="shared" si="4"/>
        <v>0</v>
      </c>
    </row>
    <row r="269" spans="1:8" s="30" customFormat="1" x14ac:dyDescent="0.25">
      <c r="A269" s="95" t="str">
        <f>Jednotkové_ceny!A347</f>
        <v>2721217022</v>
      </c>
      <c r="B269" s="78" t="str">
        <f>Jednotkové_ceny!B347</f>
        <v>T DN 300/80-8 TL EPOX</v>
      </c>
      <c r="C269" s="78" t="str">
        <f>Jednotkové_ceny!C347</f>
        <v>ks</v>
      </c>
      <c r="D269" s="79">
        <f>Jednotkové_ceny!D347</f>
        <v>13</v>
      </c>
      <c r="E269" s="79">
        <f>Jednotkové_ceny!E347</f>
        <v>12659.18</v>
      </c>
      <c r="F269" s="79">
        <f>Jednotkové_ceny!F347</f>
        <v>0</v>
      </c>
      <c r="G269" s="79">
        <f>Jednotkové_ceny!G347</f>
        <v>0</v>
      </c>
      <c r="H269" s="80">
        <f t="shared" si="4"/>
        <v>0</v>
      </c>
    </row>
    <row r="270" spans="1:8" s="30" customFormat="1" x14ac:dyDescent="0.25">
      <c r="A270" s="95" t="str">
        <f>Jednotkové_ceny!A348</f>
        <v>2721217023</v>
      </c>
      <c r="B270" s="78" t="str">
        <f>Jednotkové_ceny!B348</f>
        <v>T DN 300/200 TL EPOX</v>
      </c>
      <c r="C270" s="78" t="str">
        <f>Jednotkové_ceny!C348</f>
        <v>ks</v>
      </c>
      <c r="D270" s="79">
        <f>Jednotkové_ceny!D348</f>
        <v>8</v>
      </c>
      <c r="E270" s="79">
        <f>Jednotkové_ceny!E348</f>
        <v>12420.02</v>
      </c>
      <c r="F270" s="79">
        <f>Jednotkové_ceny!F348</f>
        <v>0</v>
      </c>
      <c r="G270" s="79">
        <f>Jednotkové_ceny!G348</f>
        <v>0</v>
      </c>
      <c r="H270" s="80">
        <f t="shared" si="4"/>
        <v>0</v>
      </c>
    </row>
    <row r="271" spans="1:8" s="30" customFormat="1" x14ac:dyDescent="0.25">
      <c r="A271" s="95" t="str">
        <f>Jednotkové_ceny!A349</f>
        <v>2721217025</v>
      </c>
      <c r="B271" s="78" t="str">
        <f>Jednotkové_ceny!B349</f>
        <v>T DN 300/300 TL EPOX</v>
      </c>
      <c r="C271" s="78" t="str">
        <f>Jednotkové_ceny!C349</f>
        <v>ks</v>
      </c>
      <c r="D271" s="79">
        <f>Jednotkové_ceny!D349</f>
        <v>8</v>
      </c>
      <c r="E271" s="79">
        <f>Jednotkové_ceny!E349</f>
        <v>13019.98</v>
      </c>
      <c r="F271" s="79">
        <f>Jednotkové_ceny!F349</f>
        <v>0</v>
      </c>
      <c r="G271" s="79">
        <f>Jednotkové_ceny!G349</f>
        <v>0</v>
      </c>
      <c r="H271" s="80">
        <f t="shared" si="4"/>
        <v>0</v>
      </c>
    </row>
    <row r="272" spans="1:8" s="30" customFormat="1" x14ac:dyDescent="0.25">
      <c r="A272" s="95" t="str">
        <f>Jednotkové_ceny!A350</f>
        <v>2721217029</v>
      </c>
      <c r="B272" s="78" t="str">
        <f>Jednotkové_ceny!B350</f>
        <v>T DN 400/200 TL EPOX</v>
      </c>
      <c r="C272" s="78" t="str">
        <f>Jednotkové_ceny!C350</f>
        <v>ks</v>
      </c>
      <c r="D272" s="79">
        <f>Jednotkové_ceny!D350</f>
        <v>1</v>
      </c>
      <c r="E272" s="79">
        <f>Jednotkové_ceny!E350</f>
        <v>35764.400000000001</v>
      </c>
      <c r="F272" s="79">
        <f>Jednotkové_ceny!F350</f>
        <v>0</v>
      </c>
      <c r="G272" s="79">
        <f>Jednotkové_ceny!G350</f>
        <v>0</v>
      </c>
      <c r="H272" s="80">
        <f t="shared" si="4"/>
        <v>0</v>
      </c>
    </row>
    <row r="273" spans="1:8" s="30" customFormat="1" x14ac:dyDescent="0.25">
      <c r="A273" s="95" t="str">
        <f>Jednotkové_ceny!A351</f>
        <v>2721217031</v>
      </c>
      <c r="B273" s="78" t="str">
        <f>Jednotkové_ceny!B351</f>
        <v>T DN 400/300 TL EPOX</v>
      </c>
      <c r="C273" s="78" t="str">
        <f>Jednotkové_ceny!C351</f>
        <v>ks</v>
      </c>
      <c r="D273" s="79">
        <f>Jednotkové_ceny!D351</f>
        <v>4</v>
      </c>
      <c r="E273" s="79">
        <f>Jednotkové_ceny!E351</f>
        <v>48874.48</v>
      </c>
      <c r="F273" s="79">
        <f>Jednotkové_ceny!F351</f>
        <v>0</v>
      </c>
      <c r="G273" s="79">
        <f>Jednotkové_ceny!G351</f>
        <v>0</v>
      </c>
      <c r="H273" s="80">
        <f t="shared" si="4"/>
        <v>0</v>
      </c>
    </row>
    <row r="274" spans="1:8" s="30" customFormat="1" x14ac:dyDescent="0.25">
      <c r="A274" s="95" t="str">
        <f>Jednotkové_ceny!A352</f>
        <v>2721217033</v>
      </c>
      <c r="B274" s="78" t="str">
        <f>Jednotkové_ceny!B352</f>
        <v>T DN 400/400 TL EPOX</v>
      </c>
      <c r="C274" s="78" t="str">
        <f>Jednotkové_ceny!C352</f>
        <v>ks</v>
      </c>
      <c r="D274" s="79">
        <f>Jednotkové_ceny!D352</f>
        <v>2</v>
      </c>
      <c r="E274" s="79">
        <f>Jednotkové_ceny!E352</f>
        <v>57657.64</v>
      </c>
      <c r="F274" s="79">
        <f>Jednotkové_ceny!F352</f>
        <v>0</v>
      </c>
      <c r="G274" s="79">
        <f>Jednotkové_ceny!G352</f>
        <v>0</v>
      </c>
      <c r="H274" s="80">
        <f t="shared" si="4"/>
        <v>0</v>
      </c>
    </row>
    <row r="275" spans="1:8" s="30" customFormat="1" x14ac:dyDescent="0.25">
      <c r="A275" s="95" t="str">
        <f>Jednotkové_ceny!A353</f>
        <v>2721217041</v>
      </c>
      <c r="B275" s="78" t="str">
        <f>Jednotkové_ceny!B353</f>
        <v>T DN 150/80-8 TL EPOX</v>
      </c>
      <c r="C275" s="78" t="str">
        <f>Jednotkové_ceny!C353</f>
        <v>ks</v>
      </c>
      <c r="D275" s="79">
        <f>Jednotkové_ceny!D353</f>
        <v>40</v>
      </c>
      <c r="E275" s="79">
        <f>Jednotkové_ceny!E353</f>
        <v>3108.87</v>
      </c>
      <c r="F275" s="79">
        <f>Jednotkové_ceny!F353</f>
        <v>0</v>
      </c>
      <c r="G275" s="79">
        <f>Jednotkové_ceny!G353</f>
        <v>0</v>
      </c>
      <c r="H275" s="80">
        <f t="shared" si="4"/>
        <v>0</v>
      </c>
    </row>
    <row r="276" spans="1:8" s="30" customFormat="1" x14ac:dyDescent="0.25">
      <c r="A276" s="95" t="str">
        <f>Jednotkové_ceny!A354</f>
        <v>2721217042</v>
      </c>
      <c r="B276" s="78" t="str">
        <f>Jednotkové_ceny!B354</f>
        <v>T DN 80/80-8 VP TL EPOX</v>
      </c>
      <c r="C276" s="78" t="str">
        <f>Jednotkové_ceny!C354</f>
        <v>ks</v>
      </c>
      <c r="D276" s="79">
        <f>Jednotkové_ceny!D354</f>
        <v>1</v>
      </c>
      <c r="E276" s="79">
        <f>Jednotkové_ceny!E354</f>
        <v>2876.84</v>
      </c>
      <c r="F276" s="79">
        <f>Jednotkové_ceny!F354</f>
        <v>0</v>
      </c>
      <c r="G276" s="79">
        <f>Jednotkové_ceny!G354</f>
        <v>0</v>
      </c>
      <c r="H276" s="80">
        <f t="shared" si="4"/>
        <v>0</v>
      </c>
    </row>
    <row r="277" spans="1:8" s="30" customFormat="1" x14ac:dyDescent="0.25">
      <c r="A277" s="95" t="str">
        <f>Jednotkové_ceny!A355</f>
        <v>2721217044</v>
      </c>
      <c r="B277" s="78" t="str">
        <f>Jednotkové_ceny!B355</f>
        <v>T DN 150/50 TL EPOX</v>
      </c>
      <c r="C277" s="78" t="str">
        <f>Jednotkové_ceny!C355</f>
        <v>ks</v>
      </c>
      <c r="D277" s="79">
        <f>Jednotkové_ceny!D355</f>
        <v>4</v>
      </c>
      <c r="E277" s="79">
        <f>Jednotkové_ceny!E355</f>
        <v>5413.42</v>
      </c>
      <c r="F277" s="79">
        <f>Jednotkové_ceny!F355</f>
        <v>0</v>
      </c>
      <c r="G277" s="79">
        <f>Jednotkové_ceny!G355</f>
        <v>0</v>
      </c>
      <c r="H277" s="80">
        <f t="shared" si="4"/>
        <v>0</v>
      </c>
    </row>
    <row r="278" spans="1:8" s="30" customFormat="1" x14ac:dyDescent="0.25">
      <c r="A278" s="95" t="str">
        <f>Jednotkové_ceny!A356</f>
        <v>2721217045</v>
      </c>
      <c r="B278" s="78" t="str">
        <f>Jednotkové_ceny!B356</f>
        <v>T DN 500/200 PN10 TL EPOX</v>
      </c>
      <c r="C278" s="78" t="str">
        <f>Jednotkové_ceny!C356</f>
        <v>ks</v>
      </c>
      <c r="D278" s="79">
        <f>Jednotkové_ceny!D356</f>
        <v>1</v>
      </c>
      <c r="E278" s="79">
        <f>Jednotkové_ceny!E356</f>
        <v>27893.59</v>
      </c>
      <c r="F278" s="79">
        <f>Jednotkové_ceny!F356</f>
        <v>0</v>
      </c>
      <c r="G278" s="79">
        <f>Jednotkové_ceny!G356</f>
        <v>0</v>
      </c>
      <c r="H278" s="80">
        <f t="shared" si="4"/>
        <v>0</v>
      </c>
    </row>
    <row r="279" spans="1:8" s="30" customFormat="1" x14ac:dyDescent="0.25">
      <c r="A279" s="95" t="str">
        <f>Jednotkové_ceny!A357</f>
        <v>2721217046</v>
      </c>
      <c r="B279" s="78" t="str">
        <f>Jednotkové_ceny!B357</f>
        <v>T DN 500/100 TEL EPOX</v>
      </c>
      <c r="C279" s="78" t="str">
        <f>Jednotkové_ceny!C357</f>
        <v>ks</v>
      </c>
      <c r="D279" s="79">
        <f>Jednotkové_ceny!D357</f>
        <v>1</v>
      </c>
      <c r="E279" s="79">
        <f>Jednotkové_ceny!E357</f>
        <v>25669.18</v>
      </c>
      <c r="F279" s="79">
        <f>Jednotkové_ceny!F357</f>
        <v>0</v>
      </c>
      <c r="G279" s="79">
        <f>Jednotkové_ceny!G357</f>
        <v>0</v>
      </c>
      <c r="H279" s="80">
        <f t="shared" si="4"/>
        <v>0</v>
      </c>
    </row>
    <row r="280" spans="1:8" s="30" customFormat="1" x14ac:dyDescent="0.25">
      <c r="A280" s="95" t="str">
        <f>Jednotkové_ceny!A358</f>
        <v>2721217047</v>
      </c>
      <c r="B280" s="78" t="str">
        <f>Jednotkové_ceny!B358</f>
        <v>T DN 500/150 TL EPOX</v>
      </c>
      <c r="C280" s="78" t="str">
        <f>Jednotkové_ceny!C358</f>
        <v>ks</v>
      </c>
      <c r="D280" s="79">
        <f>Jednotkové_ceny!D358</f>
        <v>1</v>
      </c>
      <c r="E280" s="79">
        <f>Jednotkové_ceny!E358</f>
        <v>27418.9</v>
      </c>
      <c r="F280" s="79">
        <f>Jednotkové_ceny!F358</f>
        <v>0</v>
      </c>
      <c r="G280" s="79">
        <f>Jednotkové_ceny!G358</f>
        <v>0</v>
      </c>
      <c r="H280" s="80">
        <f t="shared" si="4"/>
        <v>0</v>
      </c>
    </row>
    <row r="281" spans="1:8" s="30" customFormat="1" x14ac:dyDescent="0.25">
      <c r="A281" s="95" t="str">
        <f>Jednotkové_ceny!A359</f>
        <v>2721217048</v>
      </c>
      <c r="B281" s="78" t="str">
        <f>Jednotkové_ceny!B359</f>
        <v>T DN 125/100 TL EPOX</v>
      </c>
      <c r="C281" s="78" t="str">
        <f>Jednotkové_ceny!C359</f>
        <v>ks</v>
      </c>
      <c r="D281" s="79">
        <f>Jednotkové_ceny!D359</f>
        <v>1</v>
      </c>
      <c r="E281" s="79">
        <f>Jednotkové_ceny!E359</f>
        <v>3005.1</v>
      </c>
      <c r="F281" s="79">
        <f>Jednotkové_ceny!F359</f>
        <v>0</v>
      </c>
      <c r="G281" s="79">
        <f>Jednotkové_ceny!G359</f>
        <v>0</v>
      </c>
      <c r="H281" s="80">
        <f t="shared" si="4"/>
        <v>0</v>
      </c>
    </row>
    <row r="282" spans="1:8" s="30" customFormat="1" x14ac:dyDescent="0.25">
      <c r="A282" s="95" t="str">
        <f>Jednotkové_ceny!A360</f>
        <v>2721217049</v>
      </c>
      <c r="B282" s="78" t="str">
        <f>Jednotkové_ceny!B360</f>
        <v>T DN 300/150 TL EPOX</v>
      </c>
      <c r="C282" s="78" t="str">
        <f>Jednotkové_ceny!C360</f>
        <v>ks</v>
      </c>
      <c r="D282" s="79">
        <f>Jednotkové_ceny!D360</f>
        <v>8</v>
      </c>
      <c r="E282" s="79">
        <f>Jednotkové_ceny!E360</f>
        <v>12284.34</v>
      </c>
      <c r="F282" s="79">
        <f>Jednotkové_ceny!F360</f>
        <v>0</v>
      </c>
      <c r="G282" s="79">
        <f>Jednotkové_ceny!G360</f>
        <v>0</v>
      </c>
      <c r="H282" s="80">
        <f t="shared" si="4"/>
        <v>0</v>
      </c>
    </row>
    <row r="283" spans="1:8" s="30" customFormat="1" x14ac:dyDescent="0.25">
      <c r="A283" s="95" t="str">
        <f>Jednotkové_ceny!A361</f>
        <v>2721217050</v>
      </c>
      <c r="B283" s="78" t="str">
        <f>Jednotkové_ceny!B361</f>
        <v>T DN 250/250 TL EPOX</v>
      </c>
      <c r="C283" s="78" t="str">
        <f>Jednotkové_ceny!C361</f>
        <v>ks</v>
      </c>
      <c r="D283" s="79">
        <f>Jednotkové_ceny!D361</f>
        <v>1</v>
      </c>
      <c r="E283" s="79">
        <f>Jednotkové_ceny!E361</f>
        <v>10501.42</v>
      </c>
      <c r="F283" s="79">
        <f>Jednotkové_ceny!F361</f>
        <v>0</v>
      </c>
      <c r="G283" s="79">
        <f>Jednotkové_ceny!G361</f>
        <v>0</v>
      </c>
      <c r="H283" s="80">
        <f t="shared" si="4"/>
        <v>0</v>
      </c>
    </row>
    <row r="284" spans="1:8" s="30" customFormat="1" x14ac:dyDescent="0.25">
      <c r="A284" s="95" t="str">
        <f>Jednotkové_ceny!A362</f>
        <v>2721217051</v>
      </c>
      <c r="B284" s="78" t="str">
        <f>Jednotkové_ceny!B362</f>
        <v>T DN 100/80 TT PN10-16</v>
      </c>
      <c r="C284" s="78" t="str">
        <f>Jednotkové_ceny!C362</f>
        <v>ks</v>
      </c>
      <c r="D284" s="79">
        <f>Jednotkové_ceny!D362</f>
        <v>1</v>
      </c>
      <c r="E284" s="79">
        <f>Jednotkové_ceny!E362</f>
        <v>2487.0100000000002</v>
      </c>
      <c r="F284" s="79">
        <f>Jednotkové_ceny!F362</f>
        <v>0</v>
      </c>
      <c r="G284" s="79">
        <f>Jednotkové_ceny!G362</f>
        <v>0</v>
      </c>
      <c r="H284" s="80">
        <f t="shared" si="4"/>
        <v>0</v>
      </c>
    </row>
    <row r="285" spans="1:8" s="30" customFormat="1" x14ac:dyDescent="0.25">
      <c r="A285" s="95" t="str">
        <f>Jednotkové_ceny!A363</f>
        <v>2721217082</v>
      </c>
      <c r="B285" s="78" t="str">
        <f>Jednotkové_ceny!B363</f>
        <v>T DN 80/80 (8510)</v>
      </c>
      <c r="C285" s="78" t="str">
        <f>Jednotkové_ceny!C363</f>
        <v>ks</v>
      </c>
      <c r="D285" s="79">
        <f>Jednotkové_ceny!D363</f>
        <v>3</v>
      </c>
      <c r="E285" s="79">
        <f>Jednotkové_ceny!E363</f>
        <v>1837.36</v>
      </c>
      <c r="F285" s="79">
        <f>Jednotkové_ceny!F363</f>
        <v>0</v>
      </c>
      <c r="G285" s="79">
        <f>Jednotkové_ceny!G363</f>
        <v>0</v>
      </c>
      <c r="H285" s="80">
        <f t="shared" si="4"/>
        <v>0</v>
      </c>
    </row>
    <row r="286" spans="1:8" s="30" customFormat="1" x14ac:dyDescent="0.25">
      <c r="A286" s="95" t="str">
        <f>Jednotkové_ceny!A364</f>
        <v>2721217104</v>
      </c>
      <c r="B286" s="78" t="str">
        <f>Jednotkové_ceny!B364</f>
        <v>T DN 100-80 (8510)</v>
      </c>
      <c r="C286" s="78" t="str">
        <f>Jednotkové_ceny!C364</f>
        <v>ks</v>
      </c>
      <c r="D286" s="79">
        <f>Jednotkové_ceny!D364</f>
        <v>4</v>
      </c>
      <c r="E286" s="79">
        <f>Jednotkové_ceny!E364</f>
        <v>2155.21</v>
      </c>
      <c r="F286" s="79">
        <f>Jednotkové_ceny!F364</f>
        <v>0</v>
      </c>
      <c r="G286" s="79">
        <f>Jednotkové_ceny!G364</f>
        <v>0</v>
      </c>
      <c r="H286" s="80">
        <f t="shared" si="4"/>
        <v>0</v>
      </c>
    </row>
    <row r="287" spans="1:8" s="30" customFormat="1" x14ac:dyDescent="0.25">
      <c r="A287" s="95" t="str">
        <f>Jednotkové_ceny!A365</f>
        <v>2721217105</v>
      </c>
      <c r="B287" s="78" t="str">
        <f>Jednotkové_ceny!B365</f>
        <v>T DN 100-100 (8510)</v>
      </c>
      <c r="C287" s="78" t="str">
        <f>Jednotkové_ceny!C365</f>
        <v>ks</v>
      </c>
      <c r="D287" s="79">
        <f>Jednotkové_ceny!D365</f>
        <v>4</v>
      </c>
      <c r="E287" s="79">
        <f>Jednotkové_ceny!E365</f>
        <v>2207.0300000000002</v>
      </c>
      <c r="F287" s="79">
        <f>Jednotkové_ceny!F365</f>
        <v>0</v>
      </c>
      <c r="G287" s="79">
        <f>Jednotkové_ceny!G365</f>
        <v>0</v>
      </c>
      <c r="H287" s="80">
        <f t="shared" si="4"/>
        <v>0</v>
      </c>
    </row>
    <row r="288" spans="1:8" s="30" customFormat="1" x14ac:dyDescent="0.25">
      <c r="A288" s="95" t="str">
        <f>Jednotkové_ceny!A366</f>
        <v>2721217125</v>
      </c>
      <c r="B288" s="78" t="str">
        <f>Jednotkové_ceny!B366</f>
        <v>T DN 125/80/8 TL EPOX</v>
      </c>
      <c r="C288" s="78" t="str">
        <f>Jednotkové_ceny!C366</f>
        <v>ks</v>
      </c>
      <c r="D288" s="79">
        <f>Jednotkové_ceny!D366</f>
        <v>5</v>
      </c>
      <c r="E288" s="79">
        <f>Jednotkové_ceny!E366</f>
        <v>2944.68</v>
      </c>
      <c r="F288" s="79">
        <f>Jednotkové_ceny!F366</f>
        <v>0</v>
      </c>
      <c r="G288" s="79">
        <f>Jednotkové_ceny!G366</f>
        <v>0</v>
      </c>
      <c r="H288" s="80">
        <f t="shared" si="4"/>
        <v>0</v>
      </c>
    </row>
    <row r="289" spans="1:8" s="30" customFormat="1" x14ac:dyDescent="0.25">
      <c r="A289" s="95" t="str">
        <f>Jednotkové_ceny!A367</f>
        <v>2721217153</v>
      </c>
      <c r="B289" s="78" t="str">
        <f>Jednotkové_ceny!B367</f>
        <v>T DN 150/80 PN10-16 TT</v>
      </c>
      <c r="C289" s="78" t="str">
        <f>Jednotkové_ceny!C367</f>
        <v>ks</v>
      </c>
      <c r="D289" s="79">
        <f>Jednotkové_ceny!D367</f>
        <v>1</v>
      </c>
      <c r="E289" s="79">
        <f>Jednotkové_ceny!E367</f>
        <v>3785.32</v>
      </c>
      <c r="F289" s="79">
        <f>Jednotkové_ceny!F367</f>
        <v>0</v>
      </c>
      <c r="G289" s="79">
        <f>Jednotkové_ceny!G367</f>
        <v>0</v>
      </c>
      <c r="H289" s="80">
        <f t="shared" si="4"/>
        <v>0</v>
      </c>
    </row>
    <row r="290" spans="1:8" s="30" customFormat="1" x14ac:dyDescent="0.25">
      <c r="A290" s="95" t="str">
        <f>Jednotkové_ceny!A368</f>
        <v>2721217155</v>
      </c>
      <c r="B290" s="78" t="str">
        <f>Jednotkové_ceny!B368</f>
        <v>T DN 150/80 (8510)</v>
      </c>
      <c r="C290" s="78" t="str">
        <f>Jednotkové_ceny!C368</f>
        <v>ks</v>
      </c>
      <c r="D290" s="79">
        <f>Jednotkové_ceny!D368</f>
        <v>2</v>
      </c>
      <c r="E290" s="79">
        <f>Jednotkové_ceny!E368</f>
        <v>4228.72</v>
      </c>
      <c r="F290" s="79">
        <f>Jednotkové_ceny!F368</f>
        <v>0</v>
      </c>
      <c r="G290" s="79">
        <f>Jednotkové_ceny!G368</f>
        <v>0</v>
      </c>
      <c r="H290" s="80">
        <f t="shared" si="4"/>
        <v>0</v>
      </c>
    </row>
    <row r="291" spans="1:8" s="30" customFormat="1" x14ac:dyDescent="0.25">
      <c r="A291" s="95" t="str">
        <f>Jednotkové_ceny!A369</f>
        <v>2721217205</v>
      </c>
      <c r="B291" s="78" t="str">
        <f>Jednotkové_ceny!B369</f>
        <v>T DN 200/80 PN16 (8510)</v>
      </c>
      <c r="C291" s="78" t="str">
        <f>Jednotkové_ceny!C369</f>
        <v>ks</v>
      </c>
      <c r="D291" s="79">
        <f>Jednotkové_ceny!D369</f>
        <v>1</v>
      </c>
      <c r="E291" s="79">
        <f>Jednotkové_ceny!E369</f>
        <v>6014.27</v>
      </c>
      <c r="F291" s="79">
        <f>Jednotkové_ceny!F369</f>
        <v>0</v>
      </c>
      <c r="G291" s="79">
        <f>Jednotkové_ceny!G369</f>
        <v>0</v>
      </c>
      <c r="H291" s="80">
        <f t="shared" si="4"/>
        <v>0</v>
      </c>
    </row>
    <row r="292" spans="1:8" s="30" customFormat="1" x14ac:dyDescent="0.25">
      <c r="A292" s="95" t="str">
        <f>Jednotkové_ceny!A370</f>
        <v>2721217301</v>
      </c>
      <c r="B292" s="78" t="str">
        <f>Jednotkové_ceny!B370</f>
        <v>T DN 300/80 PN10 (8510)</v>
      </c>
      <c r="C292" s="78" t="str">
        <f>Jednotkové_ceny!C370</f>
        <v>ks</v>
      </c>
      <c r="D292" s="79">
        <f>Jednotkové_ceny!D370</f>
        <v>1</v>
      </c>
      <c r="E292" s="79">
        <f>Jednotkové_ceny!E370</f>
        <v>16308.08</v>
      </c>
      <c r="F292" s="79">
        <f>Jednotkové_ceny!F370</f>
        <v>0</v>
      </c>
      <c r="G292" s="79">
        <f>Jednotkové_ceny!G370</f>
        <v>0</v>
      </c>
      <c r="H292" s="80">
        <f t="shared" si="4"/>
        <v>0</v>
      </c>
    </row>
    <row r="293" spans="1:8" s="30" customFormat="1" x14ac:dyDescent="0.25">
      <c r="A293" s="95" t="str">
        <f>Jednotkové_ceny!A371</f>
        <v>2721217308</v>
      </c>
      <c r="B293" s="78" t="str">
        <f>Jednotkové_ceny!B371</f>
        <v>T DN 300/150 (8510)</v>
      </c>
      <c r="C293" s="78" t="str">
        <f>Jednotkové_ceny!C371</f>
        <v>ks</v>
      </c>
      <c r="D293" s="79">
        <f>Jednotkové_ceny!D371</f>
        <v>1</v>
      </c>
      <c r="E293" s="79">
        <f>Jednotkové_ceny!E371</f>
        <v>16554.189999999999</v>
      </c>
      <c r="F293" s="79">
        <f>Jednotkové_ceny!F371</f>
        <v>0</v>
      </c>
      <c r="G293" s="79">
        <f>Jednotkové_ceny!G371</f>
        <v>0</v>
      </c>
      <c r="H293" s="80">
        <f t="shared" si="4"/>
        <v>0</v>
      </c>
    </row>
    <row r="294" spans="1:8" s="30" customFormat="1" x14ac:dyDescent="0.25">
      <c r="A294" s="95" t="str">
        <f>Jednotkové_ceny!A372</f>
        <v>2721217400</v>
      </c>
      <c r="B294" s="78" t="str">
        <f>Jednotkové_ceny!B372</f>
        <v>T DN 400/100 TL EPOX</v>
      </c>
      <c r="C294" s="78" t="str">
        <f>Jednotkové_ceny!C372</f>
        <v>ks</v>
      </c>
      <c r="D294" s="79">
        <f>Jednotkové_ceny!D372</f>
        <v>3</v>
      </c>
      <c r="E294" s="79">
        <f>Jednotkové_ceny!E372</f>
        <v>38358.22</v>
      </c>
      <c r="F294" s="79">
        <f>Jednotkové_ceny!F372</f>
        <v>0</v>
      </c>
      <c r="G294" s="79">
        <f>Jednotkové_ceny!G372</f>
        <v>0</v>
      </c>
      <c r="H294" s="80">
        <f t="shared" si="4"/>
        <v>0</v>
      </c>
    </row>
    <row r="295" spans="1:8" s="30" customFormat="1" x14ac:dyDescent="0.25">
      <c r="A295" s="95" t="str">
        <f>Jednotkové_ceny!A373</f>
        <v>2721217500</v>
      </c>
      <c r="B295" s="78" t="str">
        <f>Jednotkové_ceny!B373</f>
        <v>T DN 500/300 TL EPOX</v>
      </c>
      <c r="C295" s="78" t="str">
        <f>Jednotkové_ceny!C373</f>
        <v>ks</v>
      </c>
      <c r="D295" s="79">
        <f>Jednotkové_ceny!D373</f>
        <v>1</v>
      </c>
      <c r="E295" s="79">
        <f>Jednotkové_ceny!E373</f>
        <v>76287.460000000006</v>
      </c>
      <c r="F295" s="79">
        <f>Jednotkové_ceny!F373</f>
        <v>0</v>
      </c>
      <c r="G295" s="79">
        <f>Jednotkové_ceny!G373</f>
        <v>0</v>
      </c>
      <c r="H295" s="80">
        <f t="shared" si="4"/>
        <v>0</v>
      </c>
    </row>
    <row r="296" spans="1:8" s="30" customFormat="1" x14ac:dyDescent="0.25">
      <c r="A296" s="95" t="str">
        <f>Jednotkové_ceny!A374</f>
        <v>2721217501</v>
      </c>
      <c r="B296" s="78" t="str">
        <f>Jednotkové_ceny!B374</f>
        <v>T DN 500/80 TL EPOX</v>
      </c>
      <c r="C296" s="78" t="str">
        <f>Jednotkové_ceny!C374</f>
        <v>ks</v>
      </c>
      <c r="D296" s="79">
        <f>Jednotkové_ceny!D374</f>
        <v>4</v>
      </c>
      <c r="E296" s="79">
        <f>Jednotkové_ceny!E374</f>
        <v>64613.36</v>
      </c>
      <c r="F296" s="79">
        <f>Jednotkové_ceny!F374</f>
        <v>0</v>
      </c>
      <c r="G296" s="79">
        <f>Jednotkové_ceny!G374</f>
        <v>0</v>
      </c>
      <c r="H296" s="80">
        <f t="shared" si="4"/>
        <v>0</v>
      </c>
    </row>
    <row r="297" spans="1:8" s="30" customFormat="1" x14ac:dyDescent="0.25">
      <c r="A297" s="95" t="str">
        <f>Jednotkové_ceny!A375</f>
        <v>2721217502</v>
      </c>
      <c r="B297" s="78" t="str">
        <f>Jednotkové_ceny!B375</f>
        <v>T DN 500/400 TL EPOX</v>
      </c>
      <c r="C297" s="78" t="str">
        <f>Jednotkové_ceny!C375</f>
        <v>ks</v>
      </c>
      <c r="D297" s="79">
        <f>Jednotkové_ceny!D375</f>
        <v>1</v>
      </c>
      <c r="E297" s="79">
        <f>Jednotkové_ceny!E375</f>
        <v>85232.48</v>
      </c>
      <c r="F297" s="79">
        <f>Jednotkové_ceny!F375</f>
        <v>0</v>
      </c>
      <c r="G297" s="79">
        <f>Jednotkové_ceny!G375</f>
        <v>0</v>
      </c>
      <c r="H297" s="80">
        <f t="shared" si="4"/>
        <v>0</v>
      </c>
    </row>
    <row r="298" spans="1:8" s="30" customFormat="1" x14ac:dyDescent="0.25">
      <c r="A298" s="95" t="str">
        <f>Jednotkové_ceny!A376</f>
        <v>2721217507</v>
      </c>
      <c r="B298" s="78" t="str">
        <f>Jednotkové_ceny!B376</f>
        <v>T DN 500/200 PN10 NATURAL 650/440mm</v>
      </c>
      <c r="C298" s="78" t="str">
        <f>Jednotkové_ceny!C376</f>
        <v>ks</v>
      </c>
      <c r="D298" s="79">
        <f>Jednotkové_ceny!D376</f>
        <v>1</v>
      </c>
      <c r="E298" s="79">
        <f>Jednotkové_ceny!E376</f>
        <v>67780.11</v>
      </c>
      <c r="F298" s="79">
        <f>Jednotkové_ceny!F376</f>
        <v>0</v>
      </c>
      <c r="G298" s="79">
        <f>Jednotkové_ceny!G376</f>
        <v>0</v>
      </c>
      <c r="H298" s="80">
        <f t="shared" si="4"/>
        <v>0</v>
      </c>
    </row>
    <row r="299" spans="1:8" s="30" customFormat="1" x14ac:dyDescent="0.25">
      <c r="A299" s="95" t="str">
        <f>Jednotkové_ceny!A377</f>
        <v>2721217508</v>
      </c>
      <c r="B299" s="78" t="str">
        <f>Jednotkové_ceny!B377</f>
        <v>T DN 500/300 VP TL EPOX</v>
      </c>
      <c r="C299" s="78" t="str">
        <f>Jednotkové_ceny!C377</f>
        <v>ks</v>
      </c>
      <c r="D299" s="79">
        <f>Jednotkové_ceny!D377</f>
        <v>1</v>
      </c>
      <c r="E299" s="79">
        <f>Jednotkové_ceny!E377</f>
        <v>76287.460000000006</v>
      </c>
      <c r="F299" s="79">
        <f>Jednotkové_ceny!F377</f>
        <v>0</v>
      </c>
      <c r="G299" s="79">
        <f>Jednotkové_ceny!G377</f>
        <v>0</v>
      </c>
      <c r="H299" s="80">
        <f t="shared" si="4"/>
        <v>0</v>
      </c>
    </row>
    <row r="300" spans="1:8" s="30" customFormat="1" x14ac:dyDescent="0.25">
      <c r="A300" s="95" t="str">
        <f>Jednotkové_ceny!A378</f>
        <v>2721217704</v>
      </c>
      <c r="B300" s="78" t="str">
        <f>Jednotkové_ceny!B378</f>
        <v>T DN 700/100 TL EPOX</v>
      </c>
      <c r="C300" s="78" t="str">
        <f>Jednotkové_ceny!C378</f>
        <v>ks</v>
      </c>
      <c r="D300" s="79">
        <f>Jednotkové_ceny!D378</f>
        <v>1</v>
      </c>
      <c r="E300" s="79">
        <f>Jednotkové_ceny!E378</f>
        <v>95768.3</v>
      </c>
      <c r="F300" s="79">
        <f>Jednotkové_ceny!F378</f>
        <v>0</v>
      </c>
      <c r="G300" s="79">
        <f>Jednotkové_ceny!G378</f>
        <v>0</v>
      </c>
      <c r="H300" s="80">
        <f t="shared" si="4"/>
        <v>0</v>
      </c>
    </row>
    <row r="301" spans="1:8" s="30" customFormat="1" x14ac:dyDescent="0.25">
      <c r="A301" s="95" t="str">
        <f>Jednotkové_ceny!A379</f>
        <v>2721217803</v>
      </c>
      <c r="B301" s="78" t="str">
        <f>Jednotkové_ceny!B379</f>
        <v>T DN 800/800 TL EPOX</v>
      </c>
      <c r="C301" s="78" t="str">
        <f>Jednotkové_ceny!C379</f>
        <v>ks</v>
      </c>
      <c r="D301" s="79">
        <f>Jednotkové_ceny!D379</f>
        <v>1</v>
      </c>
      <c r="E301" s="79">
        <f>Jednotkové_ceny!E379</f>
        <v>205172.33</v>
      </c>
      <c r="F301" s="79">
        <f>Jednotkové_ceny!F379</f>
        <v>0</v>
      </c>
      <c r="G301" s="79">
        <f>Jednotkové_ceny!G379</f>
        <v>0</v>
      </c>
      <c r="H301" s="80">
        <f t="shared" si="4"/>
        <v>0</v>
      </c>
    </row>
    <row r="302" spans="1:8" s="30" customFormat="1" x14ac:dyDescent="0.25">
      <c r="A302" s="95" t="str">
        <f>Jednotkové_ceny!A380</f>
        <v>2721217901</v>
      </c>
      <c r="B302" s="78" t="str">
        <f>Jednotkové_ceny!B380</f>
        <v>T DN 1200/100 TL EPOX</v>
      </c>
      <c r="C302" s="78" t="str">
        <f>Jednotkové_ceny!C380</f>
        <v>ks</v>
      </c>
      <c r="D302" s="79">
        <f>Jednotkové_ceny!D380</f>
        <v>2</v>
      </c>
      <c r="E302" s="79">
        <f>Jednotkové_ceny!E380</f>
        <v>318588.09000000003</v>
      </c>
      <c r="F302" s="79">
        <f>Jednotkové_ceny!F380</f>
        <v>0</v>
      </c>
      <c r="G302" s="79">
        <f>Jednotkové_ceny!G380</f>
        <v>0</v>
      </c>
      <c r="H302" s="80">
        <f t="shared" si="4"/>
        <v>0</v>
      </c>
    </row>
    <row r="303" spans="1:8" s="30" customFormat="1" x14ac:dyDescent="0.25">
      <c r="A303" s="95" t="str">
        <f>Jednotkové_ceny!A381</f>
        <v>2721217902</v>
      </c>
      <c r="B303" s="78" t="str">
        <f>Jednotkové_ceny!B381</f>
        <v>T DN 1200/150 TL EPOX</v>
      </c>
      <c r="C303" s="78" t="str">
        <f>Jednotkové_ceny!C381</f>
        <v>ks</v>
      </c>
      <c r="D303" s="79">
        <f>Jednotkové_ceny!D381</f>
        <v>1</v>
      </c>
      <c r="E303" s="79">
        <f>Jednotkové_ceny!E381</f>
        <v>346378.85</v>
      </c>
      <c r="F303" s="79">
        <f>Jednotkové_ceny!F381</f>
        <v>0</v>
      </c>
      <c r="G303" s="79">
        <f>Jednotkové_ceny!G381</f>
        <v>0</v>
      </c>
      <c r="H303" s="80">
        <f t="shared" si="4"/>
        <v>0</v>
      </c>
    </row>
    <row r="304" spans="1:8" s="30" customFormat="1" ht="26.4" x14ac:dyDescent="0.25">
      <c r="A304" s="95" t="str">
        <f>Jednotkové_ceny!A382</f>
        <v>2721220001</v>
      </c>
      <c r="B304" s="78" t="str">
        <f>Jednotkové_ceny!B382</f>
        <v>PAS NAVRTÁVACÍ G1" DN 80 H5002 LITINA S KOHOUTEM</v>
      </c>
      <c r="C304" s="78" t="str">
        <f>Jednotkové_ceny!C382</f>
        <v>ks</v>
      </c>
      <c r="D304" s="79">
        <f>Jednotkové_ceny!D382</f>
        <v>16</v>
      </c>
      <c r="E304" s="79">
        <f>Jednotkové_ceny!E382</f>
        <v>1520.04</v>
      </c>
      <c r="F304" s="79">
        <f>Jednotkové_ceny!F382</f>
        <v>0</v>
      </c>
      <c r="G304" s="79">
        <f>Jednotkové_ceny!G382</f>
        <v>0</v>
      </c>
      <c r="H304" s="80">
        <f t="shared" si="4"/>
        <v>0</v>
      </c>
    </row>
    <row r="305" spans="1:8" s="30" customFormat="1" ht="26.4" x14ac:dyDescent="0.25">
      <c r="A305" s="95" t="str">
        <f>Jednotkové_ceny!A383</f>
        <v>2721220003</v>
      </c>
      <c r="B305" s="78" t="str">
        <f>Jednotkové_ceny!B383</f>
        <v>PAS NAVRTÁVACÍ G6/4" DN 100 H5006 PLAST S KOHOUTEM</v>
      </c>
      <c r="C305" s="78" t="str">
        <f>Jednotkové_ceny!C383</f>
        <v>ks</v>
      </c>
      <c r="D305" s="79">
        <f>Jednotkové_ceny!D383</f>
        <v>2</v>
      </c>
      <c r="E305" s="79">
        <f>Jednotkové_ceny!E383</f>
        <v>3244.66</v>
      </c>
      <c r="F305" s="79">
        <f>Jednotkové_ceny!F383</f>
        <v>0</v>
      </c>
      <c r="G305" s="79">
        <f>Jednotkové_ceny!G383</f>
        <v>0</v>
      </c>
      <c r="H305" s="80">
        <f t="shared" si="4"/>
        <v>0</v>
      </c>
    </row>
    <row r="306" spans="1:8" s="30" customFormat="1" ht="26.4" x14ac:dyDescent="0.25">
      <c r="A306" s="95" t="str">
        <f>Jednotkové_ceny!A384</f>
        <v>2721220004</v>
      </c>
      <c r="B306" s="78" t="str">
        <f>Jednotkové_ceny!B384</f>
        <v>PAS NAVRTÁVACÍ G5/4" DN 80 H5002 LITINA S KOHOUTEM</v>
      </c>
      <c r="C306" s="78" t="str">
        <f>Jednotkové_ceny!C384</f>
        <v>ks</v>
      </c>
      <c r="D306" s="79">
        <f>Jednotkové_ceny!D384</f>
        <v>60</v>
      </c>
      <c r="E306" s="79">
        <f>Jednotkové_ceny!E384</f>
        <v>1927.08</v>
      </c>
      <c r="F306" s="79">
        <f>Jednotkové_ceny!F384</f>
        <v>0</v>
      </c>
      <c r="G306" s="79">
        <f>Jednotkové_ceny!G384</f>
        <v>0</v>
      </c>
      <c r="H306" s="80">
        <f t="shared" si="4"/>
        <v>0</v>
      </c>
    </row>
    <row r="307" spans="1:8" s="30" customFormat="1" ht="26.4" x14ac:dyDescent="0.25">
      <c r="A307" s="95" t="str">
        <f>Jednotkové_ceny!A385</f>
        <v>2721220005</v>
      </c>
      <c r="B307" s="78" t="str">
        <f>Jednotkové_ceny!B385</f>
        <v>PAS NAVRTÁVACÍ G5/4" DN 100 H5002 LITINA S KOHOUTEM</v>
      </c>
      <c r="C307" s="78" t="str">
        <f>Jednotkové_ceny!C385</f>
        <v>ks</v>
      </c>
      <c r="D307" s="79">
        <f>Jednotkové_ceny!D385</f>
        <v>104</v>
      </c>
      <c r="E307" s="79">
        <f>Jednotkové_ceny!E385</f>
        <v>1945.1</v>
      </c>
      <c r="F307" s="79">
        <f>Jednotkové_ceny!F385</f>
        <v>0</v>
      </c>
      <c r="G307" s="79">
        <f>Jednotkové_ceny!G385</f>
        <v>0</v>
      </c>
      <c r="H307" s="80">
        <f t="shared" si="4"/>
        <v>0</v>
      </c>
    </row>
    <row r="308" spans="1:8" s="30" customFormat="1" ht="26.4" x14ac:dyDescent="0.25">
      <c r="A308" s="95" t="str">
        <f>Jednotkové_ceny!A386</f>
        <v>2721220006</v>
      </c>
      <c r="B308" s="78" t="str">
        <f>Jednotkové_ceny!B386</f>
        <v>PAS NAVRTÁVACÍ G1" DN 150 H5002 LITINA S KOHOUTEM</v>
      </c>
      <c r="C308" s="78" t="str">
        <f>Jednotkové_ceny!C386</f>
        <v>ks</v>
      </c>
      <c r="D308" s="79">
        <f>Jednotkové_ceny!D386</f>
        <v>16</v>
      </c>
      <c r="E308" s="79">
        <f>Jednotkové_ceny!E386</f>
        <v>1982.2</v>
      </c>
      <c r="F308" s="79">
        <f>Jednotkové_ceny!F386</f>
        <v>0</v>
      </c>
      <c r="G308" s="79">
        <f>Jednotkové_ceny!G386</f>
        <v>0</v>
      </c>
      <c r="H308" s="80">
        <f t="shared" si="4"/>
        <v>0</v>
      </c>
    </row>
    <row r="309" spans="1:8" s="30" customFormat="1" ht="26.4" x14ac:dyDescent="0.25">
      <c r="A309" s="95" t="str">
        <f>Jednotkové_ceny!A387</f>
        <v>2721220007</v>
      </c>
      <c r="B309" s="78" t="str">
        <f>Jednotkové_ceny!B387</f>
        <v>PAS NAVRTÁVACÍ G5/4" DN 150 H5002 LITINA S KOHOUTEM</v>
      </c>
      <c r="C309" s="78" t="str">
        <f>Jednotkové_ceny!C387</f>
        <v>ks</v>
      </c>
      <c r="D309" s="79">
        <f>Jednotkové_ceny!D387</f>
        <v>172</v>
      </c>
      <c r="E309" s="79">
        <f>Jednotkové_ceny!E387</f>
        <v>1982.2</v>
      </c>
      <c r="F309" s="79">
        <f>Jednotkové_ceny!F387</f>
        <v>0</v>
      </c>
      <c r="G309" s="79">
        <f>Jednotkové_ceny!G387</f>
        <v>0</v>
      </c>
      <c r="H309" s="80">
        <f t="shared" si="4"/>
        <v>0</v>
      </c>
    </row>
    <row r="310" spans="1:8" s="30" customFormat="1" ht="26.4" x14ac:dyDescent="0.25">
      <c r="A310" s="95" t="str">
        <f>Jednotkové_ceny!A388</f>
        <v>2721220008</v>
      </c>
      <c r="B310" s="78" t="str">
        <f>Jednotkové_ceny!B388</f>
        <v>PAS NAVRTÁVACÍ G5/4" DN 200 H5002 LITINA S KOHOUTEM</v>
      </c>
      <c r="C310" s="78" t="str">
        <f>Jednotkové_ceny!C388</f>
        <v>ks</v>
      </c>
      <c r="D310" s="79">
        <f>Jednotkové_ceny!D388</f>
        <v>36</v>
      </c>
      <c r="E310" s="79">
        <f>Jednotkové_ceny!E388</f>
        <v>2026.72</v>
      </c>
      <c r="F310" s="79">
        <f>Jednotkové_ceny!F388</f>
        <v>0</v>
      </c>
      <c r="G310" s="79">
        <f>Jednotkové_ceny!G388</f>
        <v>0</v>
      </c>
      <c r="H310" s="80">
        <f t="shared" si="4"/>
        <v>0</v>
      </c>
    </row>
    <row r="311" spans="1:8" s="30" customFormat="1" ht="26.4" x14ac:dyDescent="0.25">
      <c r="A311" s="95" t="str">
        <f>Jednotkové_ceny!A389</f>
        <v>2721220015</v>
      </c>
      <c r="B311" s="78" t="str">
        <f>Jednotkové_ceny!B389</f>
        <v>PAS NAVRTÁVACÍ G2" DN 200 H5002 LITINA S KOHOUTEM</v>
      </c>
      <c r="C311" s="78" t="str">
        <f>Jednotkové_ceny!C389</f>
        <v>ks</v>
      </c>
      <c r="D311" s="79">
        <f>Jednotkové_ceny!D389</f>
        <v>17</v>
      </c>
      <c r="E311" s="79">
        <f>Jednotkové_ceny!E389</f>
        <v>2229.1799999999998</v>
      </c>
      <c r="F311" s="79">
        <f>Jednotkové_ceny!F389</f>
        <v>0</v>
      </c>
      <c r="G311" s="79">
        <f>Jednotkové_ceny!G389</f>
        <v>0</v>
      </c>
      <c r="H311" s="80">
        <f t="shared" si="4"/>
        <v>0</v>
      </c>
    </row>
    <row r="312" spans="1:8" s="30" customFormat="1" ht="26.4" x14ac:dyDescent="0.25">
      <c r="A312" s="95" t="str">
        <f>Jednotkové_ceny!A390</f>
        <v>2721220016</v>
      </c>
      <c r="B312" s="78" t="str">
        <f>Jednotkové_ceny!B390</f>
        <v>PAS NAVRTÁVACÍ G6/4" DN 150 H5002 LITINA S KOHOUTEM</v>
      </c>
      <c r="C312" s="78" t="str">
        <f>Jednotkové_ceny!C390</f>
        <v>ks</v>
      </c>
      <c r="D312" s="79">
        <f>Jednotkové_ceny!D390</f>
        <v>81</v>
      </c>
      <c r="E312" s="79">
        <f>Jednotkové_ceny!E390</f>
        <v>2139.08</v>
      </c>
      <c r="F312" s="79">
        <f>Jednotkové_ceny!F390</f>
        <v>0</v>
      </c>
      <c r="G312" s="79">
        <f>Jednotkové_ceny!G390</f>
        <v>0</v>
      </c>
      <c r="H312" s="80">
        <f t="shared" si="4"/>
        <v>0</v>
      </c>
    </row>
    <row r="313" spans="1:8" s="30" customFormat="1" ht="26.4" x14ac:dyDescent="0.25">
      <c r="A313" s="95" t="str">
        <f>Jednotkové_ceny!A391</f>
        <v>2721220017</v>
      </c>
      <c r="B313" s="78" t="str">
        <f>Jednotkové_ceny!B391</f>
        <v>PAS NAVRTÁVACÍ G6/4" DN 100 H5002 LITINA S KOHOUTEM</v>
      </c>
      <c r="C313" s="78" t="str">
        <f>Jednotkové_ceny!C391</f>
        <v>ks</v>
      </c>
      <c r="D313" s="79">
        <f>Jednotkové_ceny!D391</f>
        <v>42</v>
      </c>
      <c r="E313" s="79">
        <f>Jednotkové_ceny!E391</f>
        <v>2139.08</v>
      </c>
      <c r="F313" s="79">
        <f>Jednotkové_ceny!F391</f>
        <v>0</v>
      </c>
      <c r="G313" s="79">
        <f>Jednotkové_ceny!G391</f>
        <v>0</v>
      </c>
      <c r="H313" s="80">
        <f t="shared" si="4"/>
        <v>0</v>
      </c>
    </row>
    <row r="314" spans="1:8" s="30" customFormat="1" ht="26.4" x14ac:dyDescent="0.25">
      <c r="A314" s="95" t="str">
        <f>Jednotkové_ceny!A392</f>
        <v>2721220018</v>
      </c>
      <c r="B314" s="78" t="str">
        <f>Jednotkové_ceny!B392</f>
        <v>PAS NAVRTÁVACÍ G6/4" DN 200 H5002 LITINA S KOHOUTEM</v>
      </c>
      <c r="C314" s="78" t="str">
        <f>Jednotkové_ceny!C392</f>
        <v>ks</v>
      </c>
      <c r="D314" s="79">
        <f>Jednotkové_ceny!D392</f>
        <v>19</v>
      </c>
      <c r="E314" s="79">
        <f>Jednotkové_ceny!E392</f>
        <v>2229.1799999999998</v>
      </c>
      <c r="F314" s="79">
        <f>Jednotkové_ceny!F392</f>
        <v>0</v>
      </c>
      <c r="G314" s="79">
        <f>Jednotkové_ceny!G392</f>
        <v>0</v>
      </c>
      <c r="H314" s="80">
        <f t="shared" si="4"/>
        <v>0</v>
      </c>
    </row>
    <row r="315" spans="1:8" s="30" customFormat="1" ht="26.4" x14ac:dyDescent="0.25">
      <c r="A315" s="95" t="str">
        <f>Jednotkové_ceny!A393</f>
        <v>2721220019</v>
      </c>
      <c r="B315" s="78" t="str">
        <f>Jednotkové_ceny!B393</f>
        <v>PAS NAVRTÁVACÍ G1" DN 80/400 TĚLO H5008 LITINA S KOHOUTEM</v>
      </c>
      <c r="C315" s="78" t="str">
        <f>Jednotkové_ceny!C393</f>
        <v>ks</v>
      </c>
      <c r="D315" s="79">
        <f>Jednotkové_ceny!D393</f>
        <v>1</v>
      </c>
      <c r="E315" s="79">
        <f>Jednotkové_ceny!E393</f>
        <v>1895.28</v>
      </c>
      <c r="F315" s="79">
        <f>Jednotkové_ceny!F393</f>
        <v>0</v>
      </c>
      <c r="G315" s="79">
        <f>Jednotkové_ceny!G393</f>
        <v>0</v>
      </c>
      <c r="H315" s="80">
        <f t="shared" si="4"/>
        <v>0</v>
      </c>
    </row>
    <row r="316" spans="1:8" s="30" customFormat="1" ht="26.4" x14ac:dyDescent="0.25">
      <c r="A316" s="95" t="str">
        <f>Jednotkové_ceny!A394</f>
        <v>2721220021</v>
      </c>
      <c r="B316" s="78" t="str">
        <f>Jednotkové_ceny!B394</f>
        <v>PAS NAVRTÁVACÍ G6/4" DN 80/400 TĚLO H5008 LITINA S KOHOUTEM</v>
      </c>
      <c r="C316" s="78" t="str">
        <f>Jednotkové_ceny!C394</f>
        <v>ks</v>
      </c>
      <c r="D316" s="79">
        <f>Jednotkové_ceny!D394</f>
        <v>2</v>
      </c>
      <c r="E316" s="79">
        <f>Jednotkové_ceny!E394</f>
        <v>3114.28</v>
      </c>
      <c r="F316" s="79">
        <f>Jednotkové_ceny!F394</f>
        <v>0</v>
      </c>
      <c r="G316" s="79">
        <f>Jednotkové_ceny!G394</f>
        <v>0</v>
      </c>
      <c r="H316" s="80">
        <f t="shared" si="4"/>
        <v>0</v>
      </c>
    </row>
    <row r="317" spans="1:8" s="30" customFormat="1" ht="26.4" x14ac:dyDescent="0.25">
      <c r="A317" s="95" t="str">
        <f>Jednotkové_ceny!A395</f>
        <v>2721220022</v>
      </c>
      <c r="B317" s="78" t="str">
        <f>Jednotkové_ceny!B395</f>
        <v>PAS NAVRTÁVACÍ G6/4" DN 80 H5002 LITINA S KOHOUTEM</v>
      </c>
      <c r="C317" s="78" t="str">
        <f>Jednotkové_ceny!C395</f>
        <v>ks</v>
      </c>
      <c r="D317" s="79">
        <f>Jednotkové_ceny!D395</f>
        <v>10</v>
      </c>
      <c r="E317" s="79">
        <f>Jednotkové_ceny!E395</f>
        <v>2162.4</v>
      </c>
      <c r="F317" s="79">
        <f>Jednotkové_ceny!F395</f>
        <v>0</v>
      </c>
      <c r="G317" s="79">
        <f>Jednotkové_ceny!G395</f>
        <v>0</v>
      </c>
      <c r="H317" s="80">
        <f t="shared" si="4"/>
        <v>0</v>
      </c>
    </row>
    <row r="318" spans="1:8" s="30" customFormat="1" ht="26.4" x14ac:dyDescent="0.25">
      <c r="A318" s="95" t="str">
        <f>Jednotkové_ceny!A396</f>
        <v>2721220023</v>
      </c>
      <c r="B318" s="78" t="str">
        <f>Jednotkové_ceny!B396</f>
        <v>PAS NAVRTÁVACÍ G2" DN 80 H5006 PLAST S KOHOUTEM</v>
      </c>
      <c r="C318" s="78" t="str">
        <f>Jednotkové_ceny!C396</f>
        <v>ks</v>
      </c>
      <c r="D318" s="79">
        <f>Jednotkové_ceny!D396</f>
        <v>1</v>
      </c>
      <c r="E318" s="79">
        <f>Jednotkové_ceny!E396</f>
        <v>3178.94</v>
      </c>
      <c r="F318" s="79">
        <f>Jednotkové_ceny!F396</f>
        <v>0</v>
      </c>
      <c r="G318" s="79">
        <f>Jednotkové_ceny!G396</f>
        <v>0</v>
      </c>
      <c r="H318" s="80">
        <f t="shared" si="4"/>
        <v>0</v>
      </c>
    </row>
    <row r="319" spans="1:8" s="30" customFormat="1" ht="26.4" x14ac:dyDescent="0.25">
      <c r="A319" s="95" t="str">
        <f>Jednotkové_ceny!A397</f>
        <v>2721220024</v>
      </c>
      <c r="B319" s="78" t="str">
        <f>Jednotkové_ceny!B397</f>
        <v>PAS NAVRTÁVACÍ G2" DN 200 H5006 PLAST S KOHOUTEM</v>
      </c>
      <c r="C319" s="78" t="str">
        <f>Jednotkové_ceny!C397</f>
        <v>ks</v>
      </c>
      <c r="D319" s="79">
        <f>Jednotkové_ceny!D397</f>
        <v>1</v>
      </c>
      <c r="E319" s="79">
        <f>Jednotkové_ceny!E397</f>
        <v>4373.5600000000004</v>
      </c>
      <c r="F319" s="79">
        <f>Jednotkové_ceny!F397</f>
        <v>0</v>
      </c>
      <c r="G319" s="79">
        <f>Jednotkové_ceny!G397</f>
        <v>0</v>
      </c>
      <c r="H319" s="80">
        <f t="shared" si="4"/>
        <v>0</v>
      </c>
    </row>
    <row r="320" spans="1:8" s="30" customFormat="1" ht="26.4" x14ac:dyDescent="0.25">
      <c r="A320" s="95" t="str">
        <f>Jednotkové_ceny!A398</f>
        <v>2721220025</v>
      </c>
      <c r="B320" s="78" t="str">
        <f>Jednotkové_ceny!B398</f>
        <v>PAS NAVRTÁVACÍ G5/4" DN 150 H5006 PLAST S KOHOUTEM</v>
      </c>
      <c r="C320" s="78" t="str">
        <f>Jednotkové_ceny!C398</f>
        <v>ks</v>
      </c>
      <c r="D320" s="79">
        <f>Jednotkové_ceny!D398</f>
        <v>12</v>
      </c>
      <c r="E320" s="79">
        <f>Jednotkové_ceny!E398</f>
        <v>2536.58</v>
      </c>
      <c r="F320" s="79">
        <f>Jednotkové_ceny!F398</f>
        <v>0</v>
      </c>
      <c r="G320" s="79">
        <f>Jednotkové_ceny!G398</f>
        <v>0</v>
      </c>
      <c r="H320" s="80">
        <f t="shared" si="4"/>
        <v>0</v>
      </c>
    </row>
    <row r="321" spans="1:8" s="30" customFormat="1" ht="26.4" x14ac:dyDescent="0.25">
      <c r="A321" s="95" t="str">
        <f>Jednotkové_ceny!A399</f>
        <v>2721220026</v>
      </c>
      <c r="B321" s="78" t="str">
        <f>Jednotkové_ceny!B399</f>
        <v>PAS NAVRTÁVACÍ G2" DN 100 H5006 PLAST S KOHOUTEM</v>
      </c>
      <c r="C321" s="78" t="str">
        <f>Jednotkové_ceny!C399</f>
        <v>ks</v>
      </c>
      <c r="D321" s="79">
        <f>Jednotkové_ceny!D399</f>
        <v>4</v>
      </c>
      <c r="E321" s="79">
        <f>Jednotkové_ceny!E399</f>
        <v>3244.66</v>
      </c>
      <c r="F321" s="79">
        <f>Jednotkové_ceny!F399</f>
        <v>0</v>
      </c>
      <c r="G321" s="79">
        <f>Jednotkové_ceny!G399</f>
        <v>0</v>
      </c>
      <c r="H321" s="80">
        <f t="shared" si="4"/>
        <v>0</v>
      </c>
    </row>
    <row r="322" spans="1:8" s="30" customFormat="1" ht="26.4" x14ac:dyDescent="0.25">
      <c r="A322" s="95" t="str">
        <f>Jednotkové_ceny!A400</f>
        <v>2721220027</v>
      </c>
      <c r="B322" s="78" t="str">
        <f>Jednotkové_ceny!B400</f>
        <v>PAS NAVRTÁVACÍ G2" DN 150 H5006 PLAST S KOHOUTEM</v>
      </c>
      <c r="C322" s="78" t="str">
        <f>Jednotkové_ceny!C400</f>
        <v>ks</v>
      </c>
      <c r="D322" s="79">
        <f>Jednotkové_ceny!D400</f>
        <v>5</v>
      </c>
      <c r="E322" s="79">
        <f>Jednotkové_ceny!E400</f>
        <v>3665.48</v>
      </c>
      <c r="F322" s="79">
        <f>Jednotkové_ceny!F400</f>
        <v>0</v>
      </c>
      <c r="G322" s="79">
        <f>Jednotkové_ceny!G400</f>
        <v>0</v>
      </c>
      <c r="H322" s="80">
        <f t="shared" si="4"/>
        <v>0</v>
      </c>
    </row>
    <row r="323" spans="1:8" s="30" customFormat="1" ht="26.4" x14ac:dyDescent="0.25">
      <c r="A323" s="95" t="str">
        <f>Jednotkové_ceny!A401</f>
        <v>2721220028</v>
      </c>
      <c r="B323" s="78" t="str">
        <f>Jednotkové_ceny!B401</f>
        <v>PAS NAVRTÁVACÍ G1" DN 200 H5002 LITINA S KOHOUTEM</v>
      </c>
      <c r="C323" s="78" t="str">
        <f>Jednotkové_ceny!C401</f>
        <v>ks</v>
      </c>
      <c r="D323" s="79">
        <f>Jednotkové_ceny!D401</f>
        <v>4</v>
      </c>
      <c r="E323" s="79">
        <f>Jednotkové_ceny!E401</f>
        <v>2026.72</v>
      </c>
      <c r="F323" s="79">
        <f>Jednotkové_ceny!F401</f>
        <v>0</v>
      </c>
      <c r="G323" s="79">
        <f>Jednotkové_ceny!G401</f>
        <v>0</v>
      </c>
      <c r="H323" s="80">
        <f t="shared" si="4"/>
        <v>0</v>
      </c>
    </row>
    <row r="324" spans="1:8" s="30" customFormat="1" ht="26.4" x14ac:dyDescent="0.25">
      <c r="A324" s="95" t="str">
        <f>Jednotkové_ceny!A402</f>
        <v>2721220030</v>
      </c>
      <c r="B324" s="78" t="str">
        <f>Jednotkové_ceny!B402</f>
        <v>PAS NAVRTÁVACÍ G1" DN 100 H5002 LITINA S KOHOUTEM</v>
      </c>
      <c r="C324" s="78" t="str">
        <f>Jednotkové_ceny!C402</f>
        <v>ks</v>
      </c>
      <c r="D324" s="79">
        <f>Jednotkové_ceny!D402</f>
        <v>31</v>
      </c>
      <c r="E324" s="79">
        <f>Jednotkové_ceny!E402</f>
        <v>1945.1</v>
      </c>
      <c r="F324" s="79">
        <f>Jednotkové_ceny!F402</f>
        <v>0</v>
      </c>
      <c r="G324" s="79">
        <f>Jednotkové_ceny!G402</f>
        <v>0</v>
      </c>
      <c r="H324" s="80">
        <f t="shared" si="4"/>
        <v>0</v>
      </c>
    </row>
    <row r="325" spans="1:8" s="30" customFormat="1" ht="26.4" x14ac:dyDescent="0.25">
      <c r="A325" s="95" t="str">
        <f>Jednotkové_ceny!A403</f>
        <v>2721220041</v>
      </c>
      <c r="B325" s="78" t="str">
        <f>Jednotkové_ceny!B403</f>
        <v>PAS NAVRTÁVACÍ G2" DN 80/400 TĚLO H5008 LITINA S KOHOUTEM</v>
      </c>
      <c r="C325" s="78" t="str">
        <f>Jednotkové_ceny!C403</f>
        <v>ks</v>
      </c>
      <c r="D325" s="79">
        <f>Jednotkové_ceny!D403</f>
        <v>3</v>
      </c>
      <c r="E325" s="79">
        <f>Jednotkové_ceny!E403</f>
        <v>3114.28</v>
      </c>
      <c r="F325" s="79">
        <f>Jednotkové_ceny!F403</f>
        <v>0</v>
      </c>
      <c r="G325" s="79">
        <f>Jednotkové_ceny!G403</f>
        <v>0</v>
      </c>
      <c r="H325" s="80">
        <f t="shared" si="4"/>
        <v>0</v>
      </c>
    </row>
    <row r="326" spans="1:8" s="30" customFormat="1" ht="26.4" x14ac:dyDescent="0.25">
      <c r="A326" s="95" t="str">
        <f>Jednotkové_ceny!A404</f>
        <v>2721220047</v>
      </c>
      <c r="B326" s="78" t="str">
        <f>Jednotkové_ceny!B404</f>
        <v>PAS NAVRTÁVACÍ G5/4" DN 80 H5006 PLAST S KOHOUTEM</v>
      </c>
      <c r="C326" s="78" t="str">
        <f>Jednotkové_ceny!C404</f>
        <v>ks</v>
      </c>
      <c r="D326" s="79">
        <f>Jednotkové_ceny!D404</f>
        <v>1</v>
      </c>
      <c r="E326" s="79">
        <f>Jednotkové_ceny!E404</f>
        <v>2105.16</v>
      </c>
      <c r="F326" s="79">
        <f>Jednotkové_ceny!F404</f>
        <v>0</v>
      </c>
      <c r="G326" s="79">
        <f>Jednotkové_ceny!G404</f>
        <v>0</v>
      </c>
      <c r="H326" s="80">
        <f t="shared" si="4"/>
        <v>0</v>
      </c>
    </row>
    <row r="327" spans="1:8" s="30" customFormat="1" ht="26.4" x14ac:dyDescent="0.25">
      <c r="A327" s="95" t="str">
        <f>Jednotkové_ceny!A405</f>
        <v>2721220048</v>
      </c>
      <c r="B327" s="78" t="str">
        <f>Jednotkové_ceny!B405</f>
        <v>PAS NAVRTÁVACÍ G5/4" DN 100 H5006 PLAST S KOHOUTEM</v>
      </c>
      <c r="C327" s="78" t="str">
        <f>Jednotkové_ceny!C405</f>
        <v>ks</v>
      </c>
      <c r="D327" s="79">
        <f>Jednotkové_ceny!D405</f>
        <v>14</v>
      </c>
      <c r="E327" s="79">
        <f>Jednotkové_ceny!E405</f>
        <v>2154.98</v>
      </c>
      <c r="F327" s="79">
        <f>Jednotkové_ceny!F405</f>
        <v>0</v>
      </c>
      <c r="G327" s="79">
        <f>Jednotkové_ceny!G405</f>
        <v>0</v>
      </c>
      <c r="H327" s="80">
        <f t="shared" si="4"/>
        <v>0</v>
      </c>
    </row>
    <row r="328" spans="1:8" s="30" customFormat="1" ht="26.4" x14ac:dyDescent="0.25">
      <c r="A328" s="95" t="str">
        <f>Jednotkové_ceny!A406</f>
        <v>2721220050</v>
      </c>
      <c r="B328" s="78" t="str">
        <f>Jednotkové_ceny!B406</f>
        <v>PAS NAVRTÁVACÍ G5/4" DN 200 H5006 PLAST S KOHOUTEM</v>
      </c>
      <c r="C328" s="78" t="str">
        <f>Jednotkové_ceny!C406</f>
        <v>ks</v>
      </c>
      <c r="D328" s="79">
        <f>Jednotkové_ceny!D406</f>
        <v>1</v>
      </c>
      <c r="E328" s="79">
        <f>Jednotkové_ceny!E406</f>
        <v>3062.34</v>
      </c>
      <c r="F328" s="79">
        <f>Jednotkové_ceny!F406</f>
        <v>0</v>
      </c>
      <c r="G328" s="79">
        <f>Jednotkové_ceny!G406</f>
        <v>0</v>
      </c>
      <c r="H328" s="80">
        <f t="shared" si="4"/>
        <v>0</v>
      </c>
    </row>
    <row r="329" spans="1:8" s="30" customFormat="1" ht="26.4" x14ac:dyDescent="0.25">
      <c r="A329" s="95" t="str">
        <f>Jednotkové_ceny!A407</f>
        <v>2721220052</v>
      </c>
      <c r="B329" s="78" t="str">
        <f>Jednotkové_ceny!B407</f>
        <v>PAS NAVRTÁVACÍ G6/4" DN 150 H5006 PLAST S KOHOUTEM</v>
      </c>
      <c r="C329" s="78" t="str">
        <f>Jednotkové_ceny!C407</f>
        <v>ks</v>
      </c>
      <c r="D329" s="79">
        <f>Jednotkové_ceny!D407</f>
        <v>1</v>
      </c>
      <c r="E329" s="79">
        <f>Jednotkové_ceny!E407</f>
        <v>3665.48</v>
      </c>
      <c r="F329" s="79">
        <f>Jednotkové_ceny!F407</f>
        <v>0</v>
      </c>
      <c r="G329" s="79">
        <f>Jednotkové_ceny!G407</f>
        <v>0</v>
      </c>
      <c r="H329" s="80">
        <f t="shared" si="4"/>
        <v>0</v>
      </c>
    </row>
    <row r="330" spans="1:8" s="30" customFormat="1" x14ac:dyDescent="0.25">
      <c r="A330" s="95" t="str">
        <f>Jednotkové_ceny!A408</f>
        <v>2721220057</v>
      </c>
      <c r="B330" s="78" t="str">
        <f>Jednotkové_ceny!B408</f>
        <v>PAS NAVRTÁVACÍ UZAVÍRACÍ UNI ZAK 100/34 (3810)</v>
      </c>
      <c r="C330" s="78" t="str">
        <f>Jednotkové_ceny!C408</f>
        <v>ks</v>
      </c>
      <c r="D330" s="79">
        <f>Jednotkové_ceny!D408</f>
        <v>1</v>
      </c>
      <c r="E330" s="79">
        <f>Jednotkové_ceny!E408</f>
        <v>2042.62</v>
      </c>
      <c r="F330" s="79">
        <f>Jednotkové_ceny!F408</f>
        <v>0</v>
      </c>
      <c r="G330" s="79">
        <f>Jednotkové_ceny!G408</f>
        <v>0</v>
      </c>
      <c r="H330" s="80">
        <f t="shared" ref="H330:H393" si="5">ROUND(D330*G330,2)</f>
        <v>0</v>
      </c>
    </row>
    <row r="331" spans="1:8" s="30" customFormat="1" ht="26.4" x14ac:dyDescent="0.25">
      <c r="A331" s="95" t="str">
        <f>Jednotkové_ceny!A409</f>
        <v>2721220058</v>
      </c>
      <c r="B331" s="78" t="str">
        <f>Jednotkové_ceny!B409</f>
        <v>PAS NAVRTÁVACÍ G2" DN 80 H5002 LITINA S KOHOUTEM</v>
      </c>
      <c r="C331" s="78" t="str">
        <f>Jednotkové_ceny!C409</f>
        <v>ks</v>
      </c>
      <c r="D331" s="79">
        <f>Jednotkové_ceny!D409</f>
        <v>3</v>
      </c>
      <c r="E331" s="79">
        <f>Jednotkové_ceny!E409</f>
        <v>2162.4</v>
      </c>
      <c r="F331" s="79">
        <f>Jednotkové_ceny!F409</f>
        <v>0</v>
      </c>
      <c r="G331" s="79">
        <f>Jednotkové_ceny!G409</f>
        <v>0</v>
      </c>
      <c r="H331" s="80">
        <f t="shared" si="5"/>
        <v>0</v>
      </c>
    </row>
    <row r="332" spans="1:8" s="30" customFormat="1" ht="12.75" customHeight="1" x14ac:dyDescent="0.25">
      <c r="A332" s="95" t="str">
        <f>Jednotkové_ceny!A410</f>
        <v>2721220059</v>
      </c>
      <c r="B332" s="78" t="str">
        <f>Jednotkové_ceny!B410</f>
        <v>PAS NAVRTÁVACÍ G2" DN 100 H5002 LITINA S KOHOUTEM</v>
      </c>
      <c r="C332" s="78" t="str">
        <f>Jednotkové_ceny!C410</f>
        <v>ks</v>
      </c>
      <c r="D332" s="79">
        <f>Jednotkové_ceny!D410</f>
        <v>23</v>
      </c>
      <c r="E332" s="79">
        <f>Jednotkové_ceny!E410</f>
        <v>2139.08</v>
      </c>
      <c r="F332" s="79">
        <f>Jednotkové_ceny!F410</f>
        <v>0</v>
      </c>
      <c r="G332" s="79">
        <f>Jednotkové_ceny!G410</f>
        <v>0</v>
      </c>
      <c r="H332" s="80">
        <f t="shared" si="5"/>
        <v>0</v>
      </c>
    </row>
    <row r="333" spans="1:8" s="30" customFormat="1" ht="26.4" x14ac:dyDescent="0.25">
      <c r="A333" s="95" t="str">
        <f>Jednotkové_ceny!A411</f>
        <v>2721220060</v>
      </c>
      <c r="B333" s="78" t="str">
        <f>Jednotkové_ceny!B411</f>
        <v>PAS NAVRTÁVACÍ G2" DN 150 H5002 LITINA S KOHOUTEM</v>
      </c>
      <c r="C333" s="78" t="str">
        <f>Jednotkové_ceny!C411</f>
        <v>ks</v>
      </c>
      <c r="D333" s="79">
        <f>Jednotkové_ceny!D411</f>
        <v>36</v>
      </c>
      <c r="E333" s="79">
        <f>Jednotkové_ceny!E411</f>
        <v>2182.54</v>
      </c>
      <c r="F333" s="79">
        <f>Jednotkové_ceny!F411</f>
        <v>0</v>
      </c>
      <c r="G333" s="79">
        <f>Jednotkové_ceny!G411</f>
        <v>0</v>
      </c>
      <c r="H333" s="80">
        <f t="shared" si="5"/>
        <v>0</v>
      </c>
    </row>
    <row r="334" spans="1:8" s="30" customFormat="1" ht="26.4" x14ac:dyDescent="0.25">
      <c r="A334" s="95" t="str">
        <f>Jednotkové_ceny!A412</f>
        <v>2721220061</v>
      </c>
      <c r="B334" s="78" t="str">
        <f>Jednotkové_ceny!B412</f>
        <v>PAS NAVRTÁVACÍ G1" DN 50/65 TĚLO H5008 LITINA S KOHOUTEM</v>
      </c>
      <c r="C334" s="78" t="str">
        <f>Jednotkové_ceny!C412</f>
        <v>ks</v>
      </c>
      <c r="D334" s="79">
        <f>Jednotkové_ceny!D412</f>
        <v>1</v>
      </c>
      <c r="E334" s="79">
        <f>Jednotkové_ceny!E412</f>
        <v>2025.66</v>
      </c>
      <c r="F334" s="79">
        <f>Jednotkové_ceny!F412</f>
        <v>0</v>
      </c>
      <c r="G334" s="79">
        <f>Jednotkové_ceny!G412</f>
        <v>0</v>
      </c>
      <c r="H334" s="80">
        <f t="shared" si="5"/>
        <v>0</v>
      </c>
    </row>
    <row r="335" spans="1:8" s="30" customFormat="1" ht="26.4" x14ac:dyDescent="0.25">
      <c r="A335" s="95" t="str">
        <f>Jednotkové_ceny!A413</f>
        <v>2721220063</v>
      </c>
      <c r="B335" s="78" t="str">
        <f>Jednotkové_ceny!B413</f>
        <v>PAS NAVRTÁVACÍ HACOM ZAK UZAVÍRACÍ 100/34 (3371)</v>
      </c>
      <c r="C335" s="78" t="str">
        <f>Jednotkové_ceny!C413</f>
        <v>ks</v>
      </c>
      <c r="D335" s="79">
        <f>Jednotkové_ceny!D413</f>
        <v>1</v>
      </c>
      <c r="E335" s="79">
        <f>Jednotkové_ceny!E413</f>
        <v>1602.21</v>
      </c>
      <c r="F335" s="79">
        <f>Jednotkové_ceny!F413</f>
        <v>0</v>
      </c>
      <c r="G335" s="79">
        <f>Jednotkové_ceny!G413</f>
        <v>0</v>
      </c>
      <c r="H335" s="80">
        <f t="shared" si="5"/>
        <v>0</v>
      </c>
    </row>
    <row r="336" spans="1:8" s="30" customFormat="1" ht="26.4" x14ac:dyDescent="0.25">
      <c r="A336" s="95" t="str">
        <f>Jednotkové_ceny!A414</f>
        <v>2721220066</v>
      </c>
      <c r="B336" s="78" t="str">
        <f>Jednotkové_ceny!B414</f>
        <v>PAS NAVRTÁVACÍ G1" DN 50 H5006 PLAST S KOHOUTEM</v>
      </c>
      <c r="C336" s="78" t="str">
        <f>Jednotkové_ceny!C414</f>
        <v>ks</v>
      </c>
      <c r="D336" s="79">
        <f>Jednotkové_ceny!D414</f>
        <v>2</v>
      </c>
      <c r="E336" s="79">
        <f>Jednotkové_ceny!E414</f>
        <v>2091.8000000000002</v>
      </c>
      <c r="F336" s="79">
        <f>Jednotkové_ceny!F414</f>
        <v>0</v>
      </c>
      <c r="G336" s="79">
        <f>Jednotkové_ceny!G414</f>
        <v>0</v>
      </c>
      <c r="H336" s="80">
        <f t="shared" si="5"/>
        <v>0</v>
      </c>
    </row>
    <row r="337" spans="1:8" s="30" customFormat="1" ht="26.4" x14ac:dyDescent="0.25">
      <c r="A337" s="95" t="str">
        <f>Jednotkové_ceny!A415</f>
        <v>2721220068</v>
      </c>
      <c r="B337" s="78" t="str">
        <f>Jednotkové_ceny!B415</f>
        <v>PAS NAVRTÁVACÍ G2" DN 300 H5002 LITINA S KOHOUTEM</v>
      </c>
      <c r="C337" s="78" t="str">
        <f>Jednotkové_ceny!C415</f>
        <v>ks</v>
      </c>
      <c r="D337" s="79">
        <f>Jednotkové_ceny!D415</f>
        <v>14</v>
      </c>
      <c r="E337" s="79">
        <f>Jednotkové_ceny!E415</f>
        <v>4743.5</v>
      </c>
      <c r="F337" s="79">
        <f>Jednotkové_ceny!F415</f>
        <v>0</v>
      </c>
      <c r="G337" s="79">
        <f>Jednotkové_ceny!G415</f>
        <v>0</v>
      </c>
      <c r="H337" s="80">
        <f t="shared" si="5"/>
        <v>0</v>
      </c>
    </row>
    <row r="338" spans="1:8" s="30" customFormat="1" ht="26.4" x14ac:dyDescent="0.25">
      <c r="A338" s="95" t="str">
        <f>Jednotkové_ceny!A416</f>
        <v>2721220069</v>
      </c>
      <c r="B338" s="78" t="str">
        <f>Jednotkové_ceny!B416</f>
        <v>PAS NAVRTÁVACÍ G6/4" DN 300 H5002 LITINA S KOHOUTEM</v>
      </c>
      <c r="C338" s="78" t="str">
        <f>Jednotkové_ceny!C416</f>
        <v>ks</v>
      </c>
      <c r="D338" s="79">
        <f>Jednotkové_ceny!D416</f>
        <v>17</v>
      </c>
      <c r="E338" s="79">
        <f>Jednotkové_ceny!E416</f>
        <v>4743.5</v>
      </c>
      <c r="F338" s="79">
        <f>Jednotkové_ceny!F416</f>
        <v>0</v>
      </c>
      <c r="G338" s="79">
        <f>Jednotkové_ceny!G416</f>
        <v>0</v>
      </c>
      <c r="H338" s="80">
        <f t="shared" si="5"/>
        <v>0</v>
      </c>
    </row>
    <row r="339" spans="1:8" s="30" customFormat="1" ht="26.4" x14ac:dyDescent="0.25">
      <c r="A339" s="95" t="str">
        <f>Jednotkové_ceny!A417</f>
        <v>2721220072</v>
      </c>
      <c r="B339" s="78" t="str">
        <f>Jednotkové_ceny!B417</f>
        <v>PAS NAVRTÁVACÍ G2" DN 300 H5030 LITINA S LIT. ŠOUPĚTEM BETA Zz</v>
      </c>
      <c r="C339" s="78" t="str">
        <f>Jednotkové_ceny!C417</f>
        <v>ks</v>
      </c>
      <c r="D339" s="79">
        <f>Jednotkové_ceny!D417</f>
        <v>2</v>
      </c>
      <c r="E339" s="79">
        <f>Jednotkové_ceny!E417</f>
        <v>6767.04</v>
      </c>
      <c r="F339" s="79">
        <f>Jednotkové_ceny!F417</f>
        <v>0</v>
      </c>
      <c r="G339" s="79">
        <f>Jednotkové_ceny!G417</f>
        <v>0</v>
      </c>
      <c r="H339" s="80">
        <f t="shared" si="5"/>
        <v>0</v>
      </c>
    </row>
    <row r="340" spans="1:8" s="30" customFormat="1" x14ac:dyDescent="0.25">
      <c r="A340" s="95" t="str">
        <f>Jednotkové_ceny!A418</f>
        <v>2721220091</v>
      </c>
      <c r="B340" s="78" t="str">
        <f>Jednotkové_ceny!B418</f>
        <v>PAS NAVRTÁVACÍ HAKU 110-2" (5310)</v>
      </c>
      <c r="C340" s="78" t="str">
        <f>Jednotkové_ceny!C418</f>
        <v>ks</v>
      </c>
      <c r="D340" s="79">
        <f>Jednotkové_ceny!D418</f>
        <v>1</v>
      </c>
      <c r="E340" s="79">
        <f>Jednotkové_ceny!E418</f>
        <v>2675.33</v>
      </c>
      <c r="F340" s="79">
        <f>Jednotkové_ceny!F418</f>
        <v>0</v>
      </c>
      <c r="G340" s="79">
        <f>Jednotkové_ceny!G418</f>
        <v>0</v>
      </c>
      <c r="H340" s="80">
        <f t="shared" si="5"/>
        <v>0</v>
      </c>
    </row>
    <row r="341" spans="1:8" s="30" customFormat="1" x14ac:dyDescent="0.25">
      <c r="A341" s="95" t="str">
        <f>Jednotkové_ceny!A419</f>
        <v>2721220102</v>
      </c>
      <c r="B341" s="78" t="str">
        <f>Jednotkové_ceny!B419</f>
        <v>PAS NAVRTÁVACÍ UZAVÍRACÍ HACOM 100-2" (3370)</v>
      </c>
      <c r="C341" s="78" t="str">
        <f>Jednotkové_ceny!C419</f>
        <v>ks</v>
      </c>
      <c r="D341" s="79">
        <f>Jednotkové_ceny!D419</f>
        <v>4</v>
      </c>
      <c r="E341" s="79">
        <f>Jednotkové_ceny!E419</f>
        <v>1668.97</v>
      </c>
      <c r="F341" s="79">
        <f>Jednotkové_ceny!F419</f>
        <v>0</v>
      </c>
      <c r="G341" s="79">
        <f>Jednotkové_ceny!G419</f>
        <v>0</v>
      </c>
      <c r="H341" s="80">
        <f t="shared" si="5"/>
        <v>0</v>
      </c>
    </row>
    <row r="342" spans="1:8" s="30" customFormat="1" x14ac:dyDescent="0.25">
      <c r="A342" s="95" t="str">
        <f>Jednotkové_ceny!A420</f>
        <v>2721220116</v>
      </c>
      <c r="B342" s="78" t="str">
        <f>Jednotkové_ceny!B420</f>
        <v>PAS NAVRTÁVACÍ S UZÁVĚREM DN 150-2" (3800)</v>
      </c>
      <c r="C342" s="78" t="str">
        <f>Jednotkové_ceny!C420</f>
        <v>ks</v>
      </c>
      <c r="D342" s="79">
        <f>Jednotkové_ceny!D420</f>
        <v>1</v>
      </c>
      <c r="E342" s="79">
        <f>Jednotkové_ceny!E420</f>
        <v>1965.9</v>
      </c>
      <c r="F342" s="79">
        <f>Jednotkové_ceny!F420</f>
        <v>0</v>
      </c>
      <c r="G342" s="79">
        <f>Jednotkové_ceny!G420</f>
        <v>0</v>
      </c>
      <c r="H342" s="80">
        <f t="shared" si="5"/>
        <v>0</v>
      </c>
    </row>
    <row r="343" spans="1:8" s="30" customFormat="1" x14ac:dyDescent="0.25">
      <c r="A343" s="95" t="str">
        <f>Jednotkové_ceny!A421</f>
        <v>2721220117</v>
      </c>
      <c r="B343" s="78" t="str">
        <f>Jednotkové_ceny!B421</f>
        <v>PAS NAVRTÁVACÍ PŘÍRUBOVÝ VÝST. 150-80 (3510)</v>
      </c>
      <c r="C343" s="78" t="str">
        <f>Jednotkové_ceny!C421</f>
        <v>ks</v>
      </c>
      <c r="D343" s="79">
        <f>Jednotkové_ceny!D421</f>
        <v>2</v>
      </c>
      <c r="E343" s="79">
        <f>Jednotkové_ceny!E421</f>
        <v>5179.29</v>
      </c>
      <c r="F343" s="79">
        <f>Jednotkové_ceny!F421</f>
        <v>0</v>
      </c>
      <c r="G343" s="79">
        <f>Jednotkové_ceny!G421</f>
        <v>0</v>
      </c>
      <c r="H343" s="80">
        <f t="shared" si="5"/>
        <v>0</v>
      </c>
    </row>
    <row r="344" spans="1:8" s="30" customFormat="1" x14ac:dyDescent="0.25">
      <c r="A344" s="95" t="str">
        <f>Jednotkové_ceny!A422</f>
        <v>2721220125</v>
      </c>
      <c r="B344" s="78" t="str">
        <f>Jednotkové_ceny!B422</f>
        <v>PAS NAVRTÁVACÍ HAKU 125-5/4" (5250)</v>
      </c>
      <c r="C344" s="78" t="str">
        <f>Jednotkové_ceny!C422</f>
        <v>ks</v>
      </c>
      <c r="D344" s="79">
        <f>Jednotkové_ceny!D422</f>
        <v>1</v>
      </c>
      <c r="E344" s="79">
        <f>Jednotkové_ceny!E422</f>
        <v>2310.65</v>
      </c>
      <c r="F344" s="79">
        <f>Jednotkové_ceny!F422</f>
        <v>0</v>
      </c>
      <c r="G344" s="79">
        <f>Jednotkové_ceny!G422</f>
        <v>0</v>
      </c>
      <c r="H344" s="80">
        <f t="shared" si="5"/>
        <v>0</v>
      </c>
    </row>
    <row r="345" spans="1:8" s="30" customFormat="1" x14ac:dyDescent="0.25">
      <c r="A345" s="95" t="str">
        <f>Jednotkové_ceny!A423</f>
        <v>2721220310</v>
      </c>
      <c r="B345" s="78" t="str">
        <f>Jednotkové_ceny!B423</f>
        <v>PAS NAVRTÁVACÍ S UZÁVĚREM 300-2" (3800)</v>
      </c>
      <c r="C345" s="78" t="str">
        <f>Jednotkové_ceny!C423</f>
        <v>ks</v>
      </c>
      <c r="D345" s="79">
        <f>Jednotkové_ceny!D423</f>
        <v>1</v>
      </c>
      <c r="E345" s="79">
        <f>Jednotkové_ceny!E423</f>
        <v>2561.7399999999998</v>
      </c>
      <c r="F345" s="79">
        <f>Jednotkové_ceny!F423</f>
        <v>0</v>
      </c>
      <c r="G345" s="79">
        <f>Jednotkové_ceny!G423</f>
        <v>0</v>
      </c>
      <c r="H345" s="80">
        <f t="shared" si="5"/>
        <v>0</v>
      </c>
    </row>
    <row r="346" spans="1:8" s="30" customFormat="1" x14ac:dyDescent="0.25">
      <c r="A346" s="95" t="str">
        <f>Jednotkové_ceny!A424</f>
        <v>2721220403</v>
      </c>
      <c r="B346" s="78" t="str">
        <f>Jednotkové_ceny!B424</f>
        <v>PAS NAVRTÁVACÍ PŘÍRUBOVÝ VÝST. 400-100 (3510)</v>
      </c>
      <c r="C346" s="78" t="str">
        <f>Jednotkové_ceny!C424</f>
        <v>ks</v>
      </c>
      <c r="D346" s="79">
        <f>Jednotkové_ceny!D424</f>
        <v>1</v>
      </c>
      <c r="E346" s="79">
        <f>Jednotkové_ceny!E424</f>
        <v>8746.4</v>
      </c>
      <c r="F346" s="79">
        <f>Jednotkové_ceny!F424</f>
        <v>0</v>
      </c>
      <c r="G346" s="79">
        <f>Jednotkové_ceny!G424</f>
        <v>0</v>
      </c>
      <c r="H346" s="80">
        <f t="shared" si="5"/>
        <v>0</v>
      </c>
    </row>
    <row r="347" spans="1:8" s="30" customFormat="1" ht="26.4" x14ac:dyDescent="0.25">
      <c r="A347" s="95" t="str">
        <f>Jednotkové_ceny!A425</f>
        <v>2721220516</v>
      </c>
      <c r="B347" s="78" t="str">
        <f>Jednotkové_ceny!B425</f>
        <v>PAS NAVRTÁVACÍ EASITEE RING 150/80-100 (165,2-184,4)</v>
      </c>
      <c r="C347" s="78" t="str">
        <f>Jednotkové_ceny!C425</f>
        <v>ks</v>
      </c>
      <c r="D347" s="79">
        <f>Jednotkové_ceny!D425</f>
        <v>1</v>
      </c>
      <c r="E347" s="79">
        <f>Jednotkové_ceny!E425</f>
        <v>18148.47</v>
      </c>
      <c r="F347" s="79">
        <f>Jednotkové_ceny!F425</f>
        <v>0</v>
      </c>
      <c r="G347" s="79">
        <f>Jednotkové_ceny!G425</f>
        <v>0</v>
      </c>
      <c r="H347" s="80">
        <f t="shared" si="5"/>
        <v>0</v>
      </c>
    </row>
    <row r="348" spans="1:8" s="30" customFormat="1" x14ac:dyDescent="0.25">
      <c r="A348" s="95" t="str">
        <f>Jednotkové_ceny!A426</f>
        <v>2721220519</v>
      </c>
      <c r="B348" s="78" t="str">
        <f>Jednotkové_ceny!B426</f>
        <v>PAS NAVRTÁVACÍ EASITEE RING 1261/150 PN10-16</v>
      </c>
      <c r="C348" s="78" t="str">
        <f>Jednotkové_ceny!C426</f>
        <v>ks</v>
      </c>
      <c r="D348" s="79">
        <f>Jednotkové_ceny!D426</f>
        <v>1</v>
      </c>
      <c r="E348" s="79">
        <f>Jednotkové_ceny!E426</f>
        <v>146153.22</v>
      </c>
      <c r="F348" s="79">
        <f>Jednotkové_ceny!F426</f>
        <v>0</v>
      </c>
      <c r="G348" s="79">
        <f>Jednotkové_ceny!G426</f>
        <v>0</v>
      </c>
      <c r="H348" s="80">
        <f t="shared" si="5"/>
        <v>0</v>
      </c>
    </row>
    <row r="349" spans="1:8" s="30" customFormat="1" ht="26.4" x14ac:dyDescent="0.25">
      <c r="A349" s="95" t="str">
        <f>Jednotkové_ceny!A427</f>
        <v>2721220524</v>
      </c>
      <c r="B349" s="78" t="str">
        <f>Jednotkové_ceny!B427</f>
        <v>PAS NAVRTÁVACÍ EASITEE UNIV. DN 300/80-100 (323,1-349)</v>
      </c>
      <c r="C349" s="78" t="str">
        <f>Jednotkové_ceny!C427</f>
        <v>ks</v>
      </c>
      <c r="D349" s="79">
        <f>Jednotkové_ceny!D427</f>
        <v>1</v>
      </c>
      <c r="E349" s="79">
        <f>Jednotkové_ceny!E427</f>
        <v>42644.28</v>
      </c>
      <c r="F349" s="79">
        <f>Jednotkové_ceny!F427</f>
        <v>0</v>
      </c>
      <c r="G349" s="79">
        <f>Jednotkové_ceny!G427</f>
        <v>0</v>
      </c>
      <c r="H349" s="80">
        <f t="shared" si="5"/>
        <v>0</v>
      </c>
    </row>
    <row r="350" spans="1:8" s="30" customFormat="1" ht="26.4" x14ac:dyDescent="0.25">
      <c r="A350" s="95" t="str">
        <f>Jednotkové_ceny!A428</f>
        <v>2721220525</v>
      </c>
      <c r="B350" s="78" t="str">
        <f>Jednotkové_ceny!B428</f>
        <v>PAS NAVRTÁVACÍ G6/4" DN 300 H5030 LITINA S LIT. ŠOUPĚTEM BETA Zz</v>
      </c>
      <c r="C350" s="78" t="str">
        <f>Jednotkové_ceny!C428</f>
        <v>ks</v>
      </c>
      <c r="D350" s="79">
        <f>Jednotkové_ceny!D428</f>
        <v>2</v>
      </c>
      <c r="E350" s="79">
        <f>Jednotkové_ceny!E428</f>
        <v>6767.04</v>
      </c>
      <c r="F350" s="79">
        <f>Jednotkové_ceny!F428</f>
        <v>0</v>
      </c>
      <c r="G350" s="79">
        <f>Jednotkové_ceny!G428</f>
        <v>0</v>
      </c>
      <c r="H350" s="80">
        <f t="shared" si="5"/>
        <v>0</v>
      </c>
    </row>
    <row r="351" spans="1:8" s="30" customFormat="1" x14ac:dyDescent="0.25">
      <c r="A351" s="95" t="str">
        <f>Jednotkové_ceny!A429</f>
        <v>2721220528</v>
      </c>
      <c r="B351" s="78" t="str">
        <f>Jednotkové_ceny!B429</f>
        <v>PAS PŘÍRUBOVÝ HAKU 160-80 (5230)</v>
      </c>
      <c r="C351" s="78" t="str">
        <f>Jednotkové_ceny!C429</f>
        <v>ks</v>
      </c>
      <c r="D351" s="79">
        <f>Jednotkové_ceny!D429</f>
        <v>1</v>
      </c>
      <c r="E351" s="79">
        <f>Jednotkové_ceny!E429</f>
        <v>4402.1000000000004</v>
      </c>
      <c r="F351" s="79">
        <f>Jednotkové_ceny!F429</f>
        <v>0</v>
      </c>
      <c r="G351" s="79">
        <f>Jednotkové_ceny!G429</f>
        <v>0</v>
      </c>
      <c r="H351" s="80">
        <f t="shared" si="5"/>
        <v>0</v>
      </c>
    </row>
    <row r="352" spans="1:8" s="30" customFormat="1" ht="26.4" x14ac:dyDescent="0.25">
      <c r="A352" s="95" t="str">
        <f>Jednotkové_ceny!A430</f>
        <v>2721220530</v>
      </c>
      <c r="B352" s="78" t="str">
        <f>Jednotkové_ceny!B430</f>
        <v>PAS NAVRTÁVACÍ G5/4" DN 80/400 TĚLO H5008 LITINA S KOHOUTEM</v>
      </c>
      <c r="C352" s="78" t="str">
        <f>Jednotkové_ceny!C430</f>
        <v>ks</v>
      </c>
      <c r="D352" s="79">
        <f>Jednotkové_ceny!D430</f>
        <v>7</v>
      </c>
      <c r="E352" s="79">
        <f>Jednotkové_ceny!E430</f>
        <v>1895.28</v>
      </c>
      <c r="F352" s="79">
        <f>Jednotkové_ceny!F430</f>
        <v>0</v>
      </c>
      <c r="G352" s="79">
        <f>Jednotkové_ceny!G430</f>
        <v>0</v>
      </c>
      <c r="H352" s="80">
        <f t="shared" si="5"/>
        <v>0</v>
      </c>
    </row>
    <row r="353" spans="1:8" s="30" customFormat="1" ht="26.4" x14ac:dyDescent="0.25">
      <c r="A353" s="95" t="str">
        <f>Jednotkové_ceny!A431</f>
        <v>2721220531</v>
      </c>
      <c r="B353" s="78" t="str">
        <f>Jednotkové_ceny!B431</f>
        <v>PAS NAVRTÁVACÍ G1" DN 100 H5006 PLAST S KOHOUTEM</v>
      </c>
      <c r="C353" s="78" t="str">
        <f>Jednotkové_ceny!C431</f>
        <v>ks</v>
      </c>
      <c r="D353" s="79">
        <f>Jednotkové_ceny!D431</f>
        <v>3</v>
      </c>
      <c r="E353" s="79">
        <f>Jednotkové_ceny!E431</f>
        <v>2154.98</v>
      </c>
      <c r="F353" s="79">
        <f>Jednotkové_ceny!F431</f>
        <v>0</v>
      </c>
      <c r="G353" s="79">
        <f>Jednotkové_ceny!G431</f>
        <v>0</v>
      </c>
      <c r="H353" s="80">
        <f t="shared" si="5"/>
        <v>0</v>
      </c>
    </row>
    <row r="354" spans="1:8" s="30" customFormat="1" ht="26.4" x14ac:dyDescent="0.25">
      <c r="A354" s="95" t="str">
        <f>Jednotkové_ceny!A432</f>
        <v>2721220532</v>
      </c>
      <c r="B354" s="78" t="str">
        <f>Jednotkové_ceny!B432</f>
        <v>PAS NAVRTÁVACÍ G5/4" DN50/65 TĚLO H 5008 LITINA S KOHOUTEM</v>
      </c>
      <c r="C354" s="78" t="str">
        <f>Jednotkové_ceny!C432</f>
        <v>ks</v>
      </c>
      <c r="D354" s="79">
        <f>Jednotkové_ceny!D432</f>
        <v>1</v>
      </c>
      <c r="E354" s="79">
        <f>Jednotkové_ceny!E432</f>
        <v>1782.18</v>
      </c>
      <c r="F354" s="79">
        <f>Jednotkové_ceny!F432</f>
        <v>0</v>
      </c>
      <c r="G354" s="79">
        <f>Jednotkové_ceny!G432</f>
        <v>0</v>
      </c>
      <c r="H354" s="80">
        <f t="shared" si="5"/>
        <v>0</v>
      </c>
    </row>
    <row r="355" spans="1:8" s="30" customFormat="1" ht="26.4" x14ac:dyDescent="0.25">
      <c r="A355" s="95" t="str">
        <f>Jednotkové_ceny!A433</f>
        <v>2721220537</v>
      </c>
      <c r="B355" s="78" t="str">
        <f>Jednotkové_ceny!B433</f>
        <v>PAS NAVRTÁVACÍ G5/4" DN 150 H5030 LITINA S LIT. ŠOUPĚTEM BETA Zz</v>
      </c>
      <c r="C355" s="78" t="str">
        <f>Jednotkové_ceny!C433</f>
        <v>ks</v>
      </c>
      <c r="D355" s="79">
        <f>Jednotkové_ceny!D433</f>
        <v>5</v>
      </c>
      <c r="E355" s="79">
        <f>Jednotkové_ceny!E433</f>
        <v>2819.6</v>
      </c>
      <c r="F355" s="79">
        <f>Jednotkové_ceny!F433</f>
        <v>0</v>
      </c>
      <c r="G355" s="79">
        <f>Jednotkové_ceny!G433</f>
        <v>0</v>
      </c>
      <c r="H355" s="80">
        <f t="shared" si="5"/>
        <v>0</v>
      </c>
    </row>
    <row r="356" spans="1:8" s="30" customFormat="1" ht="26.4" x14ac:dyDescent="0.25">
      <c r="A356" s="95" t="str">
        <f>Jednotkové_ceny!A434</f>
        <v>2721220538</v>
      </c>
      <c r="B356" s="78" t="str">
        <f>Jednotkové_ceny!B434</f>
        <v>PAS NAVRTÁVACÍ G5/4" DN 100 H5030 LITINA S LIT. ŠOUPĚTEM BETA Zz</v>
      </c>
      <c r="C356" s="78" t="str">
        <f>Jednotkové_ceny!C434</f>
        <v>ks</v>
      </c>
      <c r="D356" s="79">
        <f>Jednotkové_ceny!D434</f>
        <v>5</v>
      </c>
      <c r="E356" s="79">
        <f>Jednotkové_ceny!E434</f>
        <v>2770.84</v>
      </c>
      <c r="F356" s="79">
        <f>Jednotkové_ceny!F434</f>
        <v>0</v>
      </c>
      <c r="G356" s="79">
        <f>Jednotkové_ceny!G434</f>
        <v>0</v>
      </c>
      <c r="H356" s="80">
        <f t="shared" si="5"/>
        <v>0</v>
      </c>
    </row>
    <row r="357" spans="1:8" s="30" customFormat="1" x14ac:dyDescent="0.25">
      <c r="A357" s="95" t="str">
        <f>Jednotkové_ceny!A435</f>
        <v>2721221002</v>
      </c>
      <c r="B357" s="78" t="str">
        <f>Jednotkové_ceny!B435</f>
        <v>P DN 50 TL EPOX (Q)</v>
      </c>
      <c r="C357" s="78" t="str">
        <f>Jednotkové_ceny!C435</f>
        <v>ks</v>
      </c>
      <c r="D357" s="79">
        <f>Jednotkové_ceny!D435</f>
        <v>3</v>
      </c>
      <c r="E357" s="79">
        <f>Jednotkové_ceny!E435</f>
        <v>1240.2</v>
      </c>
      <c r="F357" s="79">
        <f>Jednotkové_ceny!F435</f>
        <v>0</v>
      </c>
      <c r="G357" s="79">
        <f>Jednotkové_ceny!G435</f>
        <v>0</v>
      </c>
      <c r="H357" s="80">
        <f t="shared" si="5"/>
        <v>0</v>
      </c>
    </row>
    <row r="358" spans="1:8" s="30" customFormat="1" x14ac:dyDescent="0.25">
      <c r="A358" s="95" t="str">
        <f>Jednotkové_ceny!A436</f>
        <v>2721221003</v>
      </c>
      <c r="B358" s="78" t="str">
        <f>Jednotkové_ceny!B436</f>
        <v>P DN 80/4 TL EPOX (Q)</v>
      </c>
      <c r="C358" s="78" t="str">
        <f>Jednotkové_ceny!C436</f>
        <v>ks</v>
      </c>
      <c r="D358" s="79">
        <f>Jednotkové_ceny!D436</f>
        <v>9</v>
      </c>
      <c r="E358" s="79">
        <f>Jednotkové_ceny!E436</f>
        <v>1348.32</v>
      </c>
      <c r="F358" s="79">
        <f>Jednotkové_ceny!F436</f>
        <v>0</v>
      </c>
      <c r="G358" s="79">
        <f>Jednotkové_ceny!G436</f>
        <v>0</v>
      </c>
      <c r="H358" s="80">
        <f t="shared" si="5"/>
        <v>0</v>
      </c>
    </row>
    <row r="359" spans="1:8" s="30" customFormat="1" x14ac:dyDescent="0.25">
      <c r="A359" s="95" t="str">
        <f>Jednotkové_ceny!A437</f>
        <v>2721221004</v>
      </c>
      <c r="B359" s="78" t="str">
        <f>Jednotkové_ceny!B437</f>
        <v>P DN 80/8 TL EPOX (Q)</v>
      </c>
      <c r="C359" s="78" t="str">
        <f>Jednotkové_ceny!C437</f>
        <v>ks</v>
      </c>
      <c r="D359" s="79">
        <f>Jednotkové_ceny!D437</f>
        <v>41</v>
      </c>
      <c r="E359" s="79">
        <f>Jednotkové_ceny!E437</f>
        <v>1349.38</v>
      </c>
      <c r="F359" s="79">
        <f>Jednotkové_ceny!F437</f>
        <v>0</v>
      </c>
      <c r="G359" s="79">
        <f>Jednotkové_ceny!G437</f>
        <v>0</v>
      </c>
      <c r="H359" s="80">
        <f t="shared" si="5"/>
        <v>0</v>
      </c>
    </row>
    <row r="360" spans="1:8" s="30" customFormat="1" x14ac:dyDescent="0.25">
      <c r="A360" s="95" t="str">
        <f>Jednotkové_ceny!A438</f>
        <v>2721221005</v>
      </c>
      <c r="B360" s="78" t="str">
        <f>Jednotkové_ceny!B438</f>
        <v>P DN 100 TL EPOX (Q)</v>
      </c>
      <c r="C360" s="78" t="str">
        <f>Jednotkové_ceny!C438</f>
        <v>ks</v>
      </c>
      <c r="D360" s="79">
        <f>Jednotkové_ceny!D438</f>
        <v>9</v>
      </c>
      <c r="E360" s="79">
        <f>Jednotkové_ceny!E438</f>
        <v>1685.4</v>
      </c>
      <c r="F360" s="79">
        <f>Jednotkové_ceny!F438</f>
        <v>0</v>
      </c>
      <c r="G360" s="79">
        <f>Jednotkové_ceny!G438</f>
        <v>0</v>
      </c>
      <c r="H360" s="80">
        <f t="shared" si="5"/>
        <v>0</v>
      </c>
    </row>
    <row r="361" spans="1:8" s="30" customFormat="1" x14ac:dyDescent="0.25">
      <c r="A361" s="95" t="str">
        <f>Jednotkové_ceny!A439</f>
        <v>2721221006</v>
      </c>
      <c r="B361" s="78" t="str">
        <f>Jednotkové_ceny!B439</f>
        <v>P DN 100 VP TL EPOX (Q)</v>
      </c>
      <c r="C361" s="78" t="str">
        <f>Jednotkové_ceny!C439</f>
        <v>ks</v>
      </c>
      <c r="D361" s="79">
        <f>Jednotkové_ceny!D439</f>
        <v>9</v>
      </c>
      <c r="E361" s="79">
        <f>Jednotkové_ceny!E439</f>
        <v>1414.65</v>
      </c>
      <c r="F361" s="79">
        <f>Jednotkové_ceny!F439</f>
        <v>0</v>
      </c>
      <c r="G361" s="79">
        <f>Jednotkové_ceny!G439</f>
        <v>0</v>
      </c>
      <c r="H361" s="80">
        <f t="shared" si="5"/>
        <v>0</v>
      </c>
    </row>
    <row r="362" spans="1:8" s="30" customFormat="1" x14ac:dyDescent="0.25">
      <c r="A362" s="95" t="str">
        <f>Jednotkové_ceny!A440</f>
        <v>2721221007</v>
      </c>
      <c r="B362" s="78" t="str">
        <f>Jednotkové_ceny!B440</f>
        <v>P DN 125 TL EPOX (Q)</v>
      </c>
      <c r="C362" s="78" t="str">
        <f>Jednotkové_ceny!C440</f>
        <v>ks</v>
      </c>
      <c r="D362" s="79">
        <f>Jednotkové_ceny!D440</f>
        <v>1</v>
      </c>
      <c r="E362" s="79">
        <f>Jednotkové_ceny!E440</f>
        <v>2570.5</v>
      </c>
      <c r="F362" s="79">
        <f>Jednotkové_ceny!F440</f>
        <v>0</v>
      </c>
      <c r="G362" s="79">
        <f>Jednotkové_ceny!G440</f>
        <v>0</v>
      </c>
      <c r="H362" s="80">
        <f t="shared" si="5"/>
        <v>0</v>
      </c>
    </row>
    <row r="363" spans="1:8" s="30" customFormat="1" x14ac:dyDescent="0.25">
      <c r="A363" s="95" t="str">
        <f>Jednotkové_ceny!A441</f>
        <v>2721221009</v>
      </c>
      <c r="B363" s="78" t="str">
        <f>Jednotkové_ceny!B441</f>
        <v>P DN 150 TL EPOX (Q)</v>
      </c>
      <c r="C363" s="78" t="str">
        <f>Jednotkové_ceny!C441</f>
        <v>ks</v>
      </c>
      <c r="D363" s="79">
        <f>Jednotkové_ceny!D441</f>
        <v>14</v>
      </c>
      <c r="E363" s="79">
        <f>Jednotkové_ceny!E441</f>
        <v>2675.44</v>
      </c>
      <c r="F363" s="79">
        <f>Jednotkové_ceny!F441</f>
        <v>0</v>
      </c>
      <c r="G363" s="79">
        <f>Jednotkové_ceny!G441</f>
        <v>0</v>
      </c>
      <c r="H363" s="80">
        <f t="shared" si="5"/>
        <v>0</v>
      </c>
    </row>
    <row r="364" spans="1:8" s="30" customFormat="1" x14ac:dyDescent="0.25">
      <c r="A364" s="95" t="str">
        <f>Jednotkové_ceny!A442</f>
        <v>2721221010</v>
      </c>
      <c r="B364" s="78" t="str">
        <f>Jednotkové_ceny!B442</f>
        <v>P DN 200 TL EPOX (Q)</v>
      </c>
      <c r="C364" s="78" t="str">
        <f>Jednotkové_ceny!C442</f>
        <v>ks</v>
      </c>
      <c r="D364" s="79">
        <f>Jednotkové_ceny!D442</f>
        <v>2</v>
      </c>
      <c r="E364" s="79">
        <f>Jednotkové_ceny!E442</f>
        <v>4198.66</v>
      </c>
      <c r="F364" s="79">
        <f>Jednotkové_ceny!F442</f>
        <v>0</v>
      </c>
      <c r="G364" s="79">
        <f>Jednotkové_ceny!G442</f>
        <v>0</v>
      </c>
      <c r="H364" s="80">
        <f t="shared" si="5"/>
        <v>0</v>
      </c>
    </row>
    <row r="365" spans="1:8" s="30" customFormat="1" x14ac:dyDescent="0.25">
      <c r="A365" s="95" t="str">
        <f>Jednotkové_ceny!A443</f>
        <v>2721221014</v>
      </c>
      <c r="B365" s="78" t="str">
        <f>Jednotkové_ceny!B443</f>
        <v>P DN 400 TL EPOX (Q)</v>
      </c>
      <c r="C365" s="78" t="str">
        <f>Jednotkové_ceny!C443</f>
        <v>ks</v>
      </c>
      <c r="D365" s="79">
        <f>Jednotkové_ceny!D443</f>
        <v>1</v>
      </c>
      <c r="E365" s="79">
        <f>Jednotkové_ceny!E443</f>
        <v>38843.699999999997</v>
      </c>
      <c r="F365" s="79">
        <f>Jednotkové_ceny!F443</f>
        <v>0</v>
      </c>
      <c r="G365" s="79">
        <f>Jednotkové_ceny!G443</f>
        <v>0</v>
      </c>
      <c r="H365" s="80">
        <f t="shared" si="5"/>
        <v>0</v>
      </c>
    </row>
    <row r="366" spans="1:8" s="30" customFormat="1" x14ac:dyDescent="0.25">
      <c r="A366" s="95" t="str">
        <f>Jednotkové_ceny!A444</f>
        <v>2721221019</v>
      </c>
      <c r="B366" s="78" t="str">
        <f>Jednotkové_ceny!B444</f>
        <v>P DN 80 VP TL EPOX (Q)</v>
      </c>
      <c r="C366" s="78" t="str">
        <f>Jednotkové_ceny!C444</f>
        <v>ks</v>
      </c>
      <c r="D366" s="79">
        <f>Jednotkové_ceny!D444</f>
        <v>6</v>
      </c>
      <c r="E366" s="79">
        <f>Jednotkové_ceny!E444</f>
        <v>1863.48</v>
      </c>
      <c r="F366" s="79">
        <f>Jednotkové_ceny!F444</f>
        <v>0</v>
      </c>
      <c r="G366" s="79">
        <f>Jednotkové_ceny!G444</f>
        <v>0</v>
      </c>
      <c r="H366" s="80">
        <f t="shared" si="5"/>
        <v>0</v>
      </c>
    </row>
    <row r="367" spans="1:8" s="30" customFormat="1" x14ac:dyDescent="0.25">
      <c r="A367" s="95" t="str">
        <f>Jednotkové_ceny!A445</f>
        <v>2721221025</v>
      </c>
      <c r="B367" s="78" t="str">
        <f>Jednotkové_ceny!B445</f>
        <v>P DN 300/22,5° PN10 TT</v>
      </c>
      <c r="C367" s="78" t="str">
        <f>Jednotkové_ceny!C445</f>
        <v>ks</v>
      </c>
      <c r="D367" s="79">
        <f>Jednotkové_ceny!D445</f>
        <v>1</v>
      </c>
      <c r="E367" s="79">
        <f>Jednotkové_ceny!E445</f>
        <v>10131.4</v>
      </c>
      <c r="F367" s="79">
        <f>Jednotkové_ceny!F445</f>
        <v>0</v>
      </c>
      <c r="G367" s="79">
        <f>Jednotkové_ceny!G445</f>
        <v>0</v>
      </c>
      <c r="H367" s="80">
        <f t="shared" si="5"/>
        <v>0</v>
      </c>
    </row>
    <row r="368" spans="1:8" s="30" customFormat="1" x14ac:dyDescent="0.25">
      <c r="A368" s="95" t="str">
        <f>Jednotkové_ceny!A446</f>
        <v>2721221028</v>
      </c>
      <c r="B368" s="78" t="str">
        <f>Jednotkové_ceny!B446</f>
        <v>P DN 150/45° PN10-16 TT</v>
      </c>
      <c r="C368" s="78" t="str">
        <f>Jednotkové_ceny!C446</f>
        <v>ks</v>
      </c>
      <c r="D368" s="79">
        <f>Jednotkové_ceny!D446</f>
        <v>1</v>
      </c>
      <c r="E368" s="79">
        <f>Jednotkové_ceny!E446</f>
        <v>3494.37</v>
      </c>
      <c r="F368" s="79">
        <f>Jednotkové_ceny!F446</f>
        <v>0</v>
      </c>
      <c r="G368" s="79">
        <f>Jednotkové_ceny!G446</f>
        <v>0</v>
      </c>
      <c r="H368" s="80">
        <f t="shared" si="5"/>
        <v>0</v>
      </c>
    </row>
    <row r="369" spans="1:8" s="30" customFormat="1" x14ac:dyDescent="0.25">
      <c r="A369" s="95" t="str">
        <f>Jednotkové_ceny!A447</f>
        <v>2721221035</v>
      </c>
      <c r="B369" s="78" t="str">
        <f>Jednotkové_ceny!B447</f>
        <v>P DN 150 VP TL EPOX (Q)</v>
      </c>
      <c r="C369" s="78" t="str">
        <f>Jednotkové_ceny!C447</f>
        <v>ks</v>
      </c>
      <c r="D369" s="79">
        <f>Jednotkové_ceny!D447</f>
        <v>8</v>
      </c>
      <c r="E369" s="79">
        <f>Jednotkové_ceny!E447</f>
        <v>2675.44</v>
      </c>
      <c r="F369" s="79">
        <f>Jednotkové_ceny!F447</f>
        <v>0</v>
      </c>
      <c r="G369" s="79">
        <f>Jednotkové_ceny!G447</f>
        <v>0</v>
      </c>
      <c r="H369" s="80">
        <f t="shared" si="5"/>
        <v>0</v>
      </c>
    </row>
    <row r="370" spans="1:8" s="30" customFormat="1" x14ac:dyDescent="0.25">
      <c r="A370" s="95" t="str">
        <f>Jednotkové_ceny!A448</f>
        <v>2721221036</v>
      </c>
      <c r="B370" s="78" t="str">
        <f>Jednotkové_ceny!B448</f>
        <v>P DN 200 VP TL EPOX (Q)</v>
      </c>
      <c r="C370" s="78" t="str">
        <f>Jednotkové_ceny!C448</f>
        <v>ks</v>
      </c>
      <c r="D370" s="79">
        <f>Jednotkové_ceny!D448</f>
        <v>2</v>
      </c>
      <c r="E370" s="79">
        <f>Jednotkové_ceny!E448</f>
        <v>4197.6000000000004</v>
      </c>
      <c r="F370" s="79">
        <f>Jednotkové_ceny!F448</f>
        <v>0</v>
      </c>
      <c r="G370" s="79">
        <f>Jednotkové_ceny!G448</f>
        <v>0</v>
      </c>
      <c r="H370" s="80">
        <f t="shared" si="5"/>
        <v>0</v>
      </c>
    </row>
    <row r="371" spans="1:8" s="30" customFormat="1" x14ac:dyDescent="0.25">
      <c r="A371" s="95" t="str">
        <f>Jednotkové_ceny!A449</f>
        <v>2721224152</v>
      </c>
      <c r="B371" s="78" t="str">
        <f>Jednotkové_ceny!B449</f>
        <v>PAS NAVRTÁVACÍ TREPI DN 150/80 (8.2.3.15080)</v>
      </c>
      <c r="C371" s="78" t="str">
        <f>Jednotkové_ceny!C449</f>
        <v>ks</v>
      </c>
      <c r="D371" s="79">
        <f>Jednotkové_ceny!D449</f>
        <v>11</v>
      </c>
      <c r="E371" s="79">
        <f>Jednotkové_ceny!E449</f>
        <v>9380.11</v>
      </c>
      <c r="F371" s="79">
        <f>Jednotkové_ceny!F449</f>
        <v>0</v>
      </c>
      <c r="G371" s="79">
        <f>Jednotkové_ceny!G449</f>
        <v>0</v>
      </c>
      <c r="H371" s="80">
        <f t="shared" si="5"/>
        <v>0</v>
      </c>
    </row>
    <row r="372" spans="1:8" s="30" customFormat="1" x14ac:dyDescent="0.25">
      <c r="A372" s="95" t="str">
        <f>Jednotkové_ceny!A450</f>
        <v>2721224153</v>
      </c>
      <c r="B372" s="78" t="str">
        <f>Jednotkové_ceny!B450</f>
        <v>PAS NAVRTÁVACÍ TREPI DN 150/100 (8.2.3.150100)</v>
      </c>
      <c r="C372" s="78" t="str">
        <f>Jednotkové_ceny!C450</f>
        <v>ks</v>
      </c>
      <c r="D372" s="79">
        <f>Jednotkové_ceny!D450</f>
        <v>1</v>
      </c>
      <c r="E372" s="79">
        <f>Jednotkové_ceny!E450</f>
        <v>9673.0499999999993</v>
      </c>
      <c r="F372" s="79">
        <f>Jednotkové_ceny!F450</f>
        <v>0</v>
      </c>
      <c r="G372" s="79">
        <f>Jednotkové_ceny!G450</f>
        <v>0</v>
      </c>
      <c r="H372" s="80">
        <f t="shared" si="5"/>
        <v>0</v>
      </c>
    </row>
    <row r="373" spans="1:8" s="30" customFormat="1" x14ac:dyDescent="0.25">
      <c r="A373" s="95" t="str">
        <f>Jednotkové_ceny!A451</f>
        <v>2721224200</v>
      </c>
      <c r="B373" s="78" t="str">
        <f>Jednotkové_ceny!B451</f>
        <v>PAS NAVRTÁVACÍ TREPI DN 200/80 (8.2.3.20080)</v>
      </c>
      <c r="C373" s="78" t="str">
        <f>Jednotkové_ceny!C451</f>
        <v>ks</v>
      </c>
      <c r="D373" s="79">
        <f>Jednotkové_ceny!D451</f>
        <v>11</v>
      </c>
      <c r="E373" s="79">
        <f>Jednotkové_ceny!E451</f>
        <v>20283.099999999999</v>
      </c>
      <c r="F373" s="79">
        <f>Jednotkové_ceny!F451</f>
        <v>0</v>
      </c>
      <c r="G373" s="79">
        <f>Jednotkové_ceny!G451</f>
        <v>0</v>
      </c>
      <c r="H373" s="80">
        <f t="shared" si="5"/>
        <v>0</v>
      </c>
    </row>
    <row r="374" spans="1:8" s="30" customFormat="1" x14ac:dyDescent="0.25">
      <c r="A374" s="95" t="str">
        <f>Jednotkové_ceny!A452</f>
        <v>2721224301</v>
      </c>
      <c r="B374" s="78" t="str">
        <f>Jednotkové_ceny!B452</f>
        <v>PAS NAVRTÁVACÍ TREPI DN 300/100 (8.2.3.300100)</v>
      </c>
      <c r="C374" s="78" t="str">
        <f>Jednotkové_ceny!C452</f>
        <v>ks</v>
      </c>
      <c r="D374" s="79">
        <f>Jednotkové_ceny!D452</f>
        <v>1</v>
      </c>
      <c r="E374" s="79">
        <f>Jednotkové_ceny!E452</f>
        <v>30185.94</v>
      </c>
      <c r="F374" s="79">
        <f>Jednotkové_ceny!F452</f>
        <v>0</v>
      </c>
      <c r="G374" s="79">
        <f>Jednotkové_ceny!G452</f>
        <v>0</v>
      </c>
      <c r="H374" s="80">
        <f t="shared" si="5"/>
        <v>0</v>
      </c>
    </row>
    <row r="375" spans="1:8" s="30" customFormat="1" x14ac:dyDescent="0.25">
      <c r="A375" s="95" t="str">
        <f>Jednotkové_ceny!A453</f>
        <v>2721224403</v>
      </c>
      <c r="B375" s="78" t="str">
        <f>Jednotkové_ceny!B453</f>
        <v>PAS NAVRTÁVACÍ TREPI DN 400/80 (8.2.3.40080)</v>
      </c>
      <c r="C375" s="78" t="str">
        <f>Jednotkové_ceny!C453</f>
        <v>ks</v>
      </c>
      <c r="D375" s="79">
        <f>Jednotkové_ceny!D453</f>
        <v>4</v>
      </c>
      <c r="E375" s="79">
        <f>Jednotkové_ceny!E453</f>
        <v>45874.68</v>
      </c>
      <c r="F375" s="79">
        <f>Jednotkové_ceny!F453</f>
        <v>0</v>
      </c>
      <c r="G375" s="79">
        <f>Jednotkové_ceny!G453</f>
        <v>0</v>
      </c>
      <c r="H375" s="80">
        <f t="shared" si="5"/>
        <v>0</v>
      </c>
    </row>
    <row r="376" spans="1:8" s="30" customFormat="1" x14ac:dyDescent="0.25">
      <c r="A376" s="95" t="str">
        <f>Jednotkové_ceny!A454</f>
        <v>2721224404</v>
      </c>
      <c r="B376" s="78" t="str">
        <f>Jednotkové_ceny!B454</f>
        <v>PAS NAVRTÁVACÍ TREPI DN 400/100</v>
      </c>
      <c r="C376" s="78" t="str">
        <f>Jednotkové_ceny!C454</f>
        <v>ks</v>
      </c>
      <c r="D376" s="79">
        <f>Jednotkové_ceny!D454</f>
        <v>1</v>
      </c>
      <c r="E376" s="79">
        <f>Jednotkové_ceny!E454</f>
        <v>51801.41</v>
      </c>
      <c r="F376" s="79">
        <f>Jednotkové_ceny!F454</f>
        <v>0</v>
      </c>
      <c r="G376" s="79">
        <f>Jednotkové_ceny!G454</f>
        <v>0</v>
      </c>
      <c r="H376" s="80">
        <f t="shared" si="5"/>
        <v>0</v>
      </c>
    </row>
    <row r="377" spans="1:8" s="30" customFormat="1" x14ac:dyDescent="0.25">
      <c r="A377" s="95" t="str">
        <f>Jednotkové_ceny!A455</f>
        <v>2721225002</v>
      </c>
      <c r="B377" s="78" t="str">
        <f>Jednotkové_ceny!B455</f>
        <v>PP DN 80 (5049)</v>
      </c>
      <c r="C377" s="78" t="str">
        <f>Jednotkové_ceny!C455</f>
        <v>ks</v>
      </c>
      <c r="D377" s="79">
        <f>Jednotkové_ceny!D455</f>
        <v>1</v>
      </c>
      <c r="E377" s="79">
        <f>Jednotkové_ceny!E455</f>
        <v>1375.03</v>
      </c>
      <c r="F377" s="79">
        <f>Jednotkové_ceny!F455</f>
        <v>0</v>
      </c>
      <c r="G377" s="79">
        <f>Jednotkové_ceny!G455</f>
        <v>0</v>
      </c>
      <c r="H377" s="80">
        <f t="shared" si="5"/>
        <v>0</v>
      </c>
    </row>
    <row r="378" spans="1:8" s="30" customFormat="1" x14ac:dyDescent="0.25">
      <c r="A378" s="95" t="str">
        <f>Jednotkové_ceny!A456</f>
        <v>2721225003</v>
      </c>
      <c r="B378" s="78" t="str">
        <f>Jednotkové_ceny!B456</f>
        <v>PP DN 80-4 TL EPOX (N)</v>
      </c>
      <c r="C378" s="78" t="str">
        <f>Jednotkové_ceny!C456</f>
        <v>ks</v>
      </c>
      <c r="D378" s="79">
        <f>Jednotkové_ceny!D456</f>
        <v>26</v>
      </c>
      <c r="E378" s="79">
        <f>Jednotkové_ceny!E456</f>
        <v>1366.34</v>
      </c>
      <c r="F378" s="79">
        <f>Jednotkové_ceny!F456</f>
        <v>0</v>
      </c>
      <c r="G378" s="79">
        <f>Jednotkové_ceny!G456</f>
        <v>0</v>
      </c>
      <c r="H378" s="80">
        <f t="shared" si="5"/>
        <v>0</v>
      </c>
    </row>
    <row r="379" spans="1:8" s="30" customFormat="1" x14ac:dyDescent="0.25">
      <c r="A379" s="95" t="str">
        <f>Jednotkové_ceny!A457</f>
        <v>2721225004</v>
      </c>
      <c r="B379" s="78" t="str">
        <f>Jednotkové_ceny!B457</f>
        <v>PP DN 80-8 TL EPOX (N)</v>
      </c>
      <c r="C379" s="78" t="str">
        <f>Jednotkové_ceny!C457</f>
        <v>ks</v>
      </c>
      <c r="D379" s="79">
        <f>Jednotkové_ceny!D457</f>
        <v>113</v>
      </c>
      <c r="E379" s="79">
        <f>Jednotkové_ceny!E457</f>
        <v>1355.74</v>
      </c>
      <c r="F379" s="79">
        <f>Jednotkové_ceny!F457</f>
        <v>0</v>
      </c>
      <c r="G379" s="79">
        <f>Jednotkové_ceny!G457</f>
        <v>0</v>
      </c>
      <c r="H379" s="80">
        <f t="shared" si="5"/>
        <v>0</v>
      </c>
    </row>
    <row r="380" spans="1:8" s="30" customFormat="1" x14ac:dyDescent="0.25">
      <c r="A380" s="95" t="str">
        <f>Jednotkové_ceny!A458</f>
        <v>2721225005</v>
      </c>
      <c r="B380" s="78" t="str">
        <f>Jednotkové_ceny!B458</f>
        <v>PP DN 100 TL EPOX (N)</v>
      </c>
      <c r="C380" s="78" t="str">
        <f>Jednotkové_ceny!C458</f>
        <v>ks</v>
      </c>
      <c r="D380" s="79">
        <f>Jednotkové_ceny!D458</f>
        <v>93</v>
      </c>
      <c r="E380" s="79">
        <f>Jednotkové_ceny!E458</f>
        <v>2228.12</v>
      </c>
      <c r="F380" s="79">
        <f>Jednotkové_ceny!F458</f>
        <v>0</v>
      </c>
      <c r="G380" s="79">
        <f>Jednotkové_ceny!G458</f>
        <v>0</v>
      </c>
      <c r="H380" s="80">
        <f t="shared" si="5"/>
        <v>0</v>
      </c>
    </row>
    <row r="381" spans="1:8" s="30" customFormat="1" x14ac:dyDescent="0.25">
      <c r="A381" s="95" t="str">
        <f>Jednotkové_ceny!A459</f>
        <v>2721225006</v>
      </c>
      <c r="B381" s="78" t="str">
        <f>Jednotkové_ceny!B459</f>
        <v>PP DN 100-8 VP TL EPOX (N)</v>
      </c>
      <c r="C381" s="78" t="str">
        <f>Jednotkové_ceny!C459</f>
        <v>ks</v>
      </c>
      <c r="D381" s="79">
        <f>Jednotkové_ceny!D459</f>
        <v>5</v>
      </c>
      <c r="E381" s="79">
        <f>Jednotkové_ceny!E459</f>
        <v>1791.16</v>
      </c>
      <c r="F381" s="79">
        <f>Jednotkové_ceny!F459</f>
        <v>0</v>
      </c>
      <c r="G381" s="79">
        <f>Jednotkové_ceny!G459</f>
        <v>0</v>
      </c>
      <c r="H381" s="80">
        <f t="shared" si="5"/>
        <v>0</v>
      </c>
    </row>
    <row r="382" spans="1:8" s="30" customFormat="1" x14ac:dyDescent="0.25">
      <c r="A382" s="95" t="str">
        <f>Jednotkové_ceny!A460</f>
        <v>2721225008</v>
      </c>
      <c r="B382" s="78" t="str">
        <f>Jednotkové_ceny!B460</f>
        <v>PP DN 100 PN16 (5049)</v>
      </c>
      <c r="C382" s="78" t="str">
        <f>Jednotkové_ceny!C460</f>
        <v>ks</v>
      </c>
      <c r="D382" s="79">
        <f>Jednotkové_ceny!D460</f>
        <v>1</v>
      </c>
      <c r="E382" s="79">
        <f>Jednotkové_ceny!E460</f>
        <v>2740.1</v>
      </c>
      <c r="F382" s="79">
        <f>Jednotkové_ceny!F460</f>
        <v>0</v>
      </c>
      <c r="G382" s="79">
        <f>Jednotkové_ceny!G460</f>
        <v>0</v>
      </c>
      <c r="H382" s="80">
        <f t="shared" si="5"/>
        <v>0</v>
      </c>
    </row>
    <row r="383" spans="1:8" s="30" customFormat="1" x14ac:dyDescent="0.25">
      <c r="A383" s="95" t="str">
        <f>Jednotkové_ceny!A461</f>
        <v>2721225009</v>
      </c>
      <c r="B383" s="78" t="str">
        <f>Jednotkové_ceny!B461</f>
        <v>PP DN 150 TL EPOX (N)</v>
      </c>
      <c r="C383" s="78" t="str">
        <f>Jednotkové_ceny!C461</f>
        <v>ks</v>
      </c>
      <c r="D383" s="79">
        <f>Jednotkové_ceny!D461</f>
        <v>10</v>
      </c>
      <c r="E383" s="79">
        <f>Jednotkové_ceny!E461</f>
        <v>3492.7</v>
      </c>
      <c r="F383" s="79">
        <f>Jednotkové_ceny!F461</f>
        <v>0</v>
      </c>
      <c r="G383" s="79">
        <f>Jednotkové_ceny!G461</f>
        <v>0</v>
      </c>
      <c r="H383" s="80">
        <f t="shared" si="5"/>
        <v>0</v>
      </c>
    </row>
    <row r="384" spans="1:8" s="30" customFormat="1" x14ac:dyDescent="0.25">
      <c r="A384" s="95" t="str">
        <f>Jednotkové_ceny!A462</f>
        <v>2721225010</v>
      </c>
      <c r="B384" s="78" t="str">
        <f>Jednotkové_ceny!B462</f>
        <v>PP DN 200 TL EPOX (N)</v>
      </c>
      <c r="C384" s="78" t="str">
        <f>Jednotkové_ceny!C462</f>
        <v>ks</v>
      </c>
      <c r="D384" s="79">
        <f>Jednotkové_ceny!D462</f>
        <v>2</v>
      </c>
      <c r="E384" s="79">
        <f>Jednotkové_ceny!E462</f>
        <v>5767.46</v>
      </c>
      <c r="F384" s="79">
        <f>Jednotkové_ceny!F462</f>
        <v>0</v>
      </c>
      <c r="G384" s="79">
        <f>Jednotkové_ceny!G462</f>
        <v>0</v>
      </c>
      <c r="H384" s="80">
        <f t="shared" si="5"/>
        <v>0</v>
      </c>
    </row>
    <row r="385" spans="1:8" s="30" customFormat="1" x14ac:dyDescent="0.25">
      <c r="A385" s="95" t="str">
        <f>Jednotkové_ceny!A463</f>
        <v>2721225014</v>
      </c>
      <c r="B385" s="78" t="str">
        <f>Jednotkové_ceny!B463</f>
        <v>PP DN 125 TL EPOX (N)</v>
      </c>
      <c r="C385" s="78" t="str">
        <f>Jednotkové_ceny!C463</f>
        <v>ks</v>
      </c>
      <c r="D385" s="79">
        <f>Jednotkové_ceny!D463</f>
        <v>1</v>
      </c>
      <c r="E385" s="79">
        <f>Jednotkové_ceny!E463</f>
        <v>4074.64</v>
      </c>
      <c r="F385" s="79">
        <f>Jednotkové_ceny!F463</f>
        <v>0</v>
      </c>
      <c r="G385" s="79">
        <f>Jednotkové_ceny!G463</f>
        <v>0</v>
      </c>
      <c r="H385" s="80">
        <f t="shared" si="5"/>
        <v>0</v>
      </c>
    </row>
    <row r="386" spans="1:8" s="30" customFormat="1" x14ac:dyDescent="0.25">
      <c r="A386" s="95" t="str">
        <f>Jednotkové_ceny!A464</f>
        <v>2721225300</v>
      </c>
      <c r="B386" s="78" t="str">
        <f>Jednotkové_ceny!B464</f>
        <v>PP DN 300 TL EPOX (N)</v>
      </c>
      <c r="C386" s="78" t="str">
        <f>Jednotkové_ceny!C464</f>
        <v>ks</v>
      </c>
      <c r="D386" s="79">
        <f>Jednotkové_ceny!D464</f>
        <v>2</v>
      </c>
      <c r="E386" s="79">
        <f>Jednotkové_ceny!E464</f>
        <v>13980.34</v>
      </c>
      <c r="F386" s="79">
        <f>Jednotkové_ceny!F464</f>
        <v>0</v>
      </c>
      <c r="G386" s="79">
        <f>Jednotkové_ceny!G464</f>
        <v>0</v>
      </c>
      <c r="H386" s="80">
        <f t="shared" si="5"/>
        <v>0</v>
      </c>
    </row>
    <row r="387" spans="1:8" s="30" customFormat="1" x14ac:dyDescent="0.25">
      <c r="A387" s="95" t="str">
        <f>Jednotkové_ceny!A465</f>
        <v>2721226001</v>
      </c>
      <c r="B387" s="78" t="str">
        <f>Jednotkové_ceny!B465</f>
        <v>XI DN 50-1" PN16 (LITINA-ZÁVIT)</v>
      </c>
      <c r="C387" s="78" t="str">
        <f>Jednotkové_ceny!C465</f>
        <v>ks</v>
      </c>
      <c r="D387" s="79">
        <f>Jednotkové_ceny!D465</f>
        <v>36</v>
      </c>
      <c r="E387" s="79">
        <f>Jednotkové_ceny!E465</f>
        <v>514.14</v>
      </c>
      <c r="F387" s="79">
        <f>Jednotkové_ceny!F465</f>
        <v>0</v>
      </c>
      <c r="G387" s="79">
        <f>Jednotkové_ceny!G465</f>
        <v>0</v>
      </c>
      <c r="H387" s="80">
        <f t="shared" si="5"/>
        <v>0</v>
      </c>
    </row>
    <row r="388" spans="1:8" s="30" customFormat="1" x14ac:dyDescent="0.25">
      <c r="A388" s="95" t="str">
        <f>Jednotkové_ceny!A466</f>
        <v>2721226002</v>
      </c>
      <c r="B388" s="78" t="str">
        <f>Jednotkové_ceny!B466</f>
        <v>XI DN 80-3" PN16 (LITINA-ZÁVIT)</v>
      </c>
      <c r="C388" s="78" t="str">
        <f>Jednotkové_ceny!C466</f>
        <v>ks</v>
      </c>
      <c r="D388" s="79">
        <f>Jednotkové_ceny!D466</f>
        <v>4</v>
      </c>
      <c r="E388" s="79">
        <f>Jednotkové_ceny!E466</f>
        <v>683.53</v>
      </c>
      <c r="F388" s="79">
        <f>Jednotkové_ceny!F466</f>
        <v>0</v>
      </c>
      <c r="G388" s="79">
        <f>Jednotkové_ceny!G466</f>
        <v>0</v>
      </c>
      <c r="H388" s="80">
        <f t="shared" si="5"/>
        <v>0</v>
      </c>
    </row>
    <row r="389" spans="1:8" s="30" customFormat="1" x14ac:dyDescent="0.25">
      <c r="A389" s="95" t="str">
        <f>Jednotkové_ceny!A467</f>
        <v>2721226003</v>
      </c>
      <c r="B389" s="78" t="str">
        <f>Jednotkové_ceny!B467</f>
        <v>X DN 50 PN16 (LITINA-SLEPÁ)</v>
      </c>
      <c r="C389" s="78" t="str">
        <f>Jednotkové_ceny!C467</f>
        <v>ks</v>
      </c>
      <c r="D389" s="79">
        <f>Jednotkové_ceny!D467</f>
        <v>2</v>
      </c>
      <c r="E389" s="79">
        <f>Jednotkové_ceny!E467</f>
        <v>392.58</v>
      </c>
      <c r="F389" s="79">
        <f>Jednotkové_ceny!F467</f>
        <v>0</v>
      </c>
      <c r="G389" s="79">
        <f>Jednotkové_ceny!G467</f>
        <v>0</v>
      </c>
      <c r="H389" s="80">
        <f t="shared" si="5"/>
        <v>0</v>
      </c>
    </row>
    <row r="390" spans="1:8" s="30" customFormat="1" x14ac:dyDescent="0.25">
      <c r="A390" s="95" t="str">
        <f>Jednotkové_ceny!A468</f>
        <v>2721226004</v>
      </c>
      <c r="B390" s="78" t="str">
        <f>Jednotkové_ceny!B468</f>
        <v>XI DN 50-2" PN16 (LITINA-ZÁVIT)</v>
      </c>
      <c r="C390" s="78" t="str">
        <f>Jednotkové_ceny!C468</f>
        <v>ks</v>
      </c>
      <c r="D390" s="79">
        <f>Jednotkové_ceny!D468</f>
        <v>22</v>
      </c>
      <c r="E390" s="79">
        <f>Jednotkové_ceny!E468</f>
        <v>514.14</v>
      </c>
      <c r="F390" s="79">
        <f>Jednotkové_ceny!F468</f>
        <v>0</v>
      </c>
      <c r="G390" s="79">
        <f>Jednotkové_ceny!G468</f>
        <v>0</v>
      </c>
      <c r="H390" s="80">
        <f t="shared" si="5"/>
        <v>0</v>
      </c>
    </row>
    <row r="391" spans="1:8" s="30" customFormat="1" x14ac:dyDescent="0.25">
      <c r="A391" s="95" t="str">
        <f>Jednotkové_ceny!A469</f>
        <v>2721226005</v>
      </c>
      <c r="B391" s="78" t="str">
        <f>Jednotkové_ceny!B469</f>
        <v>X DN 100 PN16 (LITINA-SLEPÁ)</v>
      </c>
      <c r="C391" s="78" t="str">
        <f>Jednotkové_ceny!C469</f>
        <v>ks</v>
      </c>
      <c r="D391" s="79">
        <f>Jednotkové_ceny!D469</f>
        <v>20</v>
      </c>
      <c r="E391" s="79">
        <f>Jednotkové_ceny!E469</f>
        <v>472.29</v>
      </c>
      <c r="F391" s="79">
        <f>Jednotkové_ceny!F469</f>
        <v>0</v>
      </c>
      <c r="G391" s="79">
        <f>Jednotkové_ceny!G469</f>
        <v>0</v>
      </c>
      <c r="H391" s="80">
        <f t="shared" si="5"/>
        <v>0</v>
      </c>
    </row>
    <row r="392" spans="1:8" s="30" customFormat="1" x14ac:dyDescent="0.25">
      <c r="A392" s="95" t="str">
        <f>Jednotkové_ceny!A470</f>
        <v>2721226006</v>
      </c>
      <c r="B392" s="78" t="str">
        <f>Jednotkové_ceny!B470</f>
        <v>XI DN 100-2" PN16 (LITINA-ZÁVIT)</v>
      </c>
      <c r="C392" s="78" t="str">
        <f>Jednotkové_ceny!C470</f>
        <v>ks</v>
      </c>
      <c r="D392" s="79">
        <f>Jednotkové_ceny!D470</f>
        <v>14</v>
      </c>
      <c r="E392" s="79">
        <f>Jednotkové_ceny!E470</f>
        <v>774.2</v>
      </c>
      <c r="F392" s="79">
        <f>Jednotkové_ceny!F470</f>
        <v>0</v>
      </c>
      <c r="G392" s="79">
        <f>Jednotkové_ceny!G470</f>
        <v>0</v>
      </c>
      <c r="H392" s="80">
        <f t="shared" si="5"/>
        <v>0</v>
      </c>
    </row>
    <row r="393" spans="1:8" s="30" customFormat="1" x14ac:dyDescent="0.25">
      <c r="A393" s="95" t="str">
        <f>Jednotkové_ceny!A471</f>
        <v>2721226007</v>
      </c>
      <c r="B393" s="78" t="str">
        <f>Jednotkové_ceny!B471</f>
        <v>XI DN 50-5/4" PN16 (LITINA-ZÁVIT)</v>
      </c>
      <c r="C393" s="78" t="str">
        <f>Jednotkové_ceny!C471</f>
        <v>ks</v>
      </c>
      <c r="D393" s="79">
        <f>Jednotkové_ceny!D471</f>
        <v>23</v>
      </c>
      <c r="E393" s="79">
        <f>Jednotkové_ceny!E471</f>
        <v>514.14</v>
      </c>
      <c r="F393" s="79">
        <f>Jednotkové_ceny!F471</f>
        <v>0</v>
      </c>
      <c r="G393" s="79">
        <f>Jednotkové_ceny!G471</f>
        <v>0</v>
      </c>
      <c r="H393" s="80">
        <f t="shared" si="5"/>
        <v>0</v>
      </c>
    </row>
    <row r="394" spans="1:8" s="30" customFormat="1" x14ac:dyDescent="0.25">
      <c r="A394" s="95" t="str">
        <f>Jednotkové_ceny!A472</f>
        <v>2721226008</v>
      </c>
      <c r="B394" s="78" t="str">
        <f>Jednotkové_ceny!B472</f>
        <v>XI DN 100-3" PN16 (LITINA-ZÁVIT)</v>
      </c>
      <c r="C394" s="78" t="str">
        <f>Jednotkové_ceny!C472</f>
        <v>ks</v>
      </c>
      <c r="D394" s="79">
        <f>Jednotkové_ceny!D472</f>
        <v>1</v>
      </c>
      <c r="E394" s="79">
        <f>Jednotkové_ceny!E472</f>
        <v>795.13</v>
      </c>
      <c r="F394" s="79">
        <f>Jednotkové_ceny!F472</f>
        <v>0</v>
      </c>
      <c r="G394" s="79">
        <f>Jednotkové_ceny!G472</f>
        <v>0</v>
      </c>
      <c r="H394" s="80">
        <f t="shared" ref="H394:H457" si="6">ROUND(D394*G394,2)</f>
        <v>0</v>
      </c>
    </row>
    <row r="395" spans="1:8" s="30" customFormat="1" x14ac:dyDescent="0.25">
      <c r="A395" s="95" t="str">
        <f>Jednotkové_ceny!A473</f>
        <v>2721226011</v>
      </c>
      <c r="B395" s="78" t="str">
        <f>Jednotkové_ceny!B473</f>
        <v>X DN 150 PN16 (LITINA-SLEPÁ)</v>
      </c>
      <c r="C395" s="78" t="str">
        <f>Jednotkové_ceny!C473</f>
        <v>ks</v>
      </c>
      <c r="D395" s="79">
        <f>Jednotkové_ceny!D473</f>
        <v>16</v>
      </c>
      <c r="E395" s="79">
        <f>Jednotkové_ceny!E473</f>
        <v>985.44</v>
      </c>
      <c r="F395" s="79">
        <f>Jednotkové_ceny!F473</f>
        <v>0</v>
      </c>
      <c r="G395" s="79">
        <f>Jednotkové_ceny!G473</f>
        <v>0</v>
      </c>
      <c r="H395" s="80">
        <f t="shared" si="6"/>
        <v>0</v>
      </c>
    </row>
    <row r="396" spans="1:8" s="30" customFormat="1" x14ac:dyDescent="0.25">
      <c r="A396" s="95" t="str">
        <f>Jednotkové_ceny!A474</f>
        <v>2721226012</v>
      </c>
      <c r="B396" s="78" t="str">
        <f>Jednotkové_ceny!B474</f>
        <v>X DN 200 PN10 8 děr (LITINA-SLEPÁ)</v>
      </c>
      <c r="C396" s="78" t="str">
        <f>Jednotkové_ceny!C474</f>
        <v>ks</v>
      </c>
      <c r="D396" s="79">
        <f>Jednotkové_ceny!D474</f>
        <v>1</v>
      </c>
      <c r="E396" s="79">
        <f>Jednotkové_ceny!E474</f>
        <v>2056.5700000000002</v>
      </c>
      <c r="F396" s="79">
        <f>Jednotkové_ceny!F474</f>
        <v>0</v>
      </c>
      <c r="G396" s="79">
        <f>Jednotkové_ceny!G474</f>
        <v>0</v>
      </c>
      <c r="H396" s="80">
        <f t="shared" si="6"/>
        <v>0</v>
      </c>
    </row>
    <row r="397" spans="1:8" s="30" customFormat="1" x14ac:dyDescent="0.25">
      <c r="A397" s="95" t="str">
        <f>Jednotkové_ceny!A475</f>
        <v>2721226015</v>
      </c>
      <c r="B397" s="78" t="str">
        <f>Jednotkové_ceny!B475</f>
        <v>X DN 300 PN10 (LITINA-SLEPÁ)</v>
      </c>
      <c r="C397" s="78" t="str">
        <f>Jednotkové_ceny!C475</f>
        <v>ks</v>
      </c>
      <c r="D397" s="79">
        <f>Jednotkové_ceny!D475</f>
        <v>1</v>
      </c>
      <c r="E397" s="79">
        <f>Jednotkové_ceny!E475</f>
        <v>6772.53</v>
      </c>
      <c r="F397" s="79">
        <f>Jednotkové_ceny!F475</f>
        <v>0</v>
      </c>
      <c r="G397" s="79">
        <f>Jednotkové_ceny!G475</f>
        <v>0</v>
      </c>
      <c r="H397" s="80">
        <f t="shared" si="6"/>
        <v>0</v>
      </c>
    </row>
    <row r="398" spans="1:8" s="30" customFormat="1" x14ac:dyDescent="0.25">
      <c r="A398" s="95" t="str">
        <f>Jednotkové_ceny!A476</f>
        <v>2721226017</v>
      </c>
      <c r="B398" s="78" t="str">
        <f>Jednotkové_ceny!B476</f>
        <v>X DN 400 PN10 (LITINA-SLEPÁ)</v>
      </c>
      <c r="C398" s="78" t="str">
        <f>Jednotkové_ceny!C476</f>
        <v>ks</v>
      </c>
      <c r="D398" s="79">
        <f>Jednotkové_ceny!D476</f>
        <v>1</v>
      </c>
      <c r="E398" s="79">
        <f>Jednotkové_ceny!E476</f>
        <v>10291.82</v>
      </c>
      <c r="F398" s="79">
        <f>Jednotkové_ceny!F476</f>
        <v>0</v>
      </c>
      <c r="G398" s="79">
        <f>Jednotkové_ceny!G476</f>
        <v>0</v>
      </c>
      <c r="H398" s="80">
        <f t="shared" si="6"/>
        <v>0</v>
      </c>
    </row>
    <row r="399" spans="1:8" s="30" customFormat="1" x14ac:dyDescent="0.25">
      <c r="A399" s="95" t="str">
        <f>Jednotkové_ceny!A477</f>
        <v>2721226020</v>
      </c>
      <c r="B399" s="78" t="str">
        <f>Jednotkové_ceny!B477</f>
        <v>XI DN 80-2" PN16 8 děr (LITINA-ZÁVIT)</v>
      </c>
      <c r="C399" s="78" t="str">
        <f>Jednotkové_ceny!C477</f>
        <v>ks</v>
      </c>
      <c r="D399" s="79">
        <f>Jednotkové_ceny!D477</f>
        <v>48</v>
      </c>
      <c r="E399" s="79">
        <f>Jednotkové_ceny!E477</f>
        <v>661.61</v>
      </c>
      <c r="F399" s="79">
        <f>Jednotkové_ceny!F477</f>
        <v>0</v>
      </c>
      <c r="G399" s="79">
        <f>Jednotkové_ceny!G477</f>
        <v>0</v>
      </c>
      <c r="H399" s="80">
        <f t="shared" si="6"/>
        <v>0</v>
      </c>
    </row>
    <row r="400" spans="1:8" s="30" customFormat="1" x14ac:dyDescent="0.25">
      <c r="A400" s="95" t="str">
        <f>Jednotkové_ceny!A478</f>
        <v>2721226021</v>
      </c>
      <c r="B400" s="78" t="str">
        <f>Jednotkové_ceny!B478</f>
        <v>XI DN 150-2" PN16 (LITINA-ZÁVIT)</v>
      </c>
      <c r="C400" s="78" t="str">
        <f>Jednotkové_ceny!C478</f>
        <v>ks</v>
      </c>
      <c r="D400" s="79">
        <f>Jednotkové_ceny!D478</f>
        <v>7</v>
      </c>
      <c r="E400" s="79">
        <f>Jednotkové_ceny!E478</f>
        <v>1402.93</v>
      </c>
      <c r="F400" s="79">
        <f>Jednotkové_ceny!F478</f>
        <v>0</v>
      </c>
      <c r="G400" s="79">
        <f>Jednotkové_ceny!G478</f>
        <v>0</v>
      </c>
      <c r="H400" s="80">
        <f t="shared" si="6"/>
        <v>0</v>
      </c>
    </row>
    <row r="401" spans="1:8" s="30" customFormat="1" x14ac:dyDescent="0.25">
      <c r="A401" s="95" t="str">
        <f>Jednotkové_ceny!A479</f>
        <v>2721226022</v>
      </c>
      <c r="B401" s="78" t="str">
        <f>Jednotkové_ceny!B479</f>
        <v>X DN 80 PN16 8 děr (LITINA-SLEPÁ)</v>
      </c>
      <c r="C401" s="78" t="str">
        <f>Jednotkové_ceny!C479</f>
        <v>ks</v>
      </c>
      <c r="D401" s="79">
        <f>Jednotkové_ceny!D479</f>
        <v>14</v>
      </c>
      <c r="E401" s="79">
        <f>Jednotkové_ceny!E479</f>
        <v>366.68</v>
      </c>
      <c r="F401" s="79">
        <f>Jednotkové_ceny!F479</f>
        <v>0</v>
      </c>
      <c r="G401" s="79">
        <f>Jednotkové_ceny!G479</f>
        <v>0</v>
      </c>
      <c r="H401" s="80">
        <f t="shared" si="6"/>
        <v>0</v>
      </c>
    </row>
    <row r="402" spans="1:8" s="30" customFormat="1" x14ac:dyDescent="0.25">
      <c r="A402" s="95" t="str">
        <f>Jednotkové_ceny!A480</f>
        <v>2721226025</v>
      </c>
      <c r="B402" s="78" t="str">
        <f>Jednotkové_ceny!B480</f>
        <v>XI DN 80-2,5" TL EPOX</v>
      </c>
      <c r="C402" s="78" t="str">
        <f>Jednotkové_ceny!C480</f>
        <v>ks</v>
      </c>
      <c r="D402" s="79">
        <f>Jednotkové_ceny!D480</f>
        <v>1</v>
      </c>
      <c r="E402" s="79">
        <f>Jednotkové_ceny!E480</f>
        <v>716.77</v>
      </c>
      <c r="F402" s="79">
        <f>Jednotkové_ceny!F480</f>
        <v>0</v>
      </c>
      <c r="G402" s="79">
        <f>Jednotkové_ceny!G480</f>
        <v>0</v>
      </c>
      <c r="H402" s="80">
        <f t="shared" si="6"/>
        <v>0</v>
      </c>
    </row>
    <row r="403" spans="1:8" s="30" customFormat="1" x14ac:dyDescent="0.25">
      <c r="A403" s="95" t="str">
        <f>Jednotkové_ceny!A481</f>
        <v>2721226060</v>
      </c>
      <c r="B403" s="78" t="str">
        <f>Jednotkové_ceny!B481</f>
        <v>PŘÍRUBA TAH LIT DN 100/118 (7602)</v>
      </c>
      <c r="C403" s="78" t="str">
        <f>Jednotkové_ceny!C481</f>
        <v>ks</v>
      </c>
      <c r="D403" s="79">
        <f>Jednotkové_ceny!D481</f>
        <v>2</v>
      </c>
      <c r="E403" s="79">
        <f>Jednotkové_ceny!E481</f>
        <v>2399.33</v>
      </c>
      <c r="F403" s="79">
        <f>Jednotkové_ceny!F481</f>
        <v>0</v>
      </c>
      <c r="G403" s="79">
        <f>Jednotkové_ceny!G481</f>
        <v>0</v>
      </c>
      <c r="H403" s="80">
        <f t="shared" si="6"/>
        <v>0</v>
      </c>
    </row>
    <row r="404" spans="1:8" s="30" customFormat="1" x14ac:dyDescent="0.25">
      <c r="A404" s="95" t="str">
        <f>Jednotkové_ceny!A482</f>
        <v>2721226063</v>
      </c>
      <c r="B404" s="78" t="str">
        <f>Jednotkové_ceny!B482</f>
        <v>PŘÍRUBA TAH LIT DN 150/170 (7602)</v>
      </c>
      <c r="C404" s="78" t="str">
        <f>Jednotkové_ceny!C482</f>
        <v>ks</v>
      </c>
      <c r="D404" s="79">
        <f>Jednotkové_ceny!D482</f>
        <v>3</v>
      </c>
      <c r="E404" s="79">
        <f>Jednotkové_ceny!E482</f>
        <v>4819.59</v>
      </c>
      <c r="F404" s="79">
        <f>Jednotkové_ceny!F482</f>
        <v>0</v>
      </c>
      <c r="G404" s="79">
        <f>Jednotkové_ceny!G482</f>
        <v>0</v>
      </c>
      <c r="H404" s="80">
        <f t="shared" si="6"/>
        <v>0</v>
      </c>
    </row>
    <row r="405" spans="1:8" s="30" customFormat="1" x14ac:dyDescent="0.25">
      <c r="A405" s="95" t="str">
        <f>Jednotkové_ceny!A483</f>
        <v>2721226081</v>
      </c>
      <c r="B405" s="78" t="str">
        <f>Jednotkové_ceny!B483</f>
        <v>PŘÍRUBA SLEPÁ DN 100 PN 16 (8000)</v>
      </c>
      <c r="C405" s="78" t="str">
        <f>Jednotkové_ceny!C483</f>
        <v>ks</v>
      </c>
      <c r="D405" s="79">
        <f>Jednotkové_ceny!D483</f>
        <v>1</v>
      </c>
      <c r="E405" s="79">
        <f>Jednotkové_ceny!E483</f>
        <v>622.75</v>
      </c>
      <c r="F405" s="79">
        <f>Jednotkové_ceny!F483</f>
        <v>0</v>
      </c>
      <c r="G405" s="79">
        <f>Jednotkové_ceny!G483</f>
        <v>0</v>
      </c>
      <c r="H405" s="80">
        <f t="shared" si="6"/>
        <v>0</v>
      </c>
    </row>
    <row r="406" spans="1:8" s="30" customFormat="1" x14ac:dyDescent="0.25">
      <c r="A406" s="95" t="str">
        <f>Jednotkové_ceny!A484</f>
        <v>2721226093</v>
      </c>
      <c r="B406" s="78" t="str">
        <f>Jednotkové_ceny!B484</f>
        <v>X DN 200 PN10 TL EPOX</v>
      </c>
      <c r="C406" s="78" t="str">
        <f>Jednotkové_ceny!C484</f>
        <v>ks</v>
      </c>
      <c r="D406" s="79">
        <f>Jednotkové_ceny!D484</f>
        <v>5</v>
      </c>
      <c r="E406" s="79">
        <f>Jednotkové_ceny!E484</f>
        <v>2011.88</v>
      </c>
      <c r="F406" s="79">
        <f>Jednotkové_ceny!F484</f>
        <v>0</v>
      </c>
      <c r="G406" s="79">
        <f>Jednotkové_ceny!G484</f>
        <v>0</v>
      </c>
      <c r="H406" s="80">
        <f t="shared" si="6"/>
        <v>0</v>
      </c>
    </row>
    <row r="407" spans="1:8" s="30" customFormat="1" x14ac:dyDescent="0.25">
      <c r="A407" s="95" t="str">
        <f>Jednotkové_ceny!A485</f>
        <v>2721226094</v>
      </c>
      <c r="B407" s="78" t="str">
        <f>Jednotkové_ceny!B485</f>
        <v>X DN 80 TL EPOX</v>
      </c>
      <c r="C407" s="78" t="str">
        <f>Jednotkové_ceny!C485</f>
        <v>ks</v>
      </c>
      <c r="D407" s="79">
        <f>Jednotkové_ceny!D485</f>
        <v>8</v>
      </c>
      <c r="E407" s="79">
        <f>Jednotkové_ceny!E485</f>
        <v>415.52</v>
      </c>
      <c r="F407" s="79">
        <f>Jednotkové_ceny!F485</f>
        <v>0</v>
      </c>
      <c r="G407" s="79">
        <f>Jednotkové_ceny!G485</f>
        <v>0</v>
      </c>
      <c r="H407" s="80">
        <f t="shared" si="6"/>
        <v>0</v>
      </c>
    </row>
    <row r="408" spans="1:8" s="30" customFormat="1" x14ac:dyDescent="0.25">
      <c r="A408" s="95" t="str">
        <f>Jednotkové_ceny!A486</f>
        <v>2721226104</v>
      </c>
      <c r="B408" s="78" t="str">
        <f>Jednotkové_ceny!B486</f>
        <v>XI DN 100-1" PN16 (LITINA-ZÁVIT)</v>
      </c>
      <c r="C408" s="78" t="str">
        <f>Jednotkové_ceny!C486</f>
        <v>ks</v>
      </c>
      <c r="D408" s="79">
        <f>Jednotkové_ceny!D486</f>
        <v>1</v>
      </c>
      <c r="E408" s="79">
        <f>Jednotkové_ceny!E486</f>
        <v>774.2</v>
      </c>
      <c r="F408" s="79">
        <f>Jednotkové_ceny!F486</f>
        <v>0</v>
      </c>
      <c r="G408" s="79">
        <f>Jednotkové_ceny!G486</f>
        <v>0</v>
      </c>
      <c r="H408" s="80">
        <f t="shared" si="6"/>
        <v>0</v>
      </c>
    </row>
    <row r="409" spans="1:8" s="30" customFormat="1" x14ac:dyDescent="0.25">
      <c r="A409" s="95" t="str">
        <f>Jednotkové_ceny!A487</f>
        <v>2721226105</v>
      </c>
      <c r="B409" s="78" t="str">
        <f>Jednotkové_ceny!B487</f>
        <v>XI DN 100-5/4" PN16 (LITINA-ZÁVIT)</v>
      </c>
      <c r="C409" s="78" t="str">
        <f>Jednotkové_ceny!C487</f>
        <v>ks</v>
      </c>
      <c r="D409" s="79">
        <f>Jednotkové_ceny!D487</f>
        <v>4</v>
      </c>
      <c r="E409" s="79">
        <f>Jednotkové_ceny!E487</f>
        <v>774.2</v>
      </c>
      <c r="F409" s="79">
        <f>Jednotkové_ceny!F487</f>
        <v>0</v>
      </c>
      <c r="G409" s="79">
        <f>Jednotkové_ceny!G487</f>
        <v>0</v>
      </c>
      <c r="H409" s="80">
        <f t="shared" si="6"/>
        <v>0</v>
      </c>
    </row>
    <row r="410" spans="1:8" s="30" customFormat="1" x14ac:dyDescent="0.25">
      <c r="A410" s="95" t="str">
        <f>Jednotkové_ceny!A488</f>
        <v>2721226106</v>
      </c>
      <c r="B410" s="78" t="str">
        <f>Jednotkové_ceny!B488</f>
        <v>XI DN 100-6/4" PN16 (LITINA-ZÁVIT)</v>
      </c>
      <c r="C410" s="78" t="str">
        <f>Jednotkové_ceny!C488</f>
        <v>ks</v>
      </c>
      <c r="D410" s="79">
        <f>Jednotkové_ceny!D488</f>
        <v>3</v>
      </c>
      <c r="E410" s="79">
        <f>Jednotkové_ceny!E488</f>
        <v>774.2</v>
      </c>
      <c r="F410" s="79">
        <f>Jednotkové_ceny!F488</f>
        <v>0</v>
      </c>
      <c r="G410" s="79">
        <f>Jednotkové_ceny!G488</f>
        <v>0</v>
      </c>
      <c r="H410" s="80">
        <f t="shared" si="6"/>
        <v>0</v>
      </c>
    </row>
    <row r="411" spans="1:8" s="30" customFormat="1" x14ac:dyDescent="0.25">
      <c r="A411" s="95" t="str">
        <f>Jednotkové_ceny!A489</f>
        <v>2721226107</v>
      </c>
      <c r="B411" s="78" t="str">
        <f>Jednotkové_ceny!B489</f>
        <v>XI DN 80-1" PN16 8 děr (LITINA-ZÁVIT)</v>
      </c>
      <c r="C411" s="78" t="str">
        <f>Jednotkové_ceny!C489</f>
        <v>ks</v>
      </c>
      <c r="D411" s="79">
        <f>Jednotkové_ceny!D489</f>
        <v>6</v>
      </c>
      <c r="E411" s="79">
        <f>Jednotkové_ceny!E489</f>
        <v>661.61</v>
      </c>
      <c r="F411" s="79">
        <f>Jednotkové_ceny!F489</f>
        <v>0</v>
      </c>
      <c r="G411" s="79">
        <f>Jednotkové_ceny!G489</f>
        <v>0</v>
      </c>
      <c r="H411" s="80">
        <f t="shared" si="6"/>
        <v>0</v>
      </c>
    </row>
    <row r="412" spans="1:8" s="30" customFormat="1" x14ac:dyDescent="0.25">
      <c r="A412" s="95" t="str">
        <f>Jednotkové_ceny!A490</f>
        <v>2721226108</v>
      </c>
      <c r="B412" s="78" t="str">
        <f>Jednotkové_ceny!B490</f>
        <v>XI DN 80-5/4" PN16 (LITINA-ZÁVIT)</v>
      </c>
      <c r="C412" s="78" t="str">
        <f>Jednotkové_ceny!C490</f>
        <v>ks</v>
      </c>
      <c r="D412" s="79">
        <f>Jednotkové_ceny!D490</f>
        <v>9</v>
      </c>
      <c r="E412" s="79">
        <f>Jednotkové_ceny!E490</f>
        <v>661.61</v>
      </c>
      <c r="F412" s="79">
        <f>Jednotkové_ceny!F490</f>
        <v>0</v>
      </c>
      <c r="G412" s="79">
        <f>Jednotkové_ceny!G490</f>
        <v>0</v>
      </c>
      <c r="H412" s="80">
        <f t="shared" si="6"/>
        <v>0</v>
      </c>
    </row>
    <row r="413" spans="1:8" s="30" customFormat="1" x14ac:dyDescent="0.25">
      <c r="A413" s="95" t="str">
        <f>Jednotkové_ceny!A491</f>
        <v>2721226109</v>
      </c>
      <c r="B413" s="78" t="str">
        <f>Jednotkové_ceny!B491</f>
        <v>XI DN 80-6/4" EPOX</v>
      </c>
      <c r="C413" s="78" t="str">
        <f>Jednotkové_ceny!C491</f>
        <v>ks</v>
      </c>
      <c r="D413" s="79">
        <f>Jednotkové_ceny!D491</f>
        <v>17</v>
      </c>
      <c r="E413" s="79">
        <f>Jednotkové_ceny!E491</f>
        <v>661.61</v>
      </c>
      <c r="F413" s="79">
        <f>Jednotkové_ceny!F491</f>
        <v>0</v>
      </c>
      <c r="G413" s="79">
        <f>Jednotkové_ceny!G491</f>
        <v>0</v>
      </c>
      <c r="H413" s="80">
        <f t="shared" si="6"/>
        <v>0</v>
      </c>
    </row>
    <row r="414" spans="1:8" s="30" customFormat="1" x14ac:dyDescent="0.25">
      <c r="A414" s="95" t="str">
        <f>Jednotkové_ceny!A492</f>
        <v>2721226110</v>
      </c>
      <c r="B414" s="78" t="str">
        <f>Jednotkové_ceny!B492</f>
        <v>XI DN 50-6/4" PN16 (LITINA-ZÁVIT)</v>
      </c>
      <c r="C414" s="78" t="str">
        <f>Jednotkové_ceny!C492</f>
        <v>ks</v>
      </c>
      <c r="D414" s="79">
        <f>Jednotkové_ceny!D492</f>
        <v>12</v>
      </c>
      <c r="E414" s="79">
        <f>Jednotkové_ceny!E492</f>
        <v>514.14</v>
      </c>
      <c r="F414" s="79">
        <f>Jednotkové_ceny!F492</f>
        <v>0</v>
      </c>
      <c r="G414" s="79">
        <f>Jednotkové_ceny!G492</f>
        <v>0</v>
      </c>
      <c r="H414" s="80">
        <f t="shared" si="6"/>
        <v>0</v>
      </c>
    </row>
    <row r="415" spans="1:8" s="30" customFormat="1" x14ac:dyDescent="0.25">
      <c r="A415" s="95" t="str">
        <f>Jednotkové_ceny!A493</f>
        <v>2721226154</v>
      </c>
      <c r="B415" s="78" t="str">
        <f>Jednotkové_ceny!B493</f>
        <v>XI DN 50-6/4" EPOX</v>
      </c>
      <c r="C415" s="78" t="str">
        <f>Jednotkové_ceny!C493</f>
        <v>ks</v>
      </c>
      <c r="D415" s="79">
        <f>Jednotkové_ceny!D493</f>
        <v>4</v>
      </c>
      <c r="E415" s="79">
        <f>Jednotkové_ceny!E493</f>
        <v>458.34</v>
      </c>
      <c r="F415" s="79">
        <f>Jednotkové_ceny!F493</f>
        <v>0</v>
      </c>
      <c r="G415" s="79">
        <f>Jednotkové_ceny!G493</f>
        <v>0</v>
      </c>
      <c r="H415" s="80">
        <f t="shared" si="6"/>
        <v>0</v>
      </c>
    </row>
    <row r="416" spans="1:8" s="30" customFormat="1" x14ac:dyDescent="0.25">
      <c r="A416" s="95" t="str">
        <f>Jednotkové_ceny!A494</f>
        <v>2721226157</v>
      </c>
      <c r="B416" s="78" t="str">
        <f>Jednotkové_ceny!B494</f>
        <v>X DN 100 TL EPOX</v>
      </c>
      <c r="C416" s="78" t="str">
        <f>Jednotkové_ceny!C494</f>
        <v>ks</v>
      </c>
      <c r="D416" s="79">
        <f>Jednotkové_ceny!D494</f>
        <v>9</v>
      </c>
      <c r="E416" s="79">
        <f>Jednotkové_ceny!E494</f>
        <v>608.65</v>
      </c>
      <c r="F416" s="79">
        <f>Jednotkové_ceny!F494</f>
        <v>0</v>
      </c>
      <c r="G416" s="79">
        <f>Jednotkové_ceny!G494</f>
        <v>0</v>
      </c>
      <c r="H416" s="80">
        <f t="shared" si="6"/>
        <v>0</v>
      </c>
    </row>
    <row r="417" spans="1:8" s="30" customFormat="1" x14ac:dyDescent="0.25">
      <c r="A417" s="95" t="str">
        <f>Jednotkové_ceny!A495</f>
        <v>2721226159</v>
      </c>
      <c r="B417" s="78" t="str">
        <f>Jednotkové_ceny!B495</f>
        <v>XI DN 50-1" EPOX</v>
      </c>
      <c r="C417" s="78" t="str">
        <f>Jednotkové_ceny!C495</f>
        <v>ks</v>
      </c>
      <c r="D417" s="79">
        <f>Jednotkové_ceny!D495</f>
        <v>5</v>
      </c>
      <c r="E417" s="79">
        <f>Jednotkové_ceny!E495</f>
        <v>458.34</v>
      </c>
      <c r="F417" s="79">
        <f>Jednotkové_ceny!F495</f>
        <v>0</v>
      </c>
      <c r="G417" s="79">
        <f>Jednotkové_ceny!G495</f>
        <v>0</v>
      </c>
      <c r="H417" s="80">
        <f t="shared" si="6"/>
        <v>0</v>
      </c>
    </row>
    <row r="418" spans="1:8" s="30" customFormat="1" x14ac:dyDescent="0.25">
      <c r="A418" s="95" t="str">
        <f>Jednotkové_ceny!A496</f>
        <v>2721226162</v>
      </c>
      <c r="B418" s="78" t="str">
        <f>Jednotkové_ceny!B496</f>
        <v>XI DN 80-5/4" EPOX</v>
      </c>
      <c r="C418" s="78" t="str">
        <f>Jednotkové_ceny!C496</f>
        <v>ks</v>
      </c>
      <c r="D418" s="79">
        <f>Jednotkové_ceny!D496</f>
        <v>1</v>
      </c>
      <c r="E418" s="79">
        <f>Jednotkové_ceny!E496</f>
        <v>594.87</v>
      </c>
      <c r="F418" s="79">
        <f>Jednotkové_ceny!F496</f>
        <v>0</v>
      </c>
      <c r="G418" s="79">
        <f>Jednotkové_ceny!G496</f>
        <v>0</v>
      </c>
      <c r="H418" s="80">
        <f t="shared" si="6"/>
        <v>0</v>
      </c>
    </row>
    <row r="419" spans="1:8" s="30" customFormat="1" x14ac:dyDescent="0.25">
      <c r="A419" s="95" t="str">
        <f>Jednotkové_ceny!A497</f>
        <v>2721226163</v>
      </c>
      <c r="B419" s="78" t="str">
        <f>Jednotkové_ceny!B497</f>
        <v>XI DN 80-1" EPOX</v>
      </c>
      <c r="C419" s="78" t="str">
        <f>Jednotkové_ceny!C497</f>
        <v>ks</v>
      </c>
      <c r="D419" s="79">
        <f>Jednotkové_ceny!D497</f>
        <v>1</v>
      </c>
      <c r="E419" s="79">
        <f>Jednotkové_ceny!E497</f>
        <v>594.87</v>
      </c>
      <c r="F419" s="79">
        <f>Jednotkové_ceny!F497</f>
        <v>0</v>
      </c>
      <c r="G419" s="79">
        <f>Jednotkové_ceny!G497</f>
        <v>0</v>
      </c>
      <c r="H419" s="80">
        <f t="shared" si="6"/>
        <v>0</v>
      </c>
    </row>
    <row r="420" spans="1:8" s="30" customFormat="1" x14ac:dyDescent="0.25">
      <c r="A420" s="95" t="str">
        <f>Jednotkové_ceny!A498</f>
        <v>2721226165</v>
      </c>
      <c r="B420" s="78" t="str">
        <f>Jednotkové_ceny!B498</f>
        <v>XI DN 50-2" EPOX</v>
      </c>
      <c r="C420" s="78" t="str">
        <f>Jednotkové_ceny!C498</f>
        <v>ks</v>
      </c>
      <c r="D420" s="79">
        <f>Jednotkové_ceny!D498</f>
        <v>4</v>
      </c>
      <c r="E420" s="79">
        <f>Jednotkové_ceny!E498</f>
        <v>458.34</v>
      </c>
      <c r="F420" s="79">
        <f>Jednotkové_ceny!F498</f>
        <v>0</v>
      </c>
      <c r="G420" s="79">
        <f>Jednotkové_ceny!G498</f>
        <v>0</v>
      </c>
      <c r="H420" s="80">
        <f t="shared" si="6"/>
        <v>0</v>
      </c>
    </row>
    <row r="421" spans="1:8" s="30" customFormat="1" x14ac:dyDescent="0.25">
      <c r="A421" s="95" t="str">
        <f>Jednotkové_ceny!A499</f>
        <v>2721226166</v>
      </c>
      <c r="B421" s="78" t="str">
        <f>Jednotkové_ceny!B499</f>
        <v>XI DN 50-5/4" EPOX</v>
      </c>
      <c r="C421" s="78" t="str">
        <f>Jednotkové_ceny!C499</f>
        <v>ks</v>
      </c>
      <c r="D421" s="79">
        <f>Jednotkové_ceny!D499</f>
        <v>14</v>
      </c>
      <c r="E421" s="79">
        <f>Jednotkové_ceny!E499</f>
        <v>458.34</v>
      </c>
      <c r="F421" s="79">
        <f>Jednotkové_ceny!F499</f>
        <v>0</v>
      </c>
      <c r="G421" s="79">
        <f>Jednotkové_ceny!G499</f>
        <v>0</v>
      </c>
      <c r="H421" s="80">
        <f t="shared" si="6"/>
        <v>0</v>
      </c>
    </row>
    <row r="422" spans="1:8" s="30" customFormat="1" x14ac:dyDescent="0.25">
      <c r="A422" s="95" t="str">
        <f>Jednotkové_ceny!A500</f>
        <v>2721226168</v>
      </c>
      <c r="B422" s="78" t="str">
        <f>Jednotkové_ceny!B500</f>
        <v>XI DN 100-1“ EPOX</v>
      </c>
      <c r="C422" s="78" t="str">
        <f>Jednotkové_ceny!C500</f>
        <v>ks</v>
      </c>
      <c r="D422" s="79">
        <f>Jednotkové_ceny!D500</f>
        <v>1</v>
      </c>
      <c r="E422" s="79">
        <f>Jednotkové_ceny!E500</f>
        <v>708.24</v>
      </c>
      <c r="F422" s="79">
        <f>Jednotkové_ceny!F500</f>
        <v>0</v>
      </c>
      <c r="G422" s="79">
        <f>Jednotkové_ceny!G500</f>
        <v>0</v>
      </c>
      <c r="H422" s="80">
        <f t="shared" si="6"/>
        <v>0</v>
      </c>
    </row>
    <row r="423" spans="1:8" s="30" customFormat="1" ht="12.75" customHeight="1" x14ac:dyDescent="0.25">
      <c r="A423" s="95" t="str">
        <f>Jednotkové_ceny!A501</f>
        <v>2721226171</v>
      </c>
      <c r="B423" s="78" t="str">
        <f>Jednotkové_ceny!B501</f>
        <v>XI DN 80-2" TL EPOX</v>
      </c>
      <c r="C423" s="78" t="str">
        <f>Jednotkové_ceny!C501</f>
        <v>ks</v>
      </c>
      <c r="D423" s="79">
        <f>Jednotkové_ceny!D501</f>
        <v>2</v>
      </c>
      <c r="E423" s="79">
        <f>Jednotkové_ceny!E501</f>
        <v>594.87</v>
      </c>
      <c r="F423" s="79">
        <f>Jednotkové_ceny!F501</f>
        <v>0</v>
      </c>
      <c r="G423" s="79">
        <f>Jednotkové_ceny!G501</f>
        <v>0</v>
      </c>
      <c r="H423" s="80">
        <f t="shared" si="6"/>
        <v>0</v>
      </c>
    </row>
    <row r="424" spans="1:8" s="30" customFormat="1" x14ac:dyDescent="0.25">
      <c r="A424" s="95" t="str">
        <f>Jednotkové_ceny!A502</f>
        <v>2721226303</v>
      </c>
      <c r="B424" s="78" t="str">
        <f>Jednotkové_ceny!B502</f>
        <v>X DN 300 TL EPOX</v>
      </c>
      <c r="C424" s="78" t="str">
        <f>Jednotkové_ceny!C502</f>
        <v>ks</v>
      </c>
      <c r="D424" s="79">
        <f>Jednotkové_ceny!D502</f>
        <v>1</v>
      </c>
      <c r="E424" s="79">
        <f>Jednotkové_ceny!E502</f>
        <v>3191.34</v>
      </c>
      <c r="F424" s="79">
        <f>Jednotkové_ceny!F502</f>
        <v>0</v>
      </c>
      <c r="G424" s="79">
        <f>Jednotkové_ceny!G502</f>
        <v>0</v>
      </c>
      <c r="H424" s="80">
        <f t="shared" si="6"/>
        <v>0</v>
      </c>
    </row>
    <row r="425" spans="1:8" s="30" customFormat="1" x14ac:dyDescent="0.25">
      <c r="A425" s="95" t="str">
        <f>Jednotkové_ceny!A503</f>
        <v>2721226704</v>
      </c>
      <c r="B425" s="78" t="str">
        <f>Jednotkové_ceny!B503</f>
        <v>PŘÍRUBA PŘECH. DN 700 S JIŠTĚNÍM</v>
      </c>
      <c r="C425" s="78" t="str">
        <f>Jednotkové_ceny!C503</f>
        <v>ks</v>
      </c>
      <c r="D425" s="79">
        <f>Jednotkové_ceny!D503</f>
        <v>1</v>
      </c>
      <c r="E425" s="79">
        <f>Jednotkové_ceny!E503</f>
        <v>83979.35</v>
      </c>
      <c r="F425" s="79">
        <f>Jednotkové_ceny!F503</f>
        <v>0</v>
      </c>
      <c r="G425" s="79">
        <f>Jednotkové_ceny!G503</f>
        <v>0</v>
      </c>
      <c r="H425" s="80">
        <f t="shared" si="6"/>
        <v>0</v>
      </c>
    </row>
    <row r="426" spans="1:8" s="30" customFormat="1" x14ac:dyDescent="0.25">
      <c r="A426" s="95" t="str">
        <f>Jednotkové_ceny!A504</f>
        <v>2721226904</v>
      </c>
      <c r="B426" s="78" t="str">
        <f>Jednotkové_ceny!B504</f>
        <v>PŘÍRUBA PŘECH. AQUAFAST H-P 110mm EPDM DN 100</v>
      </c>
      <c r="C426" s="78" t="str">
        <f>Jednotkové_ceny!C504</f>
        <v>ks</v>
      </c>
      <c r="D426" s="79">
        <f>Jednotkové_ceny!D504</f>
        <v>2</v>
      </c>
      <c r="E426" s="79">
        <f>Jednotkové_ceny!E504</f>
        <v>2467.6799999999998</v>
      </c>
      <c r="F426" s="79">
        <f>Jednotkové_ceny!F504</f>
        <v>0</v>
      </c>
      <c r="G426" s="79">
        <f>Jednotkové_ceny!G504</f>
        <v>0</v>
      </c>
      <c r="H426" s="80">
        <f t="shared" si="6"/>
        <v>0</v>
      </c>
    </row>
    <row r="427" spans="1:8" s="30" customFormat="1" x14ac:dyDescent="0.25">
      <c r="A427" s="95" t="str">
        <f>Jednotkové_ceny!A505</f>
        <v>2721226910</v>
      </c>
      <c r="B427" s="78" t="str">
        <f>Jednotkové_ceny!B505</f>
        <v>PŘÍRUBA PŘECH. DN1200 PN 10 S JIŠTĚNÍM</v>
      </c>
      <c r="C427" s="78" t="str">
        <f>Jednotkové_ceny!C505</f>
        <v>ks</v>
      </c>
      <c r="D427" s="79">
        <f>Jednotkové_ceny!D505</f>
        <v>1</v>
      </c>
      <c r="E427" s="79">
        <f>Jednotkové_ceny!E505</f>
        <v>163102.20000000001</v>
      </c>
      <c r="F427" s="79">
        <f>Jednotkové_ceny!F505</f>
        <v>0</v>
      </c>
      <c r="G427" s="79">
        <f>Jednotkové_ceny!G505</f>
        <v>0</v>
      </c>
      <c r="H427" s="80">
        <f t="shared" si="6"/>
        <v>0</v>
      </c>
    </row>
    <row r="428" spans="1:8" s="30" customFormat="1" x14ac:dyDescent="0.25">
      <c r="A428" s="95" t="str">
        <f>Jednotkové_ceny!A506</f>
        <v>2721227034</v>
      </c>
      <c r="B428" s="78" t="str">
        <f>Jednotkové_ceny!B506</f>
        <v>PŘÍRUBA S2000 80/90 PE,PVC (0400)</v>
      </c>
      <c r="C428" s="78" t="str">
        <f>Jednotkové_ceny!C506</f>
        <v>ks</v>
      </c>
      <c r="D428" s="79">
        <f>Jednotkové_ceny!D506</f>
        <v>2</v>
      </c>
      <c r="E428" s="79">
        <f>Jednotkové_ceny!E506</f>
        <v>1936.01</v>
      </c>
      <c r="F428" s="79">
        <f>Jednotkové_ceny!F506</f>
        <v>0</v>
      </c>
      <c r="G428" s="79">
        <f>Jednotkové_ceny!G506</f>
        <v>0</v>
      </c>
      <c r="H428" s="80">
        <f t="shared" si="6"/>
        <v>0</v>
      </c>
    </row>
    <row r="429" spans="1:8" s="30" customFormat="1" x14ac:dyDescent="0.25">
      <c r="A429" s="95" t="str">
        <f>Jednotkové_ceny!A507</f>
        <v>2721229002</v>
      </c>
      <c r="B429" s="78" t="str">
        <f>Jednotkové_ceny!B507</f>
        <v>XR DN 150/80 (8/8)</v>
      </c>
      <c r="C429" s="78" t="str">
        <f>Jednotkové_ceny!C507</f>
        <v>ks</v>
      </c>
      <c r="D429" s="79">
        <f>Jednotkové_ceny!D507</f>
        <v>1</v>
      </c>
      <c r="E429" s="79">
        <f>Jednotkové_ceny!E507</f>
        <v>2441.1799999999998</v>
      </c>
      <c r="F429" s="79">
        <f>Jednotkové_ceny!F507</f>
        <v>0</v>
      </c>
      <c r="G429" s="79">
        <f>Jednotkové_ceny!G507</f>
        <v>0</v>
      </c>
      <c r="H429" s="80">
        <f t="shared" si="6"/>
        <v>0</v>
      </c>
    </row>
    <row r="430" spans="1:8" s="30" customFormat="1" x14ac:dyDescent="0.25">
      <c r="A430" s="95" t="str">
        <f>Jednotkové_ceny!A508</f>
        <v>2721229009</v>
      </c>
      <c r="B430" s="78" t="str">
        <f>Jednotkové_ceny!B508</f>
        <v>XR DN 80/50 (8/4)</v>
      </c>
      <c r="C430" s="78" t="str">
        <f>Jednotkové_ceny!C508</f>
        <v>ks</v>
      </c>
      <c r="D430" s="79">
        <f>Jednotkové_ceny!D508</f>
        <v>20</v>
      </c>
      <c r="E430" s="79">
        <f>Jednotkové_ceny!E508</f>
        <v>1507.55</v>
      </c>
      <c r="F430" s="79">
        <f>Jednotkové_ceny!F508</f>
        <v>0</v>
      </c>
      <c r="G430" s="79">
        <f>Jednotkové_ceny!G508</f>
        <v>0</v>
      </c>
      <c r="H430" s="80">
        <f t="shared" si="6"/>
        <v>0</v>
      </c>
    </row>
    <row r="431" spans="1:8" s="30" customFormat="1" x14ac:dyDescent="0.25">
      <c r="A431" s="95" t="str">
        <f>Jednotkové_ceny!A509</f>
        <v>2721229011</v>
      </c>
      <c r="B431" s="78" t="str">
        <f>Jednotkové_ceny!B509</f>
        <v>XR DN 100/50 (8/4)</v>
      </c>
      <c r="C431" s="78" t="str">
        <f>Jednotkové_ceny!C509</f>
        <v>ks</v>
      </c>
      <c r="D431" s="79">
        <f>Jednotkové_ceny!D509</f>
        <v>2</v>
      </c>
      <c r="E431" s="79">
        <f>Jednotkové_ceny!E509</f>
        <v>1576.3</v>
      </c>
      <c r="F431" s="79">
        <f>Jednotkové_ceny!F509</f>
        <v>0</v>
      </c>
      <c r="G431" s="79">
        <f>Jednotkové_ceny!G509</f>
        <v>0</v>
      </c>
      <c r="H431" s="80">
        <f t="shared" si="6"/>
        <v>0</v>
      </c>
    </row>
    <row r="432" spans="1:8" s="30" customFormat="1" x14ac:dyDescent="0.25">
      <c r="A432" s="95" t="str">
        <f>Jednotkové_ceny!A510</f>
        <v>2721229016</v>
      </c>
      <c r="B432" s="78" t="str">
        <f>Jednotkové_ceny!B510</f>
        <v>XR DN 200/100 PN10/16</v>
      </c>
      <c r="C432" s="78" t="str">
        <f>Jednotkové_ceny!C510</f>
        <v>ks</v>
      </c>
      <c r="D432" s="79">
        <f>Jednotkové_ceny!D510</f>
        <v>4</v>
      </c>
      <c r="E432" s="79">
        <f>Jednotkové_ceny!E510</f>
        <v>8705.7800000000007</v>
      </c>
      <c r="F432" s="79">
        <f>Jednotkové_ceny!F510</f>
        <v>0</v>
      </c>
      <c r="G432" s="79">
        <f>Jednotkové_ceny!G510</f>
        <v>0</v>
      </c>
      <c r="H432" s="80">
        <f t="shared" si="6"/>
        <v>0</v>
      </c>
    </row>
    <row r="433" spans="1:8" s="30" customFormat="1" x14ac:dyDescent="0.25">
      <c r="A433" s="95" t="str">
        <f>Jednotkové_ceny!A511</f>
        <v>2721229080</v>
      </c>
      <c r="B433" s="78" t="str">
        <f>Jednotkové_ceny!B511</f>
        <v>XR DN 80/50 (4/4)</v>
      </c>
      <c r="C433" s="78" t="str">
        <f>Jednotkové_ceny!C511</f>
        <v>ks</v>
      </c>
      <c r="D433" s="79">
        <f>Jednotkové_ceny!D511</f>
        <v>1</v>
      </c>
      <c r="E433" s="79">
        <f>Jednotkové_ceny!E511</f>
        <v>2076.77</v>
      </c>
      <c r="F433" s="79">
        <f>Jednotkové_ceny!F511</f>
        <v>0</v>
      </c>
      <c r="G433" s="79">
        <f>Jednotkové_ceny!G511</f>
        <v>0</v>
      </c>
      <c r="H433" s="80">
        <f t="shared" si="6"/>
        <v>0</v>
      </c>
    </row>
    <row r="434" spans="1:8" s="30" customFormat="1" x14ac:dyDescent="0.25">
      <c r="A434" s="95" t="str">
        <f>Jednotkové_ceny!A512</f>
        <v>2721229082</v>
      </c>
      <c r="B434" s="78" t="str">
        <f>Jednotkové_ceny!B512</f>
        <v>XR DN 80/50 PN16/16</v>
      </c>
      <c r="C434" s="78" t="str">
        <f>Jednotkové_ceny!C512</f>
        <v>ks</v>
      </c>
      <c r="D434" s="79">
        <f>Jednotkové_ceny!D512</f>
        <v>1</v>
      </c>
      <c r="E434" s="79">
        <f>Jednotkové_ceny!E512</f>
        <v>1838.25</v>
      </c>
      <c r="F434" s="79">
        <f>Jednotkové_ceny!F512</f>
        <v>0</v>
      </c>
      <c r="G434" s="79">
        <f>Jednotkové_ceny!G512</f>
        <v>0</v>
      </c>
      <c r="H434" s="80">
        <f t="shared" si="6"/>
        <v>0</v>
      </c>
    </row>
    <row r="435" spans="1:8" s="30" customFormat="1" x14ac:dyDescent="0.25">
      <c r="A435" s="95" t="str">
        <f>Jednotkové_ceny!A513</f>
        <v>2721229100</v>
      </c>
      <c r="B435" s="78" t="str">
        <f>Jednotkové_ceny!B513</f>
        <v>XR DN 100/80 PN10-16</v>
      </c>
      <c r="C435" s="78" t="str">
        <f>Jednotkové_ceny!C513</f>
        <v>ks</v>
      </c>
      <c r="D435" s="79">
        <f>Jednotkové_ceny!D513</f>
        <v>1</v>
      </c>
      <c r="E435" s="79">
        <f>Jednotkové_ceny!E513</f>
        <v>1520.09</v>
      </c>
      <c r="F435" s="79">
        <f>Jednotkové_ceny!F513</f>
        <v>0</v>
      </c>
      <c r="G435" s="79">
        <f>Jednotkové_ceny!G513</f>
        <v>0</v>
      </c>
      <c r="H435" s="80">
        <f t="shared" si="6"/>
        <v>0</v>
      </c>
    </row>
    <row r="436" spans="1:8" s="30" customFormat="1" x14ac:dyDescent="0.25">
      <c r="A436" s="95" t="str">
        <f>Jednotkové_ceny!A514</f>
        <v>2721231042</v>
      </c>
      <c r="B436" s="78" t="str">
        <f>Jednotkové_ceny!B514</f>
        <v>SPOJKA STOP DN 100 NA HRDLO (8.3.100)</v>
      </c>
      <c r="C436" s="78" t="str">
        <f>Jednotkové_ceny!C514</f>
        <v>ks</v>
      </c>
      <c r="D436" s="79">
        <f>Jednotkové_ceny!D514</f>
        <v>1</v>
      </c>
      <c r="E436" s="79">
        <f>Jednotkové_ceny!E514</f>
        <v>3830.16</v>
      </c>
      <c r="F436" s="79">
        <f>Jednotkové_ceny!F514</f>
        <v>0</v>
      </c>
      <c r="G436" s="79">
        <f>Jednotkové_ceny!G514</f>
        <v>0</v>
      </c>
      <c r="H436" s="80">
        <f t="shared" si="6"/>
        <v>0</v>
      </c>
    </row>
    <row r="437" spans="1:8" s="30" customFormat="1" x14ac:dyDescent="0.25">
      <c r="A437" s="95" t="str">
        <f>Jednotkové_ceny!A515</f>
        <v>2721231044</v>
      </c>
      <c r="B437" s="78" t="str">
        <f>Jednotkové_ceny!B515</f>
        <v>SPOJKA STOP DN 200 NA HRDLO (8.3.200)</v>
      </c>
      <c r="C437" s="78" t="str">
        <f>Jednotkové_ceny!C515</f>
        <v>ks</v>
      </c>
      <c r="D437" s="79">
        <f>Jednotkové_ceny!D515</f>
        <v>5</v>
      </c>
      <c r="E437" s="79">
        <f>Jednotkové_ceny!E515</f>
        <v>6128.86</v>
      </c>
      <c r="F437" s="79">
        <f>Jednotkové_ceny!F515</f>
        <v>0</v>
      </c>
      <c r="G437" s="79">
        <f>Jednotkové_ceny!G515</f>
        <v>0</v>
      </c>
      <c r="H437" s="80">
        <f t="shared" si="6"/>
        <v>0</v>
      </c>
    </row>
    <row r="438" spans="1:8" s="30" customFormat="1" x14ac:dyDescent="0.25">
      <c r="A438" s="95" t="str">
        <f>Jednotkové_ceny!A516</f>
        <v>2721231045</v>
      </c>
      <c r="B438" s="78" t="str">
        <f>Jednotkové_ceny!B516</f>
        <v>SPOJKA STOP DN 300 NA HRDLO (8.3.300)</v>
      </c>
      <c r="C438" s="78" t="str">
        <f>Jednotkové_ceny!C516</f>
        <v>ks</v>
      </c>
      <c r="D438" s="79">
        <f>Jednotkové_ceny!D516</f>
        <v>5</v>
      </c>
      <c r="E438" s="79">
        <f>Jednotkové_ceny!E516</f>
        <v>8425.56</v>
      </c>
      <c r="F438" s="79">
        <f>Jednotkové_ceny!F516</f>
        <v>0</v>
      </c>
      <c r="G438" s="79">
        <f>Jednotkové_ceny!G516</f>
        <v>0</v>
      </c>
      <c r="H438" s="80">
        <f t="shared" si="6"/>
        <v>0</v>
      </c>
    </row>
    <row r="439" spans="1:8" s="30" customFormat="1" x14ac:dyDescent="0.25">
      <c r="A439" s="95" t="str">
        <f>Jednotkové_ceny!A517</f>
        <v>2721231046</v>
      </c>
      <c r="B439" s="78" t="str">
        <f>Jednotkové_ceny!B517</f>
        <v>SPOJKA STOP DN 400 NA HRDLO (8.3.400)</v>
      </c>
      <c r="C439" s="78" t="str">
        <f>Jednotkové_ceny!C517</f>
        <v>ks</v>
      </c>
      <c r="D439" s="79">
        <f>Jednotkové_ceny!D517</f>
        <v>3</v>
      </c>
      <c r="E439" s="79">
        <f>Jednotkové_ceny!E517</f>
        <v>11489.49</v>
      </c>
      <c r="F439" s="79">
        <f>Jednotkové_ceny!F517</f>
        <v>0</v>
      </c>
      <c r="G439" s="79">
        <f>Jednotkové_ceny!G517</f>
        <v>0</v>
      </c>
      <c r="H439" s="80">
        <f t="shared" si="6"/>
        <v>0</v>
      </c>
    </row>
    <row r="440" spans="1:8" s="30" customFormat="1" x14ac:dyDescent="0.25">
      <c r="A440" s="95" t="str">
        <f>Jednotkové_ceny!A518</f>
        <v>2721231049</v>
      </c>
      <c r="B440" s="78" t="str">
        <f>Jednotkové_ceny!B518</f>
        <v>SPOJKA STOP DN 500 NA HRDLO (8.3.500)</v>
      </c>
      <c r="C440" s="78" t="str">
        <f>Jednotkové_ceny!C518</f>
        <v>ks</v>
      </c>
      <c r="D440" s="79">
        <f>Jednotkové_ceny!D518</f>
        <v>2</v>
      </c>
      <c r="E440" s="79">
        <f>Jednotkové_ceny!E518</f>
        <v>16036.06</v>
      </c>
      <c r="F440" s="79">
        <f>Jednotkové_ceny!F518</f>
        <v>0</v>
      </c>
      <c r="G440" s="79">
        <f>Jednotkové_ceny!G518</f>
        <v>0</v>
      </c>
      <c r="H440" s="80">
        <f t="shared" si="6"/>
        <v>0</v>
      </c>
    </row>
    <row r="441" spans="1:8" s="30" customFormat="1" x14ac:dyDescent="0.25">
      <c r="A441" s="95" t="str">
        <f>Jednotkové_ceny!A519</f>
        <v>2721231050</v>
      </c>
      <c r="B441" s="78" t="str">
        <f>Jednotkové_ceny!B519</f>
        <v>SPOJKA STOP DN 600 NA HRDLO (8.3.600)</v>
      </c>
      <c r="C441" s="78" t="str">
        <f>Jednotkové_ceny!C519</f>
        <v>ks</v>
      </c>
      <c r="D441" s="79">
        <f>Jednotkové_ceny!D519</f>
        <v>14</v>
      </c>
      <c r="E441" s="79">
        <f>Jednotkové_ceny!E519</f>
        <v>16462.52</v>
      </c>
      <c r="F441" s="79">
        <f>Jednotkové_ceny!F519</f>
        <v>0</v>
      </c>
      <c r="G441" s="79">
        <f>Jednotkové_ceny!G519</f>
        <v>0</v>
      </c>
      <c r="H441" s="80">
        <f t="shared" si="6"/>
        <v>0</v>
      </c>
    </row>
    <row r="442" spans="1:8" s="30" customFormat="1" x14ac:dyDescent="0.25">
      <c r="A442" s="95" t="str">
        <f>Jednotkové_ceny!A520</f>
        <v>2721231055</v>
      </c>
      <c r="B442" s="78" t="str">
        <f>Jednotkové_ceny!B520</f>
        <v>SPOJKA STOP DN 800 NA HRDLO (8.3.800)</v>
      </c>
      <c r="C442" s="78" t="str">
        <f>Jednotkové_ceny!C520</f>
        <v>ks</v>
      </c>
      <c r="D442" s="79">
        <f>Jednotkové_ceny!D520</f>
        <v>4</v>
      </c>
      <c r="E442" s="79">
        <f>Jednotkové_ceny!E520</f>
        <v>26299.98</v>
      </c>
      <c r="F442" s="79">
        <f>Jednotkové_ceny!F520</f>
        <v>0</v>
      </c>
      <c r="G442" s="79">
        <f>Jednotkové_ceny!G520</f>
        <v>0</v>
      </c>
      <c r="H442" s="80">
        <f t="shared" si="6"/>
        <v>0</v>
      </c>
    </row>
    <row r="443" spans="1:8" s="30" customFormat="1" x14ac:dyDescent="0.25">
      <c r="A443" s="95" t="str">
        <f>Jednotkové_ceny!A521</f>
        <v>2721231056</v>
      </c>
      <c r="B443" s="78" t="str">
        <f>Jednotkové_ceny!B521</f>
        <v>SPOJKA STOP DN 125 NA HRDLO (8.3.125)</v>
      </c>
      <c r="C443" s="78" t="str">
        <f>Jednotkové_ceny!C521</f>
        <v>ks</v>
      </c>
      <c r="D443" s="79">
        <f>Jednotkové_ceny!D521</f>
        <v>1</v>
      </c>
      <c r="E443" s="79">
        <f>Jednotkové_ceny!E521</f>
        <v>4084.24</v>
      </c>
      <c r="F443" s="79">
        <f>Jednotkové_ceny!F521</f>
        <v>0</v>
      </c>
      <c r="G443" s="79">
        <f>Jednotkové_ceny!G521</f>
        <v>0</v>
      </c>
      <c r="H443" s="80">
        <f t="shared" si="6"/>
        <v>0</v>
      </c>
    </row>
    <row r="444" spans="1:8" s="30" customFormat="1" ht="12.75" customHeight="1" x14ac:dyDescent="0.25">
      <c r="A444" s="95" t="str">
        <f>Jednotkové_ceny!A522</f>
        <v>2721231094</v>
      </c>
      <c r="B444" s="78" t="str">
        <f>Jednotkové_ceny!B522</f>
        <v>SPOJKA ULTRAGRIP NG DN 50-5/4" HRDLO/ZÁVIT</v>
      </c>
      <c r="C444" s="78" t="str">
        <f>Jednotkové_ceny!C522</f>
        <v>ks</v>
      </c>
      <c r="D444" s="79">
        <f>Jednotkové_ceny!D522</f>
        <v>201</v>
      </c>
      <c r="E444" s="79">
        <f>Jednotkové_ceny!E522</f>
        <v>4218.8</v>
      </c>
      <c r="F444" s="79">
        <f>Jednotkové_ceny!F522</f>
        <v>0</v>
      </c>
      <c r="G444" s="79">
        <f>Jednotkové_ceny!G522</f>
        <v>0</v>
      </c>
      <c r="H444" s="80">
        <f t="shared" si="6"/>
        <v>0</v>
      </c>
    </row>
    <row r="445" spans="1:8" s="30" customFormat="1" x14ac:dyDescent="0.25">
      <c r="A445" s="95" t="str">
        <f>Jednotkové_ceny!A523</f>
        <v>2721231095</v>
      </c>
      <c r="B445" s="78" t="str">
        <f>Jednotkové_ceny!B523</f>
        <v>SPOJKA ULTRAGRIP NG DN 65-2" HRDLO/ZÁVIT</v>
      </c>
      <c r="C445" s="78" t="str">
        <f>Jednotkové_ceny!C523</f>
        <v>ks</v>
      </c>
      <c r="D445" s="79">
        <f>Jednotkové_ceny!D523</f>
        <v>16</v>
      </c>
      <c r="E445" s="79">
        <f>Jednotkové_ceny!E523</f>
        <v>4218.8</v>
      </c>
      <c r="F445" s="79">
        <f>Jednotkové_ceny!F523</f>
        <v>0</v>
      </c>
      <c r="G445" s="79">
        <f>Jednotkové_ceny!G523</f>
        <v>0</v>
      </c>
      <c r="H445" s="80">
        <f t="shared" si="6"/>
        <v>0</v>
      </c>
    </row>
    <row r="446" spans="1:8" s="30" customFormat="1" ht="26.4" x14ac:dyDescent="0.25">
      <c r="A446" s="95" t="str">
        <f>Jednotkové_ceny!A524</f>
        <v>2721231110</v>
      </c>
      <c r="B446" s="78" t="str">
        <f>Jednotkové_ceny!B524</f>
        <v>SPOJKA ULTRAGRIP NG DN 200 (218-256) HRDLO/PŘÍRUBA</v>
      </c>
      <c r="C446" s="78" t="str">
        <f>Jednotkové_ceny!C524</f>
        <v>ks</v>
      </c>
      <c r="D446" s="79">
        <f>Jednotkové_ceny!D524</f>
        <v>158</v>
      </c>
      <c r="E446" s="79">
        <f>Jednotkové_ceny!E524</f>
        <v>7548.26</v>
      </c>
      <c r="F446" s="79">
        <f>Jednotkové_ceny!F524</f>
        <v>0</v>
      </c>
      <c r="G446" s="79">
        <f>Jednotkové_ceny!G524</f>
        <v>0</v>
      </c>
      <c r="H446" s="80">
        <f t="shared" si="6"/>
        <v>0</v>
      </c>
    </row>
    <row r="447" spans="1:8" s="30" customFormat="1" ht="26.4" x14ac:dyDescent="0.25">
      <c r="A447" s="95" t="str">
        <f>Jednotkové_ceny!A525</f>
        <v>2721231111</v>
      </c>
      <c r="B447" s="78" t="str">
        <f>Jednotkové_ceny!B525</f>
        <v>SPOJKA ULTRAGRIP NG DN 100 HRDLO-HRDLO(107-133)</v>
      </c>
      <c r="C447" s="78" t="str">
        <f>Jednotkové_ceny!C525</f>
        <v>ks</v>
      </c>
      <c r="D447" s="79">
        <f>Jednotkové_ceny!D525</f>
        <v>159</v>
      </c>
      <c r="E447" s="79">
        <f>Jednotkové_ceny!E525</f>
        <v>3330.52</v>
      </c>
      <c r="F447" s="79">
        <f>Jednotkové_ceny!F525</f>
        <v>0</v>
      </c>
      <c r="G447" s="79">
        <f>Jednotkové_ceny!G525</f>
        <v>0</v>
      </c>
      <c r="H447" s="80">
        <f t="shared" si="6"/>
        <v>0</v>
      </c>
    </row>
    <row r="448" spans="1:8" s="30" customFormat="1" ht="26.4" x14ac:dyDescent="0.25">
      <c r="A448" s="95" t="str">
        <f>Jednotkové_ceny!A526</f>
        <v>2721231112</v>
      </c>
      <c r="B448" s="78" t="str">
        <f>Jednotkové_ceny!B526</f>
        <v>SPOJKA ULTRAGRIP NG DN 100 HRDLO-PŘÍRUBA (107,2-133,2)</v>
      </c>
      <c r="C448" s="78" t="str">
        <f>Jednotkové_ceny!C526</f>
        <v>ks</v>
      </c>
      <c r="D448" s="79">
        <f>Jednotkové_ceny!D526</f>
        <v>371</v>
      </c>
      <c r="E448" s="79">
        <f>Jednotkové_ceny!E526</f>
        <v>3105.8</v>
      </c>
      <c r="F448" s="79">
        <f>Jednotkové_ceny!F526</f>
        <v>0</v>
      </c>
      <c r="G448" s="79">
        <f>Jednotkové_ceny!G526</f>
        <v>0</v>
      </c>
      <c r="H448" s="80">
        <f t="shared" si="6"/>
        <v>0</v>
      </c>
    </row>
    <row r="449" spans="1:8" s="30" customFormat="1" ht="26.4" x14ac:dyDescent="0.25">
      <c r="A449" s="95" t="str">
        <f>Jednotkové_ceny!A527</f>
        <v>2721231113</v>
      </c>
      <c r="B449" s="78" t="str">
        <f>Jednotkové_ceny!B527</f>
        <v>SPOJKA ULTRAGRIP NG DN 150 HRDLO-PŘÍRUBA (158-192)</v>
      </c>
      <c r="C449" s="78" t="str">
        <f>Jednotkové_ceny!C527</f>
        <v>ks</v>
      </c>
      <c r="D449" s="79">
        <f>Jednotkové_ceny!D527</f>
        <v>321</v>
      </c>
      <c r="E449" s="79">
        <f>Jednotkové_ceny!E527</f>
        <v>4645.9799999999996</v>
      </c>
      <c r="F449" s="79">
        <f>Jednotkové_ceny!F527</f>
        <v>0</v>
      </c>
      <c r="G449" s="79">
        <f>Jednotkové_ceny!G527</f>
        <v>0</v>
      </c>
      <c r="H449" s="80">
        <f t="shared" si="6"/>
        <v>0</v>
      </c>
    </row>
    <row r="450" spans="1:8" s="30" customFormat="1" ht="26.4" x14ac:dyDescent="0.25">
      <c r="A450" s="95" t="str">
        <f>Jednotkové_ceny!A528</f>
        <v>2721231114</v>
      </c>
      <c r="B450" s="78" t="str">
        <f>Jednotkové_ceny!B528</f>
        <v>SPOJKA ULTRAGRIP NG DN 300 HRDLO/PŘÍRUBA (315-356)</v>
      </c>
      <c r="C450" s="78" t="str">
        <f>Jednotkové_ceny!C528</f>
        <v>ks</v>
      </c>
      <c r="D450" s="79">
        <f>Jednotkové_ceny!D528</f>
        <v>43</v>
      </c>
      <c r="E450" s="79">
        <f>Jednotkové_ceny!E528</f>
        <v>13109.02</v>
      </c>
      <c r="F450" s="79">
        <f>Jednotkové_ceny!F528</f>
        <v>0</v>
      </c>
      <c r="G450" s="79">
        <f>Jednotkové_ceny!G528</f>
        <v>0</v>
      </c>
      <c r="H450" s="80">
        <f t="shared" si="6"/>
        <v>0</v>
      </c>
    </row>
    <row r="451" spans="1:8" s="30" customFormat="1" x14ac:dyDescent="0.25">
      <c r="A451" s="95" t="str">
        <f>Jednotkové_ceny!A529</f>
        <v>2721231116</v>
      </c>
      <c r="B451" s="78" t="str">
        <f>Jednotkové_ceny!B529</f>
        <v>SPOJKA ULTRAGRIP NG DN 250 HRDLO/PŘÍRUBA</v>
      </c>
      <c r="C451" s="78" t="str">
        <f>Jednotkové_ceny!C529</f>
        <v>ks</v>
      </c>
      <c r="D451" s="79">
        <f>Jednotkové_ceny!D529</f>
        <v>1</v>
      </c>
      <c r="E451" s="79">
        <f>Jednotkové_ceny!E529</f>
        <v>10169.64</v>
      </c>
      <c r="F451" s="79">
        <f>Jednotkové_ceny!F529</f>
        <v>0</v>
      </c>
      <c r="G451" s="79">
        <f>Jednotkové_ceny!G529</f>
        <v>0</v>
      </c>
      <c r="H451" s="80">
        <f t="shared" si="6"/>
        <v>0</v>
      </c>
    </row>
    <row r="452" spans="1:8" s="30" customFormat="1" x14ac:dyDescent="0.25">
      <c r="A452" s="95" t="str">
        <f>Jednotkové_ceny!A530</f>
        <v>2721231117</v>
      </c>
      <c r="B452" s="78" t="str">
        <f>Jednotkové_ceny!B530</f>
        <v>SPOJKA ULTRAGRIP NG DN 350 HRDLO/HRDLO</v>
      </c>
      <c r="C452" s="78" t="str">
        <f>Jednotkové_ceny!C530</f>
        <v>ks</v>
      </c>
      <c r="D452" s="79">
        <f>Jednotkové_ceny!D530</f>
        <v>2</v>
      </c>
      <c r="E452" s="79">
        <f>Jednotkové_ceny!E530</f>
        <v>37369.24</v>
      </c>
      <c r="F452" s="79">
        <f>Jednotkové_ceny!F530</f>
        <v>0</v>
      </c>
      <c r="G452" s="79">
        <f>Jednotkové_ceny!G530</f>
        <v>0</v>
      </c>
      <c r="H452" s="80">
        <f t="shared" si="6"/>
        <v>0</v>
      </c>
    </row>
    <row r="453" spans="1:8" s="30" customFormat="1" ht="26.4" x14ac:dyDescent="0.25">
      <c r="A453" s="95" t="str">
        <f>Jednotkové_ceny!A531</f>
        <v>2721231118</v>
      </c>
      <c r="B453" s="78" t="str">
        <f>Jednotkové_ceny!B531</f>
        <v>SPOJKA ULTRAGRIP NG DN 150 HRDLO-HRDLO (158-192)</v>
      </c>
      <c r="C453" s="78" t="str">
        <f>Jednotkové_ceny!C531</f>
        <v>ks</v>
      </c>
      <c r="D453" s="79">
        <f>Jednotkové_ceny!D531</f>
        <v>127</v>
      </c>
      <c r="E453" s="79">
        <f>Jednotkové_ceny!E531</f>
        <v>5853.32</v>
      </c>
      <c r="F453" s="79">
        <f>Jednotkové_ceny!F531</f>
        <v>0</v>
      </c>
      <c r="G453" s="79">
        <f>Jednotkové_ceny!G531</f>
        <v>0</v>
      </c>
      <c r="H453" s="80">
        <f t="shared" si="6"/>
        <v>0</v>
      </c>
    </row>
    <row r="454" spans="1:8" s="30" customFormat="1" ht="26.4" x14ac:dyDescent="0.25">
      <c r="A454" s="95" t="str">
        <f>Jednotkové_ceny!A532</f>
        <v>2721231120</v>
      </c>
      <c r="B454" s="78" t="str">
        <f>Jednotkové_ceny!B532</f>
        <v>SPOJKA ULTRAGRIP NG REDUKOVANÁ HRDLO-HRDLO DN 32/40 (36-46/43,5-63,5)</v>
      </c>
      <c r="C454" s="78" t="str">
        <f>Jednotkové_ceny!C532</f>
        <v>ks</v>
      </c>
      <c r="D454" s="79">
        <f>Jednotkové_ceny!D532</f>
        <v>2</v>
      </c>
      <c r="E454" s="79">
        <f>Jednotkové_ceny!E532</f>
        <v>4130.82</v>
      </c>
      <c r="F454" s="79">
        <f>Jednotkové_ceny!F532</f>
        <v>0</v>
      </c>
      <c r="G454" s="79">
        <f>Jednotkové_ceny!G532</f>
        <v>0</v>
      </c>
      <c r="H454" s="80">
        <f t="shared" si="6"/>
        <v>0</v>
      </c>
    </row>
    <row r="455" spans="1:8" s="30" customFormat="1" ht="26.4" x14ac:dyDescent="0.25">
      <c r="A455" s="95" t="str">
        <f>Jednotkové_ceny!A533</f>
        <v>2721231125</v>
      </c>
      <c r="B455" s="78" t="str">
        <f>Jednotkové_ceny!B533</f>
        <v>SPOJKA ULTRAGRIP NG DN 500 (498-552) HRDLO/PŘÍRUBA</v>
      </c>
      <c r="C455" s="78" t="str">
        <f>Jednotkové_ceny!C533</f>
        <v>ks</v>
      </c>
      <c r="D455" s="79">
        <f>Jednotkové_ceny!D533</f>
        <v>14</v>
      </c>
      <c r="E455" s="79">
        <f>Jednotkové_ceny!E533</f>
        <v>56375.040000000001</v>
      </c>
      <c r="F455" s="79">
        <f>Jednotkové_ceny!F533</f>
        <v>0</v>
      </c>
      <c r="G455" s="79">
        <f>Jednotkové_ceny!G533</f>
        <v>0</v>
      </c>
      <c r="H455" s="80">
        <f t="shared" si="6"/>
        <v>0</v>
      </c>
    </row>
    <row r="456" spans="1:8" s="30" customFormat="1" ht="26.4" x14ac:dyDescent="0.25">
      <c r="A456" s="95" t="str">
        <f>Jednotkové_ceny!A534</f>
        <v>2721231126</v>
      </c>
      <c r="B456" s="78" t="str">
        <f>Jednotkové_ceny!B534</f>
        <v>SPOJKA ULTRAGRIP NG DN 500 (498-552) HRDLO/HRDLO</v>
      </c>
      <c r="C456" s="78" t="str">
        <f>Jednotkové_ceny!C534</f>
        <v>ks</v>
      </c>
      <c r="D456" s="79">
        <f>Jednotkové_ceny!D534</f>
        <v>4</v>
      </c>
      <c r="E456" s="79">
        <f>Jednotkové_ceny!E534</f>
        <v>61927.32</v>
      </c>
      <c r="F456" s="79">
        <f>Jednotkové_ceny!F534</f>
        <v>0</v>
      </c>
      <c r="G456" s="79">
        <f>Jednotkové_ceny!G534</f>
        <v>0</v>
      </c>
      <c r="H456" s="80">
        <f t="shared" si="6"/>
        <v>0</v>
      </c>
    </row>
    <row r="457" spans="1:8" s="30" customFormat="1" ht="26.4" x14ac:dyDescent="0.25">
      <c r="A457" s="95" t="str">
        <f>Jednotkové_ceny!A535</f>
        <v>2721231129</v>
      </c>
      <c r="B457" s="78" t="str">
        <f>Jednotkové_ceny!B535</f>
        <v>SPOJKA ULTRAGRIP NG DN 300 HRDLO/HRDLO (315-356)</v>
      </c>
      <c r="C457" s="78" t="str">
        <f>Jednotkové_ceny!C535</f>
        <v>ks</v>
      </c>
      <c r="D457" s="79">
        <f>Jednotkové_ceny!D535</f>
        <v>30</v>
      </c>
      <c r="E457" s="79">
        <f>Jednotkové_ceny!E535</f>
        <v>16316.58</v>
      </c>
      <c r="F457" s="79">
        <f>Jednotkové_ceny!F535</f>
        <v>0</v>
      </c>
      <c r="G457" s="79">
        <f>Jednotkové_ceny!G535</f>
        <v>0</v>
      </c>
      <c r="H457" s="80">
        <f t="shared" si="6"/>
        <v>0</v>
      </c>
    </row>
    <row r="458" spans="1:8" s="30" customFormat="1" ht="26.4" x14ac:dyDescent="0.25">
      <c r="A458" s="95" t="str">
        <f>Jednotkové_ceny!A536</f>
        <v>2721231180</v>
      </c>
      <c r="B458" s="78" t="str">
        <f>Jednotkové_ceny!B536</f>
        <v>SPOJKA UNI PLUS PŘÍRUBA DN 80/90 S JIŠTĚNÍM PRO PE, PVC</v>
      </c>
      <c r="C458" s="78" t="str">
        <f>Jednotkové_ceny!C536</f>
        <v>ks</v>
      </c>
      <c r="D458" s="79">
        <f>Jednotkové_ceny!D536</f>
        <v>5</v>
      </c>
      <c r="E458" s="79">
        <f>Jednotkové_ceny!E536</f>
        <v>2213</v>
      </c>
      <c r="F458" s="79">
        <f>Jednotkové_ceny!F536</f>
        <v>0</v>
      </c>
      <c r="G458" s="79">
        <f>Jednotkové_ceny!G536</f>
        <v>0</v>
      </c>
      <c r="H458" s="80">
        <f t="shared" ref="H458:H521" si="7">ROUND(D458*G458,2)</f>
        <v>0</v>
      </c>
    </row>
    <row r="459" spans="1:8" s="30" customFormat="1" ht="26.4" x14ac:dyDescent="0.25">
      <c r="A459" s="95" t="str">
        <f>Jednotkové_ceny!A537</f>
        <v>2721231181</v>
      </c>
      <c r="B459" s="78" t="str">
        <f>Jednotkové_ceny!B537</f>
        <v>SPOJKA UNI PLUS PŘÍRUBA DN 100/110 S JIŠTĚNÍM PRO PE, PVC</v>
      </c>
      <c r="C459" s="78" t="str">
        <f>Jednotkové_ceny!C537</f>
        <v>ks</v>
      </c>
      <c r="D459" s="79">
        <f>Jednotkové_ceny!D537</f>
        <v>5</v>
      </c>
      <c r="E459" s="79">
        <f>Jednotkové_ceny!E537</f>
        <v>2383.39</v>
      </c>
      <c r="F459" s="79">
        <f>Jednotkové_ceny!F537</f>
        <v>0</v>
      </c>
      <c r="G459" s="79">
        <f>Jednotkové_ceny!G537</f>
        <v>0</v>
      </c>
      <c r="H459" s="80">
        <f t="shared" si="7"/>
        <v>0</v>
      </c>
    </row>
    <row r="460" spans="1:8" s="30" customFormat="1" ht="26.4" x14ac:dyDescent="0.25">
      <c r="A460" s="95" t="str">
        <f>Jednotkové_ceny!A538</f>
        <v>2721231182</v>
      </c>
      <c r="B460" s="78" t="str">
        <f>Jednotkové_ceny!B538</f>
        <v>SPOJKA UNI PLUS PŘÍRUBA DN 150/160 S JIŠTĚNÍM PRO PE, PVC</v>
      </c>
      <c r="C460" s="78" t="str">
        <f>Jednotkové_ceny!C538</f>
        <v>ks</v>
      </c>
      <c r="D460" s="79">
        <f>Jednotkové_ceny!D538</f>
        <v>2</v>
      </c>
      <c r="E460" s="79">
        <f>Jednotkové_ceny!E538</f>
        <v>3904.89</v>
      </c>
      <c r="F460" s="79">
        <f>Jednotkové_ceny!F538</f>
        <v>0</v>
      </c>
      <c r="G460" s="79">
        <f>Jednotkové_ceny!G538</f>
        <v>0</v>
      </c>
      <c r="H460" s="80">
        <f t="shared" si="7"/>
        <v>0</v>
      </c>
    </row>
    <row r="461" spans="1:8" s="30" customFormat="1" ht="26.4" x14ac:dyDescent="0.25">
      <c r="A461" s="95" t="str">
        <f>Jednotkové_ceny!A539</f>
        <v>2721231191</v>
      </c>
      <c r="B461" s="78" t="str">
        <f>Jednotkové_ceny!B539</f>
        <v>SPOJKA ULTRAGRIP NG DN 200 HRDLO-HRDLO 218,1-256</v>
      </c>
      <c r="C461" s="78" t="str">
        <f>Jednotkové_ceny!C539</f>
        <v>ks</v>
      </c>
      <c r="D461" s="79">
        <f>Jednotkové_ceny!D539</f>
        <v>60</v>
      </c>
      <c r="E461" s="79">
        <f>Jednotkové_ceny!E539</f>
        <v>10141.02</v>
      </c>
      <c r="F461" s="79">
        <f>Jednotkové_ceny!F539</f>
        <v>0</v>
      </c>
      <c r="G461" s="79">
        <f>Jednotkové_ceny!G539</f>
        <v>0</v>
      </c>
      <c r="H461" s="80">
        <f t="shared" si="7"/>
        <v>0</v>
      </c>
    </row>
    <row r="462" spans="1:8" s="30" customFormat="1" ht="26.4" x14ac:dyDescent="0.25">
      <c r="A462" s="95" t="str">
        <f>Jednotkové_ceny!A540</f>
        <v>2721231193</v>
      </c>
      <c r="B462" s="78" t="str">
        <f>Jednotkové_ceny!B540</f>
        <v>SPOJKA ULTRAGRIP NG DN 125 (132,2-160,2) HRDLO/PŘÍRUBA</v>
      </c>
      <c r="C462" s="78" t="str">
        <f>Jednotkové_ceny!C540</f>
        <v>ks</v>
      </c>
      <c r="D462" s="79">
        <f>Jednotkové_ceny!D540</f>
        <v>15</v>
      </c>
      <c r="E462" s="79">
        <f>Jednotkové_ceny!E540</f>
        <v>4626.8999999999996</v>
      </c>
      <c r="F462" s="79">
        <f>Jednotkové_ceny!F540</f>
        <v>0</v>
      </c>
      <c r="G462" s="79">
        <f>Jednotkové_ceny!G540</f>
        <v>0</v>
      </c>
      <c r="H462" s="80">
        <f t="shared" si="7"/>
        <v>0</v>
      </c>
    </row>
    <row r="463" spans="1:8" s="30" customFormat="1" ht="26.4" x14ac:dyDescent="0.25">
      <c r="A463" s="95" t="str">
        <f>Jednotkové_ceny!A541</f>
        <v>2721231194</v>
      </c>
      <c r="B463" s="78" t="str">
        <f>Jednotkové_ceny!B541</f>
        <v>SPOJKA ULTRAGRIP NG DN 125 (132,2-160,2) HRDLO/HRDLO</v>
      </c>
      <c r="C463" s="78" t="str">
        <f>Jednotkové_ceny!C541</f>
        <v>ks</v>
      </c>
      <c r="D463" s="79">
        <f>Jednotkové_ceny!D541</f>
        <v>6</v>
      </c>
      <c r="E463" s="79">
        <f>Jednotkové_ceny!E541</f>
        <v>5128.28</v>
      </c>
      <c r="F463" s="79">
        <f>Jednotkové_ceny!F541</f>
        <v>0</v>
      </c>
      <c r="G463" s="79">
        <f>Jednotkové_ceny!G541</f>
        <v>0</v>
      </c>
      <c r="H463" s="80">
        <f t="shared" si="7"/>
        <v>0</v>
      </c>
    </row>
    <row r="464" spans="1:8" s="30" customFormat="1" ht="12.75" customHeight="1" x14ac:dyDescent="0.25">
      <c r="A464" s="95" t="str">
        <f>Jednotkové_ceny!A542</f>
        <v>2721231195</v>
      </c>
      <c r="B464" s="78" t="str">
        <f>Jednotkové_ceny!B542</f>
        <v>SPOJKA ULTRAGRIP NG DN 400 (398-442) HRDLO/HRDLO</v>
      </c>
      <c r="C464" s="78" t="str">
        <f>Jednotkové_ceny!C542</f>
        <v>ks</v>
      </c>
      <c r="D464" s="79">
        <f>Jednotkové_ceny!D542</f>
        <v>6</v>
      </c>
      <c r="E464" s="79">
        <f>Jednotkové_ceny!E542</f>
        <v>44445.8</v>
      </c>
      <c r="F464" s="79">
        <f>Jednotkové_ceny!F542</f>
        <v>0</v>
      </c>
      <c r="G464" s="79">
        <f>Jednotkové_ceny!G542</f>
        <v>0</v>
      </c>
      <c r="H464" s="80">
        <f t="shared" si="7"/>
        <v>0</v>
      </c>
    </row>
    <row r="465" spans="1:8" s="30" customFormat="1" ht="26.4" x14ac:dyDescent="0.25">
      <c r="A465" s="95" t="str">
        <f>Jednotkové_ceny!A543</f>
        <v>2721231196</v>
      </c>
      <c r="B465" s="78" t="str">
        <f>Jednotkové_ceny!B543</f>
        <v>SPOJKA ULTRAGRIP NG DN 400 (398-442) HRDLO/PŘÍRUBA</v>
      </c>
      <c r="C465" s="78" t="str">
        <f>Jednotkové_ceny!C543</f>
        <v>ks</v>
      </c>
      <c r="D465" s="79">
        <f>Jednotkové_ceny!D543</f>
        <v>12</v>
      </c>
      <c r="E465" s="79">
        <f>Jednotkové_ceny!E543</f>
        <v>40128.42</v>
      </c>
      <c r="F465" s="79">
        <f>Jednotkové_ceny!F543</f>
        <v>0</v>
      </c>
      <c r="G465" s="79">
        <f>Jednotkové_ceny!G543</f>
        <v>0</v>
      </c>
      <c r="H465" s="80">
        <f t="shared" si="7"/>
        <v>0</v>
      </c>
    </row>
    <row r="466" spans="1:8" s="30" customFormat="1" ht="26.4" x14ac:dyDescent="0.25">
      <c r="A466" s="95" t="str">
        <f>Jednotkové_ceny!A544</f>
        <v>2721231197</v>
      </c>
      <c r="B466" s="78" t="str">
        <f>Jednotkové_ceny!B544</f>
        <v>SPOJKA ULTRAGRIP NG DN 80 (85,7-107) HRDLO/PŘÍRUBA</v>
      </c>
      <c r="C466" s="78" t="str">
        <f>Jednotkové_ceny!C544</f>
        <v>ks</v>
      </c>
      <c r="D466" s="79">
        <f>Jednotkové_ceny!D544</f>
        <v>172</v>
      </c>
      <c r="E466" s="79">
        <f>Jednotkové_ceny!E544</f>
        <v>2576.86</v>
      </c>
      <c r="F466" s="79">
        <f>Jednotkové_ceny!F544</f>
        <v>0</v>
      </c>
      <c r="G466" s="79">
        <f>Jednotkové_ceny!G544</f>
        <v>0</v>
      </c>
      <c r="H466" s="80">
        <f t="shared" si="7"/>
        <v>0</v>
      </c>
    </row>
    <row r="467" spans="1:8" s="30" customFormat="1" ht="26.4" x14ac:dyDescent="0.25">
      <c r="A467" s="95" t="str">
        <f>Jednotkové_ceny!A545</f>
        <v>2721231198</v>
      </c>
      <c r="B467" s="78" t="str">
        <f>Jednotkové_ceny!B545</f>
        <v>SPOJKA ULTRAGRIP NG DN 80 (85,7-107) HRDLO/HRDLO</v>
      </c>
      <c r="C467" s="78" t="str">
        <f>Jednotkové_ceny!C545</f>
        <v>ks</v>
      </c>
      <c r="D467" s="79">
        <f>Jednotkové_ceny!D545</f>
        <v>150</v>
      </c>
      <c r="E467" s="79">
        <f>Jednotkové_ceny!E545</f>
        <v>2892.74</v>
      </c>
      <c r="F467" s="79">
        <f>Jednotkové_ceny!F545</f>
        <v>0</v>
      </c>
      <c r="G467" s="79">
        <f>Jednotkové_ceny!G545</f>
        <v>0</v>
      </c>
      <c r="H467" s="80">
        <f t="shared" si="7"/>
        <v>0</v>
      </c>
    </row>
    <row r="468" spans="1:8" s="30" customFormat="1" ht="26.4" x14ac:dyDescent="0.25">
      <c r="A468" s="95" t="str">
        <f>Jednotkové_ceny!A546</f>
        <v>2721231214</v>
      </c>
      <c r="B468" s="78" t="str">
        <f>Jednotkové_ceny!B546</f>
        <v>SPOJKA ORION PLUS PŘÍRUBA DN 400 392-442mm (9.4.5)</v>
      </c>
      <c r="C468" s="78" t="str">
        <f>Jednotkové_ceny!C546</f>
        <v>ks</v>
      </c>
      <c r="D468" s="79">
        <f>Jednotkové_ceny!D546</f>
        <v>1</v>
      </c>
      <c r="E468" s="79">
        <f>Jednotkové_ceny!E546</f>
        <v>40152.93</v>
      </c>
      <c r="F468" s="79">
        <f>Jednotkové_ceny!F546</f>
        <v>0</v>
      </c>
      <c r="G468" s="79">
        <f>Jednotkové_ceny!G546</f>
        <v>0</v>
      </c>
      <c r="H468" s="80">
        <f t="shared" si="7"/>
        <v>0</v>
      </c>
    </row>
    <row r="469" spans="1:8" s="30" customFormat="1" x14ac:dyDescent="0.25">
      <c r="A469" s="95" t="str">
        <f>Jednotkové_ceny!A547</f>
        <v>2721231223</v>
      </c>
      <c r="B469" s="78" t="str">
        <f>Jednotkové_ceny!B547</f>
        <v>SPOJKA ORION PLUS DN 200 (9.4.4)</v>
      </c>
      <c r="C469" s="78" t="str">
        <f>Jednotkové_ceny!C547</f>
        <v>ks</v>
      </c>
      <c r="D469" s="79">
        <f>Jednotkové_ceny!D547</f>
        <v>2</v>
      </c>
      <c r="E469" s="79">
        <f>Jednotkové_ceny!E547</f>
        <v>15055.6</v>
      </c>
      <c r="F469" s="79">
        <f>Jednotkové_ceny!F547</f>
        <v>0</v>
      </c>
      <c r="G469" s="79">
        <f>Jednotkové_ceny!G547</f>
        <v>0</v>
      </c>
      <c r="H469" s="80">
        <f t="shared" si="7"/>
        <v>0</v>
      </c>
    </row>
    <row r="470" spans="1:8" s="30" customFormat="1" ht="26.4" x14ac:dyDescent="0.25">
      <c r="A470" s="95" t="str">
        <f>Jednotkové_ceny!A548</f>
        <v>2721231406</v>
      </c>
      <c r="B470" s="78" t="str">
        <f>Jednotkové_ceny!B548</f>
        <v>SPOJKA BELGICAST PŘÍRUBA 3200 DN 400 PN10 (400-435 mm)</v>
      </c>
      <c r="C470" s="78" t="str">
        <f>Jednotkové_ceny!C548</f>
        <v>ks</v>
      </c>
      <c r="D470" s="79">
        <f>Jednotkové_ceny!D548</f>
        <v>1</v>
      </c>
      <c r="E470" s="79">
        <f>Jednotkové_ceny!E548</f>
        <v>11815.82</v>
      </c>
      <c r="F470" s="79">
        <f>Jednotkové_ceny!F548</f>
        <v>0</v>
      </c>
      <c r="G470" s="79">
        <f>Jednotkové_ceny!G548</f>
        <v>0</v>
      </c>
      <c r="H470" s="80">
        <f t="shared" si="7"/>
        <v>0</v>
      </c>
    </row>
    <row r="471" spans="1:8" s="30" customFormat="1" x14ac:dyDescent="0.25">
      <c r="A471" s="95" t="str">
        <f>Jednotkové_ceny!A549</f>
        <v>2721231407</v>
      </c>
      <c r="B471" s="78" t="str">
        <f>Jednotkové_ceny!B549</f>
        <v>SPOJKA BELGICAST 3100 DN 400 PN10 (395-435)</v>
      </c>
      <c r="C471" s="78" t="str">
        <f>Jednotkové_ceny!C549</f>
        <v>ks</v>
      </c>
      <c r="D471" s="79">
        <f>Jednotkové_ceny!D549</f>
        <v>9</v>
      </c>
      <c r="E471" s="79">
        <f>Jednotkové_ceny!E549</f>
        <v>9839.98</v>
      </c>
      <c r="F471" s="79">
        <f>Jednotkové_ceny!F549</f>
        <v>0</v>
      </c>
      <c r="G471" s="79">
        <f>Jednotkové_ceny!G549</f>
        <v>0</v>
      </c>
      <c r="H471" s="80">
        <f t="shared" si="7"/>
        <v>0</v>
      </c>
    </row>
    <row r="472" spans="1:8" s="30" customFormat="1" x14ac:dyDescent="0.25">
      <c r="A472" s="95" t="str">
        <f>Jednotkové_ceny!A550</f>
        <v>2721231501</v>
      </c>
      <c r="B472" s="78" t="str">
        <f>Jednotkové_ceny!B550</f>
        <v>SPOJKA BELGICAST 3100 DN 500 PN10 (505-540)</v>
      </c>
      <c r="C472" s="78" t="str">
        <f>Jednotkové_ceny!C550</f>
        <v>ks</v>
      </c>
      <c r="D472" s="79">
        <f>Jednotkové_ceny!D550</f>
        <v>5</v>
      </c>
      <c r="E472" s="79">
        <f>Jednotkové_ceny!E550</f>
        <v>14321.66</v>
      </c>
      <c r="F472" s="79">
        <f>Jednotkové_ceny!F550</f>
        <v>0</v>
      </c>
      <c r="G472" s="79">
        <f>Jednotkové_ceny!G550</f>
        <v>0</v>
      </c>
      <c r="H472" s="80">
        <f t="shared" si="7"/>
        <v>0</v>
      </c>
    </row>
    <row r="473" spans="1:8" s="30" customFormat="1" ht="26.4" x14ac:dyDescent="0.25">
      <c r="A473" s="95" t="str">
        <f>Jednotkové_ceny!A551</f>
        <v>2721231502</v>
      </c>
      <c r="B473" s="78" t="str">
        <f>Jednotkové_ceny!B551</f>
        <v>SPOJKA BELGICAST PŘÍRUBA 3200 DN 500 PN10 (505-540)</v>
      </c>
      <c r="C473" s="78" t="str">
        <f>Jednotkové_ceny!C551</f>
        <v>ks</v>
      </c>
      <c r="D473" s="79">
        <f>Jednotkové_ceny!D551</f>
        <v>4</v>
      </c>
      <c r="E473" s="79">
        <f>Jednotkové_ceny!E551</f>
        <v>15147.4</v>
      </c>
      <c r="F473" s="79">
        <f>Jednotkové_ceny!F551</f>
        <v>0</v>
      </c>
      <c r="G473" s="79">
        <f>Jednotkové_ceny!G551</f>
        <v>0</v>
      </c>
      <c r="H473" s="80">
        <f t="shared" si="7"/>
        <v>0</v>
      </c>
    </row>
    <row r="474" spans="1:8" s="30" customFormat="1" x14ac:dyDescent="0.25">
      <c r="A474" s="95" t="str">
        <f>Jednotkové_ceny!A552</f>
        <v>2721231601</v>
      </c>
      <c r="B474" s="78" t="str">
        <f>Jednotkové_ceny!B552</f>
        <v>SPOJKA BELGICAST 3100 DN 600 PN10 (610-645)</v>
      </c>
      <c r="C474" s="78" t="str">
        <f>Jednotkové_ceny!C552</f>
        <v>ks</v>
      </c>
      <c r="D474" s="79">
        <f>Jednotkové_ceny!D552</f>
        <v>5</v>
      </c>
      <c r="E474" s="79">
        <f>Jednotkové_ceny!E552</f>
        <v>16256.16</v>
      </c>
      <c r="F474" s="79">
        <f>Jednotkové_ceny!F552</f>
        <v>0</v>
      </c>
      <c r="G474" s="79">
        <f>Jednotkové_ceny!G552</f>
        <v>0</v>
      </c>
      <c r="H474" s="80">
        <f t="shared" si="7"/>
        <v>0</v>
      </c>
    </row>
    <row r="475" spans="1:8" s="30" customFormat="1" ht="26.4" x14ac:dyDescent="0.25">
      <c r="A475" s="95" t="str">
        <f>Jednotkové_ceny!A553</f>
        <v>2721231602</v>
      </c>
      <c r="B475" s="78" t="str">
        <f>Jednotkové_ceny!B553</f>
        <v>SPOJKA BELGICAST PŘÍRUBA 3200 DN 600 PN10 (610-645)</v>
      </c>
      <c r="C475" s="78" t="str">
        <f>Jednotkové_ceny!C553</f>
        <v>ks</v>
      </c>
      <c r="D475" s="79">
        <f>Jednotkové_ceny!D553</f>
        <v>1</v>
      </c>
      <c r="E475" s="79">
        <f>Jednotkové_ceny!E553</f>
        <v>18862.7</v>
      </c>
      <c r="F475" s="79">
        <f>Jednotkové_ceny!F553</f>
        <v>0</v>
      </c>
      <c r="G475" s="79">
        <f>Jednotkové_ceny!G553</f>
        <v>0</v>
      </c>
      <c r="H475" s="80">
        <f t="shared" si="7"/>
        <v>0</v>
      </c>
    </row>
    <row r="476" spans="1:8" s="30" customFormat="1" x14ac:dyDescent="0.25">
      <c r="A476" s="95" t="str">
        <f>Jednotkové_ceny!A554</f>
        <v>2721231700</v>
      </c>
      <c r="B476" s="78" t="str">
        <f>Jednotkové_ceny!B554</f>
        <v>SPOJKA BELGICAST 3100 DN 700 PN10 (710-745)</v>
      </c>
      <c r="C476" s="78" t="str">
        <f>Jednotkové_ceny!C554</f>
        <v>ks</v>
      </c>
      <c r="D476" s="79">
        <f>Jednotkové_ceny!D554</f>
        <v>2</v>
      </c>
      <c r="E476" s="79">
        <f>Jednotkové_ceny!E554</f>
        <v>20216.32</v>
      </c>
      <c r="F476" s="79">
        <f>Jednotkové_ceny!F554</f>
        <v>0</v>
      </c>
      <c r="G476" s="79">
        <f>Jednotkové_ceny!G554</f>
        <v>0</v>
      </c>
      <c r="H476" s="80">
        <f t="shared" si="7"/>
        <v>0</v>
      </c>
    </row>
    <row r="477" spans="1:8" s="30" customFormat="1" x14ac:dyDescent="0.25">
      <c r="A477" s="95" t="str">
        <f>Jednotkové_ceny!A555</f>
        <v>2721231801</v>
      </c>
      <c r="B477" s="78" t="str">
        <f>Jednotkové_ceny!B555</f>
        <v>SPOJKA BELGICAST 3100 DN 800 PN10 (810-845)</v>
      </c>
      <c r="C477" s="78" t="str">
        <f>Jednotkové_ceny!C555</f>
        <v>ks</v>
      </c>
      <c r="D477" s="79">
        <f>Jednotkové_ceny!D555</f>
        <v>2</v>
      </c>
      <c r="E477" s="79">
        <f>Jednotkové_ceny!E555</f>
        <v>22846.18</v>
      </c>
      <c r="F477" s="79">
        <f>Jednotkové_ceny!F555</f>
        <v>0</v>
      </c>
      <c r="G477" s="79">
        <f>Jednotkové_ceny!G555</f>
        <v>0</v>
      </c>
      <c r="H477" s="80">
        <f t="shared" si="7"/>
        <v>0</v>
      </c>
    </row>
    <row r="478" spans="1:8" s="30" customFormat="1" ht="26.4" x14ac:dyDescent="0.25">
      <c r="A478" s="95" t="str">
        <f>Jednotkové_ceny!A556</f>
        <v>2721231802</v>
      </c>
      <c r="B478" s="78" t="str">
        <f>Jednotkové_ceny!B556</f>
        <v>SPOJKA BELGICAST PŘÍRUBA 3200 DN 800 PN10 (810-845)</v>
      </c>
      <c r="C478" s="78" t="str">
        <f>Jednotkové_ceny!C556</f>
        <v>ks</v>
      </c>
      <c r="D478" s="79">
        <f>Jednotkové_ceny!D556</f>
        <v>2</v>
      </c>
      <c r="E478" s="79">
        <f>Jednotkové_ceny!E556</f>
        <v>24143.62</v>
      </c>
      <c r="F478" s="79">
        <f>Jednotkové_ceny!F556</f>
        <v>0</v>
      </c>
      <c r="G478" s="79">
        <f>Jednotkové_ceny!G556</f>
        <v>0</v>
      </c>
      <c r="H478" s="80">
        <f t="shared" si="7"/>
        <v>0</v>
      </c>
    </row>
    <row r="479" spans="1:8" s="30" customFormat="1" x14ac:dyDescent="0.25">
      <c r="A479" s="95" t="str">
        <f>Jednotkové_ceny!A557</f>
        <v>2721232050</v>
      </c>
      <c r="B479" s="78" t="str">
        <f>Jednotkové_ceny!B557</f>
        <v>SPOJKA WAGA S PŘÍR. DN 50 M/J 3057 PN10</v>
      </c>
      <c r="C479" s="78" t="str">
        <f>Jednotkové_ceny!C557</f>
        <v>ks</v>
      </c>
      <c r="D479" s="79">
        <f>Jednotkové_ceny!D557</f>
        <v>81</v>
      </c>
      <c r="E479" s="79">
        <f>Jednotkové_ceny!E557</f>
        <v>2560.96</v>
      </c>
      <c r="F479" s="79">
        <f>Jednotkové_ceny!F557</f>
        <v>0</v>
      </c>
      <c r="G479" s="79">
        <f>Jednotkové_ceny!G557</f>
        <v>0</v>
      </c>
      <c r="H479" s="80">
        <f t="shared" si="7"/>
        <v>0</v>
      </c>
    </row>
    <row r="480" spans="1:8" s="30" customFormat="1" x14ac:dyDescent="0.25">
      <c r="A480" s="95" t="str">
        <f>Jednotkové_ceny!A558</f>
        <v>2721232051</v>
      </c>
      <c r="B480" s="78" t="str">
        <f>Jednotkové_ceny!B558</f>
        <v>SPOJKA WAGA PŘÍMÁ DN 50 M/J 3007 PN10</v>
      </c>
      <c r="C480" s="78" t="str">
        <f>Jednotkové_ceny!C558</f>
        <v>ks</v>
      </c>
      <c r="D480" s="79">
        <f>Jednotkové_ceny!D558</f>
        <v>108</v>
      </c>
      <c r="E480" s="79">
        <f>Jednotkové_ceny!E558</f>
        <v>2716.78</v>
      </c>
      <c r="F480" s="79">
        <f>Jednotkové_ceny!F558</f>
        <v>0</v>
      </c>
      <c r="G480" s="79">
        <f>Jednotkové_ceny!G558</f>
        <v>0</v>
      </c>
      <c r="H480" s="80">
        <f t="shared" si="7"/>
        <v>0</v>
      </c>
    </row>
    <row r="481" spans="1:8" s="30" customFormat="1" ht="12.75" customHeight="1" x14ac:dyDescent="0.25">
      <c r="A481" s="95" t="str">
        <f>Jednotkové_ceny!A559</f>
        <v>2721232052</v>
      </c>
      <c r="B481" s="78" t="str">
        <f>Jednotkové_ceny!B559</f>
        <v>SPOJKA SYNOFLEX DN 50 (56-71) S PŘÍRUBOU (7994)</v>
      </c>
      <c r="C481" s="78" t="str">
        <f>Jednotkové_ceny!C559</f>
        <v>ks</v>
      </c>
      <c r="D481" s="79">
        <f>Jednotkové_ceny!D559</f>
        <v>3</v>
      </c>
      <c r="E481" s="79">
        <f>Jednotkové_ceny!E559</f>
        <v>2776.97</v>
      </c>
      <c r="F481" s="79">
        <f>Jednotkové_ceny!F559</f>
        <v>0</v>
      </c>
      <c r="G481" s="79">
        <f>Jednotkové_ceny!G559</f>
        <v>0</v>
      </c>
      <c r="H481" s="80">
        <f t="shared" si="7"/>
        <v>0</v>
      </c>
    </row>
    <row r="482" spans="1:8" s="30" customFormat="1" x14ac:dyDescent="0.25">
      <c r="A482" s="95" t="str">
        <f>Jednotkové_ceny!A560</f>
        <v>2721232080</v>
      </c>
      <c r="B482" s="78" t="str">
        <f>Jednotkové_ceny!B560</f>
        <v>SPOJKA WAGA PŘÍMÁ DN 80 M/J 3007 PN10</v>
      </c>
      <c r="C482" s="78" t="str">
        <f>Jednotkové_ceny!C560</f>
        <v>ks</v>
      </c>
      <c r="D482" s="79">
        <f>Jednotkové_ceny!D560</f>
        <v>22</v>
      </c>
      <c r="E482" s="79">
        <f>Jednotkové_ceny!E560</f>
        <v>3742.86</v>
      </c>
      <c r="F482" s="79">
        <f>Jednotkové_ceny!F560</f>
        <v>0</v>
      </c>
      <c r="G482" s="79">
        <f>Jednotkové_ceny!G560</f>
        <v>0</v>
      </c>
      <c r="H482" s="80">
        <f t="shared" si="7"/>
        <v>0</v>
      </c>
    </row>
    <row r="483" spans="1:8" s="30" customFormat="1" ht="12.75" customHeight="1" x14ac:dyDescent="0.25">
      <c r="A483" s="95" t="str">
        <f>Jednotkové_ceny!A561</f>
        <v>2721232081</v>
      </c>
      <c r="B483" s="78" t="str">
        <f>Jednotkové_ceny!B561</f>
        <v>SPOJKA WAGA S PŘÍR. DN 80 M/J 3057 PN10</v>
      </c>
      <c r="C483" s="78" t="str">
        <f>Jednotkové_ceny!C561</f>
        <v>ks</v>
      </c>
      <c r="D483" s="79">
        <f>Jednotkové_ceny!D561</f>
        <v>84</v>
      </c>
      <c r="E483" s="79">
        <f>Jednotkové_ceny!E561</f>
        <v>3609.3</v>
      </c>
      <c r="F483" s="79">
        <f>Jednotkové_ceny!F561</f>
        <v>0</v>
      </c>
      <c r="G483" s="79">
        <f>Jednotkové_ceny!G561</f>
        <v>0</v>
      </c>
      <c r="H483" s="80">
        <f t="shared" si="7"/>
        <v>0</v>
      </c>
    </row>
    <row r="484" spans="1:8" s="30" customFormat="1" x14ac:dyDescent="0.25">
      <c r="A484" s="95" t="str">
        <f>Jednotkové_ceny!A562</f>
        <v>2721232082</v>
      </c>
      <c r="B484" s="78" t="str">
        <f>Jednotkové_ceny!B562</f>
        <v>SPOJKA SYNOFLEX DN 80 (85-105) S PŘÍRUBOU (7994)</v>
      </c>
      <c r="C484" s="78" t="str">
        <f>Jednotkové_ceny!C562</f>
        <v>ks</v>
      </c>
      <c r="D484" s="79">
        <f>Jednotkové_ceny!D562</f>
        <v>8</v>
      </c>
      <c r="E484" s="79">
        <f>Jednotkové_ceny!E562</f>
        <v>3897.92</v>
      </c>
      <c r="F484" s="79">
        <f>Jednotkové_ceny!F562</f>
        <v>0</v>
      </c>
      <c r="G484" s="79">
        <f>Jednotkové_ceny!G562</f>
        <v>0</v>
      </c>
      <c r="H484" s="80">
        <f t="shared" si="7"/>
        <v>0</v>
      </c>
    </row>
    <row r="485" spans="1:8" s="30" customFormat="1" x14ac:dyDescent="0.25">
      <c r="A485" s="95" t="str">
        <f>Jednotkové_ceny!A563</f>
        <v>2721232083</v>
      </c>
      <c r="B485" s="78" t="str">
        <f>Jednotkové_ceny!B563</f>
        <v>SPOJKA SYNOFLEX DN 80 (85-105) (7974)</v>
      </c>
      <c r="C485" s="78" t="str">
        <f>Jednotkové_ceny!C563</f>
        <v>ks</v>
      </c>
      <c r="D485" s="79">
        <f>Jednotkové_ceny!D563</f>
        <v>4</v>
      </c>
      <c r="E485" s="79">
        <f>Jednotkové_ceny!E563</f>
        <v>4127.09</v>
      </c>
      <c r="F485" s="79">
        <f>Jednotkové_ceny!F563</f>
        <v>0</v>
      </c>
      <c r="G485" s="79">
        <f>Jednotkové_ceny!G563</f>
        <v>0</v>
      </c>
      <c r="H485" s="80">
        <f t="shared" si="7"/>
        <v>0</v>
      </c>
    </row>
    <row r="486" spans="1:8" s="30" customFormat="1" ht="26.4" x14ac:dyDescent="0.25">
      <c r="A486" s="95" t="str">
        <f>Jednotkové_ceny!A564</f>
        <v>2721232084</v>
      </c>
      <c r="B486" s="78" t="str">
        <f>Jednotkové_ceny!B564</f>
        <v>SPOJKA SYNOFLEX DN 80/65 (71-88) S PŘÍRUBOU (7994)</v>
      </c>
      <c r="C486" s="78" t="str">
        <f>Jednotkové_ceny!C564</f>
        <v>ks</v>
      </c>
      <c r="D486" s="79">
        <f>Jednotkové_ceny!D564</f>
        <v>1</v>
      </c>
      <c r="E486" s="79">
        <f>Jednotkové_ceny!E564</f>
        <v>3744.47</v>
      </c>
      <c r="F486" s="79">
        <f>Jednotkové_ceny!F564</f>
        <v>0</v>
      </c>
      <c r="G486" s="79">
        <f>Jednotkové_ceny!G564</f>
        <v>0</v>
      </c>
      <c r="H486" s="80">
        <f t="shared" si="7"/>
        <v>0</v>
      </c>
    </row>
    <row r="487" spans="1:8" s="30" customFormat="1" x14ac:dyDescent="0.25">
      <c r="A487" s="95" t="str">
        <f>Jednotkové_ceny!A565</f>
        <v>2721232100</v>
      </c>
      <c r="B487" s="78" t="str">
        <f>Jednotkové_ceny!B565</f>
        <v>SPOJKA WAGA S PŘÍR. DN 100 M/J 3057 PN10</v>
      </c>
      <c r="C487" s="78" t="str">
        <f>Jednotkové_ceny!C565</f>
        <v>ks</v>
      </c>
      <c r="D487" s="79">
        <f>Jednotkové_ceny!D565</f>
        <v>91</v>
      </c>
      <c r="E487" s="79">
        <f>Jednotkové_ceny!E565</f>
        <v>4468.96</v>
      </c>
      <c r="F487" s="79">
        <f>Jednotkové_ceny!F565</f>
        <v>0</v>
      </c>
      <c r="G487" s="79">
        <f>Jednotkové_ceny!G565</f>
        <v>0</v>
      </c>
      <c r="H487" s="80">
        <f t="shared" si="7"/>
        <v>0</v>
      </c>
    </row>
    <row r="488" spans="1:8" s="30" customFormat="1" x14ac:dyDescent="0.25">
      <c r="A488" s="95" t="str">
        <f>Jednotkové_ceny!A566</f>
        <v>2721232101</v>
      </c>
      <c r="B488" s="78" t="str">
        <f>Jednotkové_ceny!B566</f>
        <v>SPOJKA WAGA PŘÍMÁ DN 100 M/J 3007 PN10</v>
      </c>
      <c r="C488" s="78" t="str">
        <f>Jednotkové_ceny!C566</f>
        <v>ks</v>
      </c>
      <c r="D488" s="79">
        <f>Jednotkové_ceny!D566</f>
        <v>77</v>
      </c>
      <c r="E488" s="79">
        <f>Jednotkové_ceny!E566</f>
        <v>4604.6400000000003</v>
      </c>
      <c r="F488" s="79">
        <f>Jednotkové_ceny!F566</f>
        <v>0</v>
      </c>
      <c r="G488" s="79">
        <f>Jednotkové_ceny!G566</f>
        <v>0</v>
      </c>
      <c r="H488" s="80">
        <f t="shared" si="7"/>
        <v>0</v>
      </c>
    </row>
    <row r="489" spans="1:8" s="30" customFormat="1" ht="26.4" x14ac:dyDescent="0.25">
      <c r="A489" s="95" t="str">
        <f>Jednotkové_ceny!A567</f>
        <v>2721232103</v>
      </c>
      <c r="B489" s="78" t="str">
        <f>Jednotkové_ceny!B567</f>
        <v>SPOJKA SYNOFLEX DN 100 (104-132) S PŘÍRUBOU (7994)</v>
      </c>
      <c r="C489" s="78" t="str">
        <f>Jednotkové_ceny!C567</f>
        <v>ks</v>
      </c>
      <c r="D489" s="79">
        <f>Jednotkové_ceny!D567</f>
        <v>11</v>
      </c>
      <c r="E489" s="79">
        <f>Jednotkové_ceny!E567</f>
        <v>4627.28</v>
      </c>
      <c r="F489" s="79">
        <f>Jednotkové_ceny!F567</f>
        <v>0</v>
      </c>
      <c r="G489" s="79">
        <f>Jednotkové_ceny!G567</f>
        <v>0</v>
      </c>
      <c r="H489" s="80">
        <f t="shared" si="7"/>
        <v>0</v>
      </c>
    </row>
    <row r="490" spans="1:8" s="30" customFormat="1" x14ac:dyDescent="0.25">
      <c r="A490" s="95" t="str">
        <f>Jednotkové_ceny!A568</f>
        <v>2721232104</v>
      </c>
      <c r="B490" s="78" t="str">
        <f>Jednotkové_ceny!B568</f>
        <v>SPOJKA SYNOFLEX DN 100 (104-132) (7974)</v>
      </c>
      <c r="C490" s="78" t="str">
        <f>Jednotkové_ceny!C568</f>
        <v>ks</v>
      </c>
      <c r="D490" s="79">
        <f>Jednotkové_ceny!D568</f>
        <v>8</v>
      </c>
      <c r="E490" s="79">
        <f>Jednotkové_ceny!E568</f>
        <v>4735.8900000000003</v>
      </c>
      <c r="F490" s="79">
        <f>Jednotkové_ceny!F568</f>
        <v>0</v>
      </c>
      <c r="G490" s="79">
        <f>Jednotkové_ceny!G568</f>
        <v>0</v>
      </c>
      <c r="H490" s="80">
        <f t="shared" si="7"/>
        <v>0</v>
      </c>
    </row>
    <row r="491" spans="1:8" s="30" customFormat="1" x14ac:dyDescent="0.25">
      <c r="A491" s="95" t="str">
        <f>Jednotkové_ceny!A569</f>
        <v>2721232151</v>
      </c>
      <c r="B491" s="78" t="str">
        <f>Jednotkové_ceny!B569</f>
        <v>SPOJKA WAGA S PŘÍR. DN 150 M/J 3057 PN10</v>
      </c>
      <c r="C491" s="78" t="str">
        <f>Jednotkové_ceny!C569</f>
        <v>ks</v>
      </c>
      <c r="D491" s="79">
        <f>Jednotkové_ceny!D569</f>
        <v>107</v>
      </c>
      <c r="E491" s="79">
        <f>Jednotkové_ceny!E569</f>
        <v>6065.32</v>
      </c>
      <c r="F491" s="79">
        <f>Jednotkové_ceny!F569</f>
        <v>0</v>
      </c>
      <c r="G491" s="79">
        <f>Jednotkové_ceny!G569</f>
        <v>0</v>
      </c>
      <c r="H491" s="80">
        <f t="shared" si="7"/>
        <v>0</v>
      </c>
    </row>
    <row r="492" spans="1:8" s="30" customFormat="1" x14ac:dyDescent="0.25">
      <c r="A492" s="95" t="str">
        <f>Jednotkové_ceny!A570</f>
        <v>2721232152</v>
      </c>
      <c r="B492" s="78" t="str">
        <f>Jednotkové_ceny!B570</f>
        <v>SPOJKA WAGA PŘÍMÁ DN 150 M/J 3007 PN10</v>
      </c>
      <c r="C492" s="78" t="str">
        <f>Jednotkové_ceny!C570</f>
        <v>ks</v>
      </c>
      <c r="D492" s="79">
        <f>Jednotkové_ceny!D570</f>
        <v>64</v>
      </c>
      <c r="E492" s="79">
        <f>Jednotkové_ceny!E570</f>
        <v>7372.3</v>
      </c>
      <c r="F492" s="79">
        <f>Jednotkové_ceny!F570</f>
        <v>0</v>
      </c>
      <c r="G492" s="79">
        <f>Jednotkové_ceny!G570</f>
        <v>0</v>
      </c>
      <c r="H492" s="80">
        <f t="shared" si="7"/>
        <v>0</v>
      </c>
    </row>
    <row r="493" spans="1:8" s="30" customFormat="1" x14ac:dyDescent="0.25">
      <c r="A493" s="95" t="str">
        <f>Jednotkové_ceny!A571</f>
        <v>2721232156</v>
      </c>
      <c r="B493" s="78" t="str">
        <f>Jednotkové_ceny!B571</f>
        <v>SPOJKA SYNOFLEX DN 150 (155-192) S PŘÍRUBOU</v>
      </c>
      <c r="C493" s="78" t="str">
        <f>Jednotkové_ceny!C571</f>
        <v>ks</v>
      </c>
      <c r="D493" s="79">
        <f>Jednotkové_ceny!D571</f>
        <v>14</v>
      </c>
      <c r="E493" s="79">
        <f>Jednotkové_ceny!E571</f>
        <v>6761.57</v>
      </c>
      <c r="F493" s="79">
        <f>Jednotkové_ceny!F571</f>
        <v>0</v>
      </c>
      <c r="G493" s="79">
        <f>Jednotkové_ceny!G571</f>
        <v>0</v>
      </c>
      <c r="H493" s="80">
        <f t="shared" si="7"/>
        <v>0</v>
      </c>
    </row>
    <row r="494" spans="1:8" s="30" customFormat="1" x14ac:dyDescent="0.25">
      <c r="A494" s="95" t="str">
        <f>Jednotkové_ceny!A572</f>
        <v>2721232157</v>
      </c>
      <c r="B494" s="78" t="str">
        <f>Jednotkové_ceny!B572</f>
        <v>SPOJKA SYNOFLEX DN 150 (155-192)</v>
      </c>
      <c r="C494" s="78" t="str">
        <f>Jednotkové_ceny!C572</f>
        <v>ks</v>
      </c>
      <c r="D494" s="79">
        <f>Jednotkové_ceny!D572</f>
        <v>3</v>
      </c>
      <c r="E494" s="79">
        <f>Jednotkové_ceny!E572</f>
        <v>8176.46</v>
      </c>
      <c r="F494" s="79">
        <f>Jednotkové_ceny!F572</f>
        <v>0</v>
      </c>
      <c r="G494" s="79">
        <f>Jednotkové_ceny!G572</f>
        <v>0</v>
      </c>
      <c r="H494" s="80">
        <f t="shared" si="7"/>
        <v>0</v>
      </c>
    </row>
    <row r="495" spans="1:8" s="30" customFormat="1" x14ac:dyDescent="0.25">
      <c r="A495" s="95" t="str">
        <f>Jednotkové_ceny!A573</f>
        <v>2721232200</v>
      </c>
      <c r="B495" s="78" t="str">
        <f>Jednotkové_ceny!B573</f>
        <v>SPOJKA WAGA S PŘÍR. DN 200 M/J 3057 PN10</v>
      </c>
      <c r="C495" s="78" t="str">
        <f>Jednotkové_ceny!C573</f>
        <v>ks</v>
      </c>
      <c r="D495" s="79">
        <f>Jednotkové_ceny!D573</f>
        <v>39</v>
      </c>
      <c r="E495" s="79">
        <f>Jednotkové_ceny!E573</f>
        <v>8962.2999999999993</v>
      </c>
      <c r="F495" s="79">
        <f>Jednotkové_ceny!F573</f>
        <v>0</v>
      </c>
      <c r="G495" s="79">
        <f>Jednotkové_ceny!G573</f>
        <v>0</v>
      </c>
      <c r="H495" s="80">
        <f t="shared" si="7"/>
        <v>0</v>
      </c>
    </row>
    <row r="496" spans="1:8" s="30" customFormat="1" x14ac:dyDescent="0.25">
      <c r="A496" s="95" t="str">
        <f>Jednotkové_ceny!A574</f>
        <v>2721232201</v>
      </c>
      <c r="B496" s="78" t="str">
        <f>Jednotkové_ceny!B574</f>
        <v>SPOJKA WAGA PŘÍMÁ DN 200 M/J 3007 PN10</v>
      </c>
      <c r="C496" s="78" t="str">
        <f>Jednotkové_ceny!C574</f>
        <v>ks</v>
      </c>
      <c r="D496" s="79">
        <f>Jednotkové_ceny!D574</f>
        <v>24</v>
      </c>
      <c r="E496" s="79">
        <f>Jednotkové_ceny!E574</f>
        <v>11598.52</v>
      </c>
      <c r="F496" s="79">
        <f>Jednotkové_ceny!F574</f>
        <v>0</v>
      </c>
      <c r="G496" s="79">
        <f>Jednotkové_ceny!G574</f>
        <v>0</v>
      </c>
      <c r="H496" s="80">
        <f t="shared" si="7"/>
        <v>0</v>
      </c>
    </row>
    <row r="497" spans="1:8" s="30" customFormat="1" x14ac:dyDescent="0.25">
      <c r="A497" s="95" t="str">
        <f>Jednotkové_ceny!A575</f>
        <v>2721232205</v>
      </c>
      <c r="B497" s="78" t="str">
        <f>Jednotkové_ceny!B575</f>
        <v>SPOJKA SYNOFLEX DN 200 (198-230) S PŘÍRUBOU</v>
      </c>
      <c r="C497" s="78" t="str">
        <f>Jednotkové_ceny!C575</f>
        <v>ks</v>
      </c>
      <c r="D497" s="79">
        <f>Jednotkové_ceny!D575</f>
        <v>5</v>
      </c>
      <c r="E497" s="79">
        <f>Jednotkové_ceny!E575</f>
        <v>9897.24</v>
      </c>
      <c r="F497" s="79">
        <f>Jednotkové_ceny!F575</f>
        <v>0</v>
      </c>
      <c r="G497" s="79">
        <f>Jednotkové_ceny!G575</f>
        <v>0</v>
      </c>
      <c r="H497" s="80">
        <f t="shared" si="7"/>
        <v>0</v>
      </c>
    </row>
    <row r="498" spans="1:8" s="30" customFormat="1" x14ac:dyDescent="0.25">
      <c r="A498" s="95" t="str">
        <f>Jednotkové_ceny!A576</f>
        <v>2721232206</v>
      </c>
      <c r="B498" s="78" t="str">
        <f>Jednotkové_ceny!B576</f>
        <v>SPOJKA SYNOFLEX DN 200 (198-230)</v>
      </c>
      <c r="C498" s="78" t="str">
        <f>Jednotkové_ceny!C576</f>
        <v>ks</v>
      </c>
      <c r="D498" s="79">
        <f>Jednotkové_ceny!D576</f>
        <v>3</v>
      </c>
      <c r="E498" s="79">
        <f>Jednotkové_ceny!E576</f>
        <v>13381.65</v>
      </c>
      <c r="F498" s="79">
        <f>Jednotkové_ceny!F576</f>
        <v>0</v>
      </c>
      <c r="G498" s="79">
        <f>Jednotkové_ceny!G576</f>
        <v>0</v>
      </c>
      <c r="H498" s="80">
        <f t="shared" si="7"/>
        <v>0</v>
      </c>
    </row>
    <row r="499" spans="1:8" s="30" customFormat="1" x14ac:dyDescent="0.25">
      <c r="A499" s="95" t="str">
        <f>Jednotkové_ceny!A577</f>
        <v>2721232225</v>
      </c>
      <c r="B499" s="78" t="str">
        <f>Jednotkové_ceny!B577</f>
        <v>SPOJKA SYNOFLEX DN 125 (131-160)</v>
      </c>
      <c r="C499" s="78" t="str">
        <f>Jednotkové_ceny!C577</f>
        <v>ks</v>
      </c>
      <c r="D499" s="79">
        <f>Jednotkové_ceny!D577</f>
        <v>1</v>
      </c>
      <c r="E499" s="79">
        <f>Jednotkové_ceny!E577</f>
        <v>7795.83</v>
      </c>
      <c r="F499" s="79">
        <f>Jednotkové_ceny!F577</f>
        <v>0</v>
      </c>
      <c r="G499" s="79">
        <f>Jednotkové_ceny!G577</f>
        <v>0</v>
      </c>
      <c r="H499" s="80">
        <f t="shared" si="7"/>
        <v>0</v>
      </c>
    </row>
    <row r="500" spans="1:8" s="30" customFormat="1" x14ac:dyDescent="0.25">
      <c r="A500" s="95" t="str">
        <f>Jednotkové_ceny!A578</f>
        <v>2721232251</v>
      </c>
      <c r="B500" s="78" t="str">
        <f>Jednotkové_ceny!B578</f>
        <v>SPOJKA WAGA S PŘÍR. DN 250 M/J 3057 PN10</v>
      </c>
      <c r="C500" s="78" t="str">
        <f>Jednotkové_ceny!C578</f>
        <v>ks</v>
      </c>
      <c r="D500" s="79">
        <f>Jednotkové_ceny!D578</f>
        <v>6</v>
      </c>
      <c r="E500" s="79">
        <f>Jednotkové_ceny!E578</f>
        <v>15224.78</v>
      </c>
      <c r="F500" s="79">
        <f>Jednotkové_ceny!F578</f>
        <v>0</v>
      </c>
      <c r="G500" s="79">
        <f>Jednotkové_ceny!G578</f>
        <v>0</v>
      </c>
      <c r="H500" s="80">
        <f t="shared" si="7"/>
        <v>0</v>
      </c>
    </row>
    <row r="501" spans="1:8" s="30" customFormat="1" x14ac:dyDescent="0.25">
      <c r="A501" s="95" t="str">
        <f>Jednotkové_ceny!A579</f>
        <v>2721232300</v>
      </c>
      <c r="B501" s="78" t="str">
        <f>Jednotkové_ceny!B579</f>
        <v>SPOJKA WAGA PŘÍMÁ DN 300 M/J 3007 PN10</v>
      </c>
      <c r="C501" s="78" t="str">
        <f>Jednotkové_ceny!C579</f>
        <v>ks</v>
      </c>
      <c r="D501" s="79">
        <f>Jednotkové_ceny!D579</f>
        <v>20</v>
      </c>
      <c r="E501" s="79">
        <f>Jednotkové_ceny!E579</f>
        <v>18146.14</v>
      </c>
      <c r="F501" s="79">
        <f>Jednotkové_ceny!F579</f>
        <v>0</v>
      </c>
      <c r="G501" s="79">
        <f>Jednotkové_ceny!G579</f>
        <v>0</v>
      </c>
      <c r="H501" s="80">
        <f t="shared" si="7"/>
        <v>0</v>
      </c>
    </row>
    <row r="502" spans="1:8" s="30" customFormat="1" x14ac:dyDescent="0.25">
      <c r="A502" s="95" t="str">
        <f>Jednotkové_ceny!A580</f>
        <v>2721232301</v>
      </c>
      <c r="B502" s="78" t="str">
        <f>Jednotkové_ceny!B580</f>
        <v>SPOJKA WAGA S PŘÍR. DN 300 M/J 3057 PN10</v>
      </c>
      <c r="C502" s="78" t="str">
        <f>Jednotkové_ceny!C580</f>
        <v>ks</v>
      </c>
      <c r="D502" s="79">
        <f>Jednotkové_ceny!D580</f>
        <v>22</v>
      </c>
      <c r="E502" s="79">
        <f>Jednotkové_ceny!E580</f>
        <v>17243.02</v>
      </c>
      <c r="F502" s="79">
        <f>Jednotkové_ceny!F580</f>
        <v>0</v>
      </c>
      <c r="G502" s="79">
        <f>Jednotkové_ceny!G580</f>
        <v>0</v>
      </c>
      <c r="H502" s="80">
        <f t="shared" si="7"/>
        <v>0</v>
      </c>
    </row>
    <row r="503" spans="1:8" s="30" customFormat="1" x14ac:dyDescent="0.25">
      <c r="A503" s="95" t="str">
        <f>Jednotkové_ceny!A581</f>
        <v>2721232303</v>
      </c>
      <c r="B503" s="78" t="str">
        <f>Jednotkové_ceny!B581</f>
        <v>SPOJKA WAGA PŘÍMÁ DN 250 M/J 3007 PN10</v>
      </c>
      <c r="C503" s="78" t="str">
        <f>Jednotkové_ceny!C581</f>
        <v>ks</v>
      </c>
      <c r="D503" s="79">
        <f>Jednotkové_ceny!D581</f>
        <v>3</v>
      </c>
      <c r="E503" s="79">
        <f>Jednotkové_ceny!E581</f>
        <v>18280.759999999998</v>
      </c>
      <c r="F503" s="79">
        <f>Jednotkové_ceny!F581</f>
        <v>0</v>
      </c>
      <c r="G503" s="79">
        <f>Jednotkové_ceny!G581</f>
        <v>0</v>
      </c>
      <c r="H503" s="80">
        <f t="shared" si="7"/>
        <v>0</v>
      </c>
    </row>
    <row r="504" spans="1:8" s="30" customFormat="1" x14ac:dyDescent="0.25">
      <c r="A504" s="95" t="str">
        <f>Jednotkové_ceny!A582</f>
        <v>2721232308</v>
      </c>
      <c r="B504" s="78" t="str">
        <f>Jednotkové_ceny!B582</f>
        <v>SPOJKA SYNOFLEX DN 300 (315-356) S PŘÍRUBOU</v>
      </c>
      <c r="C504" s="78" t="str">
        <f>Jednotkové_ceny!C582</f>
        <v>ks</v>
      </c>
      <c r="D504" s="79">
        <f>Jednotkové_ceny!D582</f>
        <v>2</v>
      </c>
      <c r="E504" s="79">
        <f>Jednotkové_ceny!E582</f>
        <v>18183.3</v>
      </c>
      <c r="F504" s="79">
        <f>Jednotkové_ceny!F582</f>
        <v>0</v>
      </c>
      <c r="G504" s="79">
        <f>Jednotkové_ceny!G582</f>
        <v>0</v>
      </c>
      <c r="H504" s="80">
        <f t="shared" si="7"/>
        <v>0</v>
      </c>
    </row>
    <row r="505" spans="1:8" s="30" customFormat="1" x14ac:dyDescent="0.25">
      <c r="A505" s="95" t="str">
        <f>Jednotkové_ceny!A583</f>
        <v>2721232309</v>
      </c>
      <c r="B505" s="78" t="str">
        <f>Jednotkové_ceny!B583</f>
        <v>SPOJKA SYNOFLEX DN 300 (313-356)</v>
      </c>
      <c r="C505" s="78" t="str">
        <f>Jednotkové_ceny!C583</f>
        <v>ks</v>
      </c>
      <c r="D505" s="79">
        <f>Jednotkové_ceny!D583</f>
        <v>3</v>
      </c>
      <c r="E505" s="79">
        <f>Jednotkové_ceny!E583</f>
        <v>28805.919999999998</v>
      </c>
      <c r="F505" s="79">
        <f>Jednotkové_ceny!F583</f>
        <v>0</v>
      </c>
      <c r="G505" s="79">
        <f>Jednotkové_ceny!G583</f>
        <v>0</v>
      </c>
      <c r="H505" s="80">
        <f t="shared" si="7"/>
        <v>0</v>
      </c>
    </row>
    <row r="506" spans="1:8" s="30" customFormat="1" x14ac:dyDescent="0.25">
      <c r="A506" s="95" t="str">
        <f>Jednotkové_ceny!A584</f>
        <v>2721232401</v>
      </c>
      <c r="B506" s="78" t="str">
        <f>Jednotkové_ceny!B584</f>
        <v>SPOJKA WAGA S PŘÍR. DN 400 M/J 3057 PN10</v>
      </c>
      <c r="C506" s="78" t="str">
        <f>Jednotkové_ceny!C584</f>
        <v>ks</v>
      </c>
      <c r="D506" s="79">
        <f>Jednotkové_ceny!D584</f>
        <v>1</v>
      </c>
      <c r="E506" s="79">
        <f>Jednotkové_ceny!E584</f>
        <v>46805.94</v>
      </c>
      <c r="F506" s="79">
        <f>Jednotkové_ceny!F584</f>
        <v>0</v>
      </c>
      <c r="G506" s="79">
        <f>Jednotkové_ceny!G584</f>
        <v>0</v>
      </c>
      <c r="H506" s="80">
        <f t="shared" si="7"/>
        <v>0</v>
      </c>
    </row>
    <row r="507" spans="1:8" s="30" customFormat="1" x14ac:dyDescent="0.25">
      <c r="A507" s="95" t="str">
        <f>Jednotkové_ceny!A585</f>
        <v>2721232403</v>
      </c>
      <c r="B507" s="78" t="str">
        <f>Jednotkové_ceny!B585</f>
        <v>SPOJKA SYNOFLEX DN 400 (398-442) S PŘÍRUBOU</v>
      </c>
      <c r="C507" s="78" t="str">
        <f>Jednotkové_ceny!C585</f>
        <v>ks</v>
      </c>
      <c r="D507" s="79">
        <f>Jednotkové_ceny!D585</f>
        <v>5</v>
      </c>
      <c r="E507" s="79">
        <f>Jednotkové_ceny!E585</f>
        <v>42060.04</v>
      </c>
      <c r="F507" s="79">
        <f>Jednotkové_ceny!F585</f>
        <v>0</v>
      </c>
      <c r="G507" s="79">
        <f>Jednotkové_ceny!G585</f>
        <v>0</v>
      </c>
      <c r="H507" s="80">
        <f t="shared" si="7"/>
        <v>0</v>
      </c>
    </row>
    <row r="508" spans="1:8" s="30" customFormat="1" x14ac:dyDescent="0.25">
      <c r="A508" s="95" t="str">
        <f>Jednotkové_ceny!A586</f>
        <v>2721236001</v>
      </c>
      <c r="B508" s="78" t="str">
        <f>Jednotkové_ceny!B586</f>
        <v>TŘMEN EASICLAMP UU DN 50</v>
      </c>
      <c r="C508" s="78" t="str">
        <f>Jednotkové_ceny!C586</f>
        <v>ks</v>
      </c>
      <c r="D508" s="79">
        <f>Jednotkové_ceny!D586</f>
        <v>28</v>
      </c>
      <c r="E508" s="79">
        <f>Jednotkové_ceny!E586</f>
        <v>3068.7</v>
      </c>
      <c r="F508" s="79">
        <f>Jednotkové_ceny!F586</f>
        <v>0</v>
      </c>
      <c r="G508" s="79">
        <f>Jednotkové_ceny!G586</f>
        <v>0</v>
      </c>
      <c r="H508" s="80">
        <f t="shared" si="7"/>
        <v>0</v>
      </c>
    </row>
    <row r="509" spans="1:8" s="30" customFormat="1" x14ac:dyDescent="0.25">
      <c r="A509" s="95" t="str">
        <f>Jednotkové_ceny!A587</f>
        <v>2721236002</v>
      </c>
      <c r="B509" s="78" t="str">
        <f>Jednotkové_ceny!B587</f>
        <v>TŘMEN EASICLAMP UU DN 80</v>
      </c>
      <c r="C509" s="78" t="str">
        <f>Jednotkové_ceny!C587</f>
        <v>ks</v>
      </c>
      <c r="D509" s="79">
        <f>Jednotkové_ceny!D587</f>
        <v>76</v>
      </c>
      <c r="E509" s="79">
        <f>Jednotkové_ceny!E587</f>
        <v>2873.66</v>
      </c>
      <c r="F509" s="79">
        <f>Jednotkové_ceny!F587</f>
        <v>0</v>
      </c>
      <c r="G509" s="79">
        <f>Jednotkové_ceny!G587</f>
        <v>0</v>
      </c>
      <c r="H509" s="80">
        <f t="shared" si="7"/>
        <v>0</v>
      </c>
    </row>
    <row r="510" spans="1:8" s="30" customFormat="1" x14ac:dyDescent="0.25">
      <c r="A510" s="95" t="str">
        <f>Jednotkové_ceny!A588</f>
        <v>2721236003</v>
      </c>
      <c r="B510" s="78" t="str">
        <f>Jednotkové_ceny!B588</f>
        <v>TŘMEN EASICLAMP UU DN 100</v>
      </c>
      <c r="C510" s="78" t="str">
        <f>Jednotkové_ceny!C588</f>
        <v>ks</v>
      </c>
      <c r="D510" s="79">
        <f>Jednotkové_ceny!D588</f>
        <v>133</v>
      </c>
      <c r="E510" s="79">
        <f>Jednotkové_ceny!E588</f>
        <v>3632.62</v>
      </c>
      <c r="F510" s="79">
        <f>Jednotkové_ceny!F588</f>
        <v>0</v>
      </c>
      <c r="G510" s="79">
        <f>Jednotkové_ceny!G588</f>
        <v>0</v>
      </c>
      <c r="H510" s="80">
        <f t="shared" si="7"/>
        <v>0</v>
      </c>
    </row>
    <row r="511" spans="1:8" s="30" customFormat="1" x14ac:dyDescent="0.25">
      <c r="A511" s="95" t="str">
        <f>Jednotkové_ceny!A589</f>
        <v>2721236004</v>
      </c>
      <c r="B511" s="78" t="str">
        <f>Jednotkové_ceny!B589</f>
        <v>TŘMEN EASICLAMP UU DN 125</v>
      </c>
      <c r="C511" s="78" t="str">
        <f>Jednotkové_ceny!C589</f>
        <v>ks</v>
      </c>
      <c r="D511" s="79">
        <f>Jednotkové_ceny!D589</f>
        <v>7</v>
      </c>
      <c r="E511" s="79">
        <f>Jednotkové_ceny!E589</f>
        <v>4220.92</v>
      </c>
      <c r="F511" s="79">
        <f>Jednotkové_ceny!F589</f>
        <v>0</v>
      </c>
      <c r="G511" s="79">
        <f>Jednotkové_ceny!G589</f>
        <v>0</v>
      </c>
      <c r="H511" s="80">
        <f t="shared" si="7"/>
        <v>0</v>
      </c>
    </row>
    <row r="512" spans="1:8" s="30" customFormat="1" x14ac:dyDescent="0.25">
      <c r="A512" s="95" t="str">
        <f>Jednotkové_ceny!A590</f>
        <v>2721236005</v>
      </c>
      <c r="B512" s="78" t="str">
        <f>Jednotkové_ceny!B590</f>
        <v>TŘMEN EASICLAMP UU DN 150</v>
      </c>
      <c r="C512" s="78" t="str">
        <f>Jednotkové_ceny!C590</f>
        <v>ks</v>
      </c>
      <c r="D512" s="79">
        <f>Jednotkové_ceny!D590</f>
        <v>55</v>
      </c>
      <c r="E512" s="79">
        <f>Jednotkové_ceny!E590</f>
        <v>4049.2</v>
      </c>
      <c r="F512" s="79">
        <f>Jednotkové_ceny!F590</f>
        <v>0</v>
      </c>
      <c r="G512" s="79">
        <f>Jednotkové_ceny!G590</f>
        <v>0</v>
      </c>
      <c r="H512" s="80">
        <f t="shared" si="7"/>
        <v>0</v>
      </c>
    </row>
    <row r="513" spans="1:8" s="30" customFormat="1" x14ac:dyDescent="0.25">
      <c r="A513" s="95" t="str">
        <f>Jednotkové_ceny!A591</f>
        <v>2721236006</v>
      </c>
      <c r="B513" s="78" t="str">
        <f>Jednotkové_ceny!B591</f>
        <v>TŘMEN EASICLAMP UU DN 200</v>
      </c>
      <c r="C513" s="78" t="str">
        <f>Jednotkové_ceny!C591</f>
        <v>ks</v>
      </c>
      <c r="D513" s="79">
        <f>Jednotkové_ceny!D591</f>
        <v>34</v>
      </c>
      <c r="E513" s="79">
        <f>Jednotkové_ceny!E591</f>
        <v>4976.7</v>
      </c>
      <c r="F513" s="79">
        <f>Jednotkové_ceny!F591</f>
        <v>0</v>
      </c>
      <c r="G513" s="79">
        <f>Jednotkové_ceny!G591</f>
        <v>0</v>
      </c>
      <c r="H513" s="80">
        <f t="shared" si="7"/>
        <v>0</v>
      </c>
    </row>
    <row r="514" spans="1:8" s="30" customFormat="1" x14ac:dyDescent="0.25">
      <c r="A514" s="95" t="str">
        <f>Jednotkové_ceny!A592</f>
        <v>2721236010</v>
      </c>
      <c r="B514" s="78" t="str">
        <f>Jednotkové_ceny!B592</f>
        <v>TŘMEN EASICLAMP UU DN 300 L</v>
      </c>
      <c r="C514" s="78" t="str">
        <f>Jednotkové_ceny!C592</f>
        <v>ks</v>
      </c>
      <c r="D514" s="79">
        <f>Jednotkové_ceny!D592</f>
        <v>20</v>
      </c>
      <c r="E514" s="79">
        <f>Jednotkové_ceny!E592</f>
        <v>15725.1</v>
      </c>
      <c r="F514" s="79">
        <f>Jednotkové_ceny!F592</f>
        <v>0</v>
      </c>
      <c r="G514" s="79">
        <f>Jednotkové_ceny!G592</f>
        <v>0</v>
      </c>
      <c r="H514" s="80">
        <f t="shared" si="7"/>
        <v>0</v>
      </c>
    </row>
    <row r="515" spans="1:8" s="30" customFormat="1" x14ac:dyDescent="0.25">
      <c r="A515" s="95" t="str">
        <f>Jednotkové_ceny!A593</f>
        <v>2721236011</v>
      </c>
      <c r="B515" s="78" t="str">
        <f>Jednotkové_ceny!B593</f>
        <v>TŘMEN EASICLAMP UU DN 250 L</v>
      </c>
      <c r="C515" s="78" t="str">
        <f>Jednotkové_ceny!C593</f>
        <v>ks</v>
      </c>
      <c r="D515" s="79">
        <f>Jednotkové_ceny!D593</f>
        <v>3</v>
      </c>
      <c r="E515" s="79">
        <f>Jednotkové_ceny!E593</f>
        <v>12114.74</v>
      </c>
      <c r="F515" s="79">
        <f>Jednotkové_ceny!F593</f>
        <v>0</v>
      </c>
      <c r="G515" s="79">
        <f>Jednotkové_ceny!G593</f>
        <v>0</v>
      </c>
      <c r="H515" s="80">
        <f t="shared" si="7"/>
        <v>0</v>
      </c>
    </row>
    <row r="516" spans="1:8" s="30" customFormat="1" x14ac:dyDescent="0.25">
      <c r="A516" s="95" t="str">
        <f>Jednotkové_ceny!A594</f>
        <v>2721236101</v>
      </c>
      <c r="B516" s="78" t="str">
        <f>Jednotkové_ceny!B594</f>
        <v>TŘMEN EASICLAMP UU DN 100 REMOTE</v>
      </c>
      <c r="C516" s="78" t="str">
        <f>Jednotkové_ceny!C594</f>
        <v>ks</v>
      </c>
      <c r="D516" s="79">
        <f>Jednotkové_ceny!D594</f>
        <v>7</v>
      </c>
      <c r="E516" s="79">
        <f>Jednotkové_ceny!E594</f>
        <v>3632.62</v>
      </c>
      <c r="F516" s="79">
        <f>Jednotkové_ceny!F594</f>
        <v>0</v>
      </c>
      <c r="G516" s="79">
        <f>Jednotkové_ceny!G594</f>
        <v>0</v>
      </c>
      <c r="H516" s="80">
        <f t="shared" si="7"/>
        <v>0</v>
      </c>
    </row>
    <row r="517" spans="1:8" s="30" customFormat="1" x14ac:dyDescent="0.25">
      <c r="A517" s="95" t="str">
        <f>Jednotkové_ceny!A595</f>
        <v>2721236151</v>
      </c>
      <c r="B517" s="78" t="str">
        <f>Jednotkové_ceny!B595</f>
        <v>TŘMEN EASICLAMP UU DN 150 REMOTE</v>
      </c>
      <c r="C517" s="78" t="str">
        <f>Jednotkové_ceny!C595</f>
        <v>ks</v>
      </c>
      <c r="D517" s="79">
        <f>Jednotkové_ceny!D595</f>
        <v>3</v>
      </c>
      <c r="E517" s="79">
        <f>Jednotkové_ceny!E595</f>
        <v>4049.2</v>
      </c>
      <c r="F517" s="79">
        <f>Jednotkové_ceny!F595</f>
        <v>0</v>
      </c>
      <c r="G517" s="79">
        <f>Jednotkové_ceny!G595</f>
        <v>0</v>
      </c>
      <c r="H517" s="80">
        <f t="shared" si="7"/>
        <v>0</v>
      </c>
    </row>
    <row r="518" spans="1:8" s="30" customFormat="1" x14ac:dyDescent="0.25">
      <c r="A518" s="95" t="str">
        <f>Jednotkové_ceny!A596</f>
        <v>2721238004</v>
      </c>
      <c r="B518" s="78" t="str">
        <f>Jednotkové_ceny!B596</f>
        <v>TT DN 100/100 TL EPOX</v>
      </c>
      <c r="C518" s="78" t="str">
        <f>Jednotkové_ceny!C596</f>
        <v>ks</v>
      </c>
      <c r="D518" s="79">
        <f>Jednotkové_ceny!D596</f>
        <v>1</v>
      </c>
      <c r="E518" s="79">
        <f>Jednotkové_ceny!E596</f>
        <v>4615.24</v>
      </c>
      <c r="F518" s="79">
        <f>Jednotkové_ceny!F596</f>
        <v>0</v>
      </c>
      <c r="G518" s="79">
        <f>Jednotkové_ceny!G596</f>
        <v>0</v>
      </c>
      <c r="H518" s="80">
        <f t="shared" si="7"/>
        <v>0</v>
      </c>
    </row>
    <row r="519" spans="1:8" s="30" customFormat="1" x14ac:dyDescent="0.25">
      <c r="A519" s="95" t="str">
        <f>Jednotkové_ceny!A597</f>
        <v>2721238007</v>
      </c>
      <c r="B519" s="78" t="str">
        <f>Jednotkové_ceny!B597</f>
        <v>TT DN 200/200 TL EPOX</v>
      </c>
      <c r="C519" s="78" t="str">
        <f>Jednotkové_ceny!C597</f>
        <v>ks</v>
      </c>
      <c r="D519" s="79">
        <f>Jednotkové_ceny!D597</f>
        <v>3</v>
      </c>
      <c r="E519" s="79">
        <f>Jednotkové_ceny!E597</f>
        <v>11452.24</v>
      </c>
      <c r="F519" s="79">
        <f>Jednotkové_ceny!F597</f>
        <v>0</v>
      </c>
      <c r="G519" s="79">
        <f>Jednotkové_ceny!G597</f>
        <v>0</v>
      </c>
      <c r="H519" s="80">
        <f t="shared" si="7"/>
        <v>0</v>
      </c>
    </row>
    <row r="520" spans="1:8" s="30" customFormat="1" x14ac:dyDescent="0.25">
      <c r="A520" s="95" t="str">
        <f>Jednotkové_ceny!A598</f>
        <v>2721238301</v>
      </c>
      <c r="B520" s="78" t="str">
        <f>Jednotkové_ceny!B598</f>
        <v>TT DN 300/300 TL EPOX</v>
      </c>
      <c r="C520" s="78" t="str">
        <f>Jednotkové_ceny!C598</f>
        <v>ks</v>
      </c>
      <c r="D520" s="79">
        <f>Jednotkové_ceny!D598</f>
        <v>1</v>
      </c>
      <c r="E520" s="79">
        <f>Jednotkové_ceny!E598</f>
        <v>39229.54</v>
      </c>
      <c r="F520" s="79">
        <f>Jednotkové_ceny!F598</f>
        <v>0</v>
      </c>
      <c r="G520" s="79">
        <f>Jednotkové_ceny!G598</f>
        <v>0</v>
      </c>
      <c r="H520" s="80">
        <f t="shared" si="7"/>
        <v>0</v>
      </c>
    </row>
    <row r="521" spans="1:8" s="30" customFormat="1" x14ac:dyDescent="0.25">
      <c r="A521" s="95" t="str">
        <f>Jednotkové_ceny!A599</f>
        <v>2721239007</v>
      </c>
      <c r="B521" s="78" t="str">
        <f>Jednotkové_ceny!B599</f>
        <v>TVAROVKA NV SE ZAVITEM 80/5/4"</v>
      </c>
      <c r="C521" s="78" t="str">
        <f>Jednotkové_ceny!C599</f>
        <v>ks</v>
      </c>
      <c r="D521" s="79">
        <f>Jednotkové_ceny!D599</f>
        <v>1</v>
      </c>
      <c r="E521" s="79">
        <f>Jednotkové_ceny!E599</f>
        <v>1057.8800000000001</v>
      </c>
      <c r="F521" s="79">
        <f>Jednotkové_ceny!F599</f>
        <v>0</v>
      </c>
      <c r="G521" s="79">
        <f>Jednotkové_ceny!G599</f>
        <v>0</v>
      </c>
      <c r="H521" s="80">
        <f t="shared" si="7"/>
        <v>0</v>
      </c>
    </row>
    <row r="522" spans="1:8" s="30" customFormat="1" x14ac:dyDescent="0.25">
      <c r="A522" s="95" t="str">
        <f>Jednotkové_ceny!A600</f>
        <v>2721239008</v>
      </c>
      <c r="B522" s="78" t="str">
        <f>Jednotkové_ceny!B600</f>
        <v>TVAROVKA NV SE ZAVITEM 80/1"</v>
      </c>
      <c r="C522" s="78" t="str">
        <f>Jednotkové_ceny!C600</f>
        <v>ks</v>
      </c>
      <c r="D522" s="79">
        <f>Jednotkové_ceny!D600</f>
        <v>19</v>
      </c>
      <c r="E522" s="79">
        <f>Jednotkové_ceny!E600</f>
        <v>1025.02</v>
      </c>
      <c r="F522" s="79">
        <f>Jednotkové_ceny!F600</f>
        <v>0</v>
      </c>
      <c r="G522" s="79">
        <f>Jednotkové_ceny!G600</f>
        <v>0</v>
      </c>
      <c r="H522" s="80">
        <f t="shared" ref="H522:H585" si="8">ROUND(D522*G522,2)</f>
        <v>0</v>
      </c>
    </row>
    <row r="523" spans="1:8" s="30" customFormat="1" x14ac:dyDescent="0.25">
      <c r="A523" s="95" t="str">
        <f>Jednotkové_ceny!A601</f>
        <v>2721239010</v>
      </c>
      <c r="B523" s="78" t="str">
        <f>Jednotkové_ceny!B601</f>
        <v>TVAROVKA NV SE ZAVITEM 100 1"</v>
      </c>
      <c r="C523" s="78" t="str">
        <f>Jednotkové_ceny!C601</f>
        <v>ks</v>
      </c>
      <c r="D523" s="79">
        <f>Jednotkové_ceny!D601</f>
        <v>14</v>
      </c>
      <c r="E523" s="79">
        <f>Jednotkové_ceny!E601</f>
        <v>1069.54</v>
      </c>
      <c r="F523" s="79">
        <f>Jednotkové_ceny!F601</f>
        <v>0</v>
      </c>
      <c r="G523" s="79">
        <f>Jednotkové_ceny!G601</f>
        <v>0</v>
      </c>
      <c r="H523" s="80">
        <f t="shared" si="8"/>
        <v>0</v>
      </c>
    </row>
    <row r="524" spans="1:8" s="30" customFormat="1" x14ac:dyDescent="0.25">
      <c r="A524" s="95" t="str">
        <f>Jednotkové_ceny!A602</f>
        <v>2721239013</v>
      </c>
      <c r="B524" s="78" t="str">
        <f>Jednotkové_ceny!B602</f>
        <v>TVAROVKA NV SE ZAVITEM 150 1"</v>
      </c>
      <c r="C524" s="78" t="str">
        <f>Jednotkové_ceny!C602</f>
        <v>ks</v>
      </c>
      <c r="D524" s="79">
        <f>Jednotkové_ceny!D602</f>
        <v>1</v>
      </c>
      <c r="E524" s="79">
        <f>Jednotkové_ceny!E602</f>
        <v>1452.2</v>
      </c>
      <c r="F524" s="79">
        <f>Jednotkové_ceny!F602</f>
        <v>0</v>
      </c>
      <c r="G524" s="79">
        <f>Jednotkové_ceny!G602</f>
        <v>0</v>
      </c>
      <c r="H524" s="80">
        <f t="shared" si="8"/>
        <v>0</v>
      </c>
    </row>
    <row r="525" spans="1:8" s="30" customFormat="1" x14ac:dyDescent="0.25">
      <c r="A525" s="95" t="str">
        <f>Jednotkové_ceny!A603</f>
        <v>2721239014</v>
      </c>
      <c r="B525" s="78" t="str">
        <f>Jednotkové_ceny!B603</f>
        <v>TVAROVKA NV SE ZAVITEM 50 1"</v>
      </c>
      <c r="C525" s="78" t="str">
        <f>Jednotkové_ceny!C603</f>
        <v>ks</v>
      </c>
      <c r="D525" s="79">
        <f>Jednotkové_ceny!D603</f>
        <v>4</v>
      </c>
      <c r="E525" s="79">
        <f>Jednotkové_ceny!E603</f>
        <v>943.4</v>
      </c>
      <c r="F525" s="79">
        <f>Jednotkové_ceny!F603</f>
        <v>0</v>
      </c>
      <c r="G525" s="79">
        <f>Jednotkové_ceny!G603</f>
        <v>0</v>
      </c>
      <c r="H525" s="80">
        <f t="shared" si="8"/>
        <v>0</v>
      </c>
    </row>
    <row r="526" spans="1:8" s="30" customFormat="1" x14ac:dyDescent="0.25">
      <c r="A526" s="95" t="str">
        <f>Jednotkové_ceny!A604</f>
        <v>2721254081</v>
      </c>
      <c r="B526" s="78" t="str">
        <f>Jednotkové_ceny!B604</f>
        <v>FFK DN 80/11° TL EPOX</v>
      </c>
      <c r="C526" s="78" t="str">
        <f>Jednotkové_ceny!C604</f>
        <v>ks</v>
      </c>
      <c r="D526" s="79">
        <f>Jednotkové_ceny!D604</f>
        <v>3</v>
      </c>
      <c r="E526" s="79">
        <f>Jednotkové_ceny!E604</f>
        <v>1744.76</v>
      </c>
      <c r="F526" s="79">
        <f>Jednotkové_ceny!F604</f>
        <v>0</v>
      </c>
      <c r="G526" s="79">
        <f>Jednotkové_ceny!G604</f>
        <v>0</v>
      </c>
      <c r="H526" s="80">
        <f t="shared" si="8"/>
        <v>0</v>
      </c>
    </row>
    <row r="527" spans="1:8" s="30" customFormat="1" x14ac:dyDescent="0.25">
      <c r="A527" s="95" t="str">
        <f>Jednotkové_ceny!A605</f>
        <v>2721254082</v>
      </c>
      <c r="B527" s="78" t="str">
        <f>Jednotkové_ceny!B605</f>
        <v>FFK DN 80/22° TL EPOX</v>
      </c>
      <c r="C527" s="78" t="str">
        <f>Jednotkové_ceny!C605</f>
        <v>ks</v>
      </c>
      <c r="D527" s="79">
        <f>Jednotkové_ceny!D605</f>
        <v>3</v>
      </c>
      <c r="E527" s="79">
        <f>Jednotkové_ceny!E605</f>
        <v>1744.76</v>
      </c>
      <c r="F527" s="79">
        <f>Jednotkové_ceny!F605</f>
        <v>0</v>
      </c>
      <c r="G527" s="79">
        <f>Jednotkové_ceny!G605</f>
        <v>0</v>
      </c>
      <c r="H527" s="80">
        <f t="shared" si="8"/>
        <v>0</v>
      </c>
    </row>
    <row r="528" spans="1:8" s="30" customFormat="1" x14ac:dyDescent="0.25">
      <c r="A528" s="95" t="str">
        <f>Jednotkové_ceny!A606</f>
        <v>2721254084</v>
      </c>
      <c r="B528" s="78" t="str">
        <f>Jednotkové_ceny!B606</f>
        <v>FFK DN 80/45° TL EPOX</v>
      </c>
      <c r="C528" s="78" t="str">
        <f>Jednotkové_ceny!C606</f>
        <v>ks</v>
      </c>
      <c r="D528" s="79">
        <f>Jednotkové_ceny!D606</f>
        <v>3</v>
      </c>
      <c r="E528" s="79">
        <f>Jednotkové_ceny!E606</f>
        <v>1568.8</v>
      </c>
      <c r="F528" s="79">
        <f>Jednotkové_ceny!F606</f>
        <v>0</v>
      </c>
      <c r="G528" s="79">
        <f>Jednotkové_ceny!G606</f>
        <v>0</v>
      </c>
      <c r="H528" s="80">
        <f t="shared" si="8"/>
        <v>0</v>
      </c>
    </row>
    <row r="529" spans="1:8" s="30" customFormat="1" x14ac:dyDescent="0.25">
      <c r="A529" s="95" t="str">
        <f>Jednotkové_ceny!A607</f>
        <v>2721254085</v>
      </c>
      <c r="B529" s="78" t="str">
        <f>Jednotkové_ceny!B607</f>
        <v>FFK DN 80/11° VP TL EPOX</v>
      </c>
      <c r="C529" s="78" t="str">
        <f>Jednotkové_ceny!C607</f>
        <v>ks</v>
      </c>
      <c r="D529" s="79">
        <f>Jednotkové_ceny!D607</f>
        <v>1</v>
      </c>
      <c r="E529" s="79">
        <f>Jednotkové_ceny!E607</f>
        <v>1744.76</v>
      </c>
      <c r="F529" s="79">
        <f>Jednotkové_ceny!F607</f>
        <v>0</v>
      </c>
      <c r="G529" s="79">
        <f>Jednotkové_ceny!G607</f>
        <v>0</v>
      </c>
      <c r="H529" s="80">
        <f t="shared" si="8"/>
        <v>0</v>
      </c>
    </row>
    <row r="530" spans="1:8" s="30" customFormat="1" x14ac:dyDescent="0.25">
      <c r="A530" s="95" t="str">
        <f>Jednotkové_ceny!A608</f>
        <v>2721254101</v>
      </c>
      <c r="B530" s="78" t="str">
        <f>Jednotkové_ceny!B608</f>
        <v>FFK DN 100/11° TL EPOX</v>
      </c>
      <c r="C530" s="78" t="str">
        <f>Jednotkové_ceny!C608</f>
        <v>ks</v>
      </c>
      <c r="D530" s="79">
        <f>Jednotkové_ceny!D608</f>
        <v>1</v>
      </c>
      <c r="E530" s="79">
        <f>Jednotkové_ceny!E608</f>
        <v>1961</v>
      </c>
      <c r="F530" s="79">
        <f>Jednotkové_ceny!F608</f>
        <v>0</v>
      </c>
      <c r="G530" s="79">
        <f>Jednotkové_ceny!G608</f>
        <v>0</v>
      </c>
      <c r="H530" s="80">
        <f t="shared" si="8"/>
        <v>0</v>
      </c>
    </row>
    <row r="531" spans="1:8" s="30" customFormat="1" x14ac:dyDescent="0.25">
      <c r="A531" s="95" t="str">
        <f>Jednotkové_ceny!A609</f>
        <v>2721254102</v>
      </c>
      <c r="B531" s="78" t="str">
        <f>Jednotkové_ceny!B609</f>
        <v>FFK DN 100/22° TL EPOX</v>
      </c>
      <c r="C531" s="78" t="str">
        <f>Jednotkové_ceny!C609</f>
        <v>ks</v>
      </c>
      <c r="D531" s="79">
        <f>Jednotkové_ceny!D609</f>
        <v>1</v>
      </c>
      <c r="E531" s="79">
        <f>Jednotkové_ceny!E609</f>
        <v>1961</v>
      </c>
      <c r="F531" s="79">
        <f>Jednotkové_ceny!F609</f>
        <v>0</v>
      </c>
      <c r="G531" s="79">
        <f>Jednotkové_ceny!G609</f>
        <v>0</v>
      </c>
      <c r="H531" s="80">
        <f t="shared" si="8"/>
        <v>0</v>
      </c>
    </row>
    <row r="532" spans="1:8" s="30" customFormat="1" x14ac:dyDescent="0.25">
      <c r="A532" s="95" t="str">
        <f>Jednotkové_ceny!A610</f>
        <v>2721254104</v>
      </c>
      <c r="B532" s="78" t="str">
        <f>Jednotkové_ceny!B610</f>
        <v>FFK DN 100/45° TL EPOX</v>
      </c>
      <c r="C532" s="78" t="str">
        <f>Jednotkové_ceny!C610</f>
        <v>ks</v>
      </c>
      <c r="D532" s="79">
        <f>Jednotkové_ceny!D610</f>
        <v>2</v>
      </c>
      <c r="E532" s="79">
        <f>Jednotkové_ceny!E610</f>
        <v>1885.74</v>
      </c>
      <c r="F532" s="79">
        <f>Jednotkové_ceny!F610</f>
        <v>0</v>
      </c>
      <c r="G532" s="79">
        <f>Jednotkové_ceny!G610</f>
        <v>0</v>
      </c>
      <c r="H532" s="80">
        <f t="shared" si="8"/>
        <v>0</v>
      </c>
    </row>
    <row r="533" spans="1:8" s="30" customFormat="1" x14ac:dyDescent="0.25">
      <c r="A533" s="95" t="str">
        <f>Jednotkové_ceny!A611</f>
        <v>2721254105</v>
      </c>
      <c r="B533" s="78" t="str">
        <f>Jednotkové_ceny!B611</f>
        <v>FFK DN 100/11° VP TL EPOX</v>
      </c>
      <c r="C533" s="78" t="str">
        <f>Jednotkové_ceny!C611</f>
        <v>ks</v>
      </c>
      <c r="D533" s="79">
        <f>Jednotkové_ceny!D611</f>
        <v>1</v>
      </c>
      <c r="E533" s="79">
        <f>Jednotkové_ceny!E611</f>
        <v>2695.58</v>
      </c>
      <c r="F533" s="79">
        <f>Jednotkové_ceny!F611</f>
        <v>0</v>
      </c>
      <c r="G533" s="79">
        <f>Jednotkové_ceny!G611</f>
        <v>0</v>
      </c>
      <c r="H533" s="80">
        <f t="shared" si="8"/>
        <v>0</v>
      </c>
    </row>
    <row r="534" spans="1:8" s="30" customFormat="1" x14ac:dyDescent="0.25">
      <c r="A534" s="95" t="str">
        <f>Jednotkové_ceny!A612</f>
        <v>2721254106</v>
      </c>
      <c r="B534" s="78" t="str">
        <f>Jednotkové_ceny!B612</f>
        <v>FFK DN 100/22° VP TL EPOX</v>
      </c>
      <c r="C534" s="78" t="str">
        <f>Jednotkové_ceny!C612</f>
        <v>ks</v>
      </c>
      <c r="D534" s="79">
        <f>Jednotkové_ceny!D612</f>
        <v>2</v>
      </c>
      <c r="E534" s="79">
        <f>Jednotkové_ceny!E612</f>
        <v>2728.44</v>
      </c>
      <c r="F534" s="79">
        <f>Jednotkové_ceny!F612</f>
        <v>0</v>
      </c>
      <c r="G534" s="79">
        <f>Jednotkové_ceny!G612</f>
        <v>0</v>
      </c>
      <c r="H534" s="80">
        <f t="shared" si="8"/>
        <v>0</v>
      </c>
    </row>
    <row r="535" spans="1:8" s="30" customFormat="1" x14ac:dyDescent="0.25">
      <c r="A535" s="95" t="str">
        <f>Jednotkové_ceny!A613</f>
        <v>2721254150</v>
      </c>
      <c r="B535" s="78" t="str">
        <f>Jednotkové_ceny!B613</f>
        <v>FFK DN 150/11° TL EPOX</v>
      </c>
      <c r="C535" s="78" t="str">
        <f>Jednotkové_ceny!C613</f>
        <v>ks</v>
      </c>
      <c r="D535" s="79">
        <f>Jednotkové_ceny!D613</f>
        <v>3</v>
      </c>
      <c r="E535" s="79">
        <f>Jednotkové_ceny!E613</f>
        <v>2829.14</v>
      </c>
      <c r="F535" s="79">
        <f>Jednotkové_ceny!F613</f>
        <v>0</v>
      </c>
      <c r="G535" s="79">
        <f>Jednotkové_ceny!G613</f>
        <v>0</v>
      </c>
      <c r="H535" s="80">
        <f t="shared" si="8"/>
        <v>0</v>
      </c>
    </row>
    <row r="536" spans="1:8" s="30" customFormat="1" x14ac:dyDescent="0.25">
      <c r="A536" s="95" t="str">
        <f>Jednotkové_ceny!A614</f>
        <v>2721254151</v>
      </c>
      <c r="B536" s="78" t="str">
        <f>Jednotkové_ceny!B614</f>
        <v>FFK DN 150/22° TL EPOX</v>
      </c>
      <c r="C536" s="78" t="str">
        <f>Jednotkové_ceny!C614</f>
        <v>ks</v>
      </c>
      <c r="D536" s="79">
        <f>Jednotkové_ceny!D614</f>
        <v>5</v>
      </c>
      <c r="E536" s="79">
        <f>Jednotkové_ceny!E614</f>
        <v>2829.14</v>
      </c>
      <c r="F536" s="79">
        <f>Jednotkové_ceny!F614</f>
        <v>0</v>
      </c>
      <c r="G536" s="79">
        <f>Jednotkové_ceny!G614</f>
        <v>0</v>
      </c>
      <c r="H536" s="80">
        <f t="shared" si="8"/>
        <v>0</v>
      </c>
    </row>
    <row r="537" spans="1:8" s="30" customFormat="1" x14ac:dyDescent="0.25">
      <c r="A537" s="95" t="str">
        <f>Jednotkové_ceny!A615</f>
        <v>2721254153</v>
      </c>
      <c r="B537" s="78" t="str">
        <f>Jednotkové_ceny!B615</f>
        <v>FFK DN 150/45° TL EPOX</v>
      </c>
      <c r="C537" s="78" t="str">
        <f>Jednotkové_ceny!C615</f>
        <v>ks</v>
      </c>
      <c r="D537" s="79">
        <f>Jednotkové_ceny!D615</f>
        <v>7</v>
      </c>
      <c r="E537" s="79">
        <f>Jednotkové_ceny!E615</f>
        <v>2802.64</v>
      </c>
      <c r="F537" s="79">
        <f>Jednotkové_ceny!F615</f>
        <v>0</v>
      </c>
      <c r="G537" s="79">
        <f>Jednotkové_ceny!G615</f>
        <v>0</v>
      </c>
      <c r="H537" s="80">
        <f t="shared" si="8"/>
        <v>0</v>
      </c>
    </row>
    <row r="538" spans="1:8" s="30" customFormat="1" x14ac:dyDescent="0.25">
      <c r="A538" s="95" t="str">
        <f>Jednotkové_ceny!A616</f>
        <v>2721254154</v>
      </c>
      <c r="B538" s="78" t="str">
        <f>Jednotkové_ceny!B616</f>
        <v>FFK DN 150/11° VP TL EPOX</v>
      </c>
      <c r="C538" s="78" t="str">
        <f>Jednotkové_ceny!C616</f>
        <v>ks</v>
      </c>
      <c r="D538" s="79">
        <f>Jednotkové_ceny!D616</f>
        <v>1</v>
      </c>
      <c r="E538" s="79">
        <f>Jednotkové_ceny!E616</f>
        <v>4303.6000000000004</v>
      </c>
      <c r="F538" s="79">
        <f>Jednotkové_ceny!F616</f>
        <v>0</v>
      </c>
      <c r="G538" s="79">
        <f>Jednotkové_ceny!G616</f>
        <v>0</v>
      </c>
      <c r="H538" s="80">
        <f t="shared" si="8"/>
        <v>0</v>
      </c>
    </row>
    <row r="539" spans="1:8" s="30" customFormat="1" x14ac:dyDescent="0.25">
      <c r="A539" s="95" t="str">
        <f>Jednotkové_ceny!A617</f>
        <v>2721254155</v>
      </c>
      <c r="B539" s="78" t="str">
        <f>Jednotkové_ceny!B617</f>
        <v>FFK DN 150/22° VP TL EPOX</v>
      </c>
      <c r="C539" s="78" t="str">
        <f>Jednotkové_ceny!C617</f>
        <v>ks</v>
      </c>
      <c r="D539" s="79">
        <f>Jednotkové_ceny!D617</f>
        <v>2</v>
      </c>
      <c r="E539" s="79">
        <f>Jednotkové_ceny!E617</f>
        <v>2829.14</v>
      </c>
      <c r="F539" s="79">
        <f>Jednotkové_ceny!F617</f>
        <v>0</v>
      </c>
      <c r="G539" s="79">
        <f>Jednotkové_ceny!G617</f>
        <v>0</v>
      </c>
      <c r="H539" s="80">
        <f t="shared" si="8"/>
        <v>0</v>
      </c>
    </row>
    <row r="540" spans="1:8" s="30" customFormat="1" x14ac:dyDescent="0.25">
      <c r="A540" s="95" t="str">
        <f>Jednotkové_ceny!A618</f>
        <v>2721254157</v>
      </c>
      <c r="B540" s="78" t="str">
        <f>Jednotkové_ceny!B618</f>
        <v>FFK DN 150/45° VP TL EPOX</v>
      </c>
      <c r="C540" s="78" t="str">
        <f>Jednotkové_ceny!C618</f>
        <v>ks</v>
      </c>
      <c r="D540" s="79">
        <f>Jednotkové_ceny!D618</f>
        <v>2</v>
      </c>
      <c r="E540" s="79">
        <f>Jednotkové_ceny!E618</f>
        <v>2801.58</v>
      </c>
      <c r="F540" s="79">
        <f>Jednotkové_ceny!F618</f>
        <v>0</v>
      </c>
      <c r="G540" s="79">
        <f>Jednotkové_ceny!G618</f>
        <v>0</v>
      </c>
      <c r="H540" s="80">
        <f t="shared" si="8"/>
        <v>0</v>
      </c>
    </row>
    <row r="541" spans="1:8" s="30" customFormat="1" x14ac:dyDescent="0.25">
      <c r="A541" s="95" t="str">
        <f>Jednotkové_ceny!A619</f>
        <v>2721254200</v>
      </c>
      <c r="B541" s="78" t="str">
        <f>Jednotkové_ceny!B619</f>
        <v>FFK DN 200/11° TL EPOX</v>
      </c>
      <c r="C541" s="78" t="str">
        <f>Jednotkové_ceny!C619</f>
        <v>ks</v>
      </c>
      <c r="D541" s="79">
        <f>Jednotkové_ceny!D619</f>
        <v>2</v>
      </c>
      <c r="E541" s="79">
        <f>Jednotkové_ceny!E619</f>
        <v>4683.08</v>
      </c>
      <c r="F541" s="79">
        <f>Jednotkové_ceny!F619</f>
        <v>0</v>
      </c>
      <c r="G541" s="79">
        <f>Jednotkové_ceny!G619</f>
        <v>0</v>
      </c>
      <c r="H541" s="80">
        <f t="shared" si="8"/>
        <v>0</v>
      </c>
    </row>
    <row r="542" spans="1:8" s="30" customFormat="1" x14ac:dyDescent="0.25">
      <c r="A542" s="95" t="str">
        <f>Jednotkové_ceny!A620</f>
        <v>2721254201</v>
      </c>
      <c r="B542" s="78" t="str">
        <f>Jednotkové_ceny!B620</f>
        <v>FFK DN 200/22° TL EPOX</v>
      </c>
      <c r="C542" s="78" t="str">
        <f>Jednotkové_ceny!C620</f>
        <v>ks</v>
      </c>
      <c r="D542" s="79">
        <f>Jednotkové_ceny!D620</f>
        <v>2</v>
      </c>
      <c r="E542" s="79">
        <f>Jednotkové_ceny!E620</f>
        <v>4683.08</v>
      </c>
      <c r="F542" s="79">
        <f>Jednotkové_ceny!F620</f>
        <v>0</v>
      </c>
      <c r="G542" s="79">
        <f>Jednotkové_ceny!G620</f>
        <v>0</v>
      </c>
      <c r="H542" s="80">
        <f t="shared" si="8"/>
        <v>0</v>
      </c>
    </row>
    <row r="543" spans="1:8" s="30" customFormat="1" x14ac:dyDescent="0.25">
      <c r="A543" s="95" t="str">
        <f>Jednotkové_ceny!A621</f>
        <v>2721254202</v>
      </c>
      <c r="B543" s="78" t="str">
        <f>Jednotkové_ceny!B621</f>
        <v>FFK DN 200/30° TL EPOX</v>
      </c>
      <c r="C543" s="78" t="str">
        <f>Jednotkové_ceny!C621</f>
        <v>ks</v>
      </c>
      <c r="D543" s="79">
        <f>Jednotkové_ceny!D621</f>
        <v>1</v>
      </c>
      <c r="E543" s="79">
        <f>Jednotkové_ceny!E621</f>
        <v>4683.08</v>
      </c>
      <c r="F543" s="79">
        <f>Jednotkové_ceny!F621</f>
        <v>0</v>
      </c>
      <c r="G543" s="79">
        <f>Jednotkové_ceny!G621</f>
        <v>0</v>
      </c>
      <c r="H543" s="80">
        <f t="shared" si="8"/>
        <v>0</v>
      </c>
    </row>
    <row r="544" spans="1:8" s="30" customFormat="1" x14ac:dyDescent="0.25">
      <c r="A544" s="95" t="str">
        <f>Jednotkové_ceny!A622</f>
        <v>2721254203</v>
      </c>
      <c r="B544" s="78" t="str">
        <f>Jednotkové_ceny!B622</f>
        <v>FFK DN 200/45° TL EPOX</v>
      </c>
      <c r="C544" s="78" t="str">
        <f>Jednotkové_ceny!C622</f>
        <v>ks</v>
      </c>
      <c r="D544" s="79">
        <f>Jednotkové_ceny!D622</f>
        <v>1</v>
      </c>
      <c r="E544" s="79">
        <f>Jednotkové_ceny!E622</f>
        <v>4183.82</v>
      </c>
      <c r="F544" s="79">
        <f>Jednotkové_ceny!F622</f>
        <v>0</v>
      </c>
      <c r="G544" s="79">
        <f>Jednotkové_ceny!G622</f>
        <v>0</v>
      </c>
      <c r="H544" s="80">
        <f t="shared" si="8"/>
        <v>0</v>
      </c>
    </row>
    <row r="545" spans="1:8" s="30" customFormat="1" x14ac:dyDescent="0.25">
      <c r="A545" s="95" t="str">
        <f>Jednotkové_ceny!A623</f>
        <v>2721254204</v>
      </c>
      <c r="B545" s="78" t="str">
        <f>Jednotkové_ceny!B623</f>
        <v>FFK DN 200/11° VP TL EPOX</v>
      </c>
      <c r="C545" s="78" t="str">
        <f>Jednotkové_ceny!C623</f>
        <v>ks</v>
      </c>
      <c r="D545" s="79">
        <f>Jednotkové_ceny!D623</f>
        <v>3</v>
      </c>
      <c r="E545" s="79">
        <f>Jednotkové_ceny!E623</f>
        <v>4683.08</v>
      </c>
      <c r="F545" s="79">
        <f>Jednotkové_ceny!F623</f>
        <v>0</v>
      </c>
      <c r="G545" s="79">
        <f>Jednotkové_ceny!G623</f>
        <v>0</v>
      </c>
      <c r="H545" s="80">
        <f t="shared" si="8"/>
        <v>0</v>
      </c>
    </row>
    <row r="546" spans="1:8" s="30" customFormat="1" x14ac:dyDescent="0.25">
      <c r="A546" s="95" t="str">
        <f>Jednotkové_ceny!A624</f>
        <v>2721254205</v>
      </c>
      <c r="B546" s="78" t="str">
        <f>Jednotkové_ceny!B624</f>
        <v>FFK DN 200/22° VP TL EPOX</v>
      </c>
      <c r="C546" s="78" t="str">
        <f>Jednotkové_ceny!C624</f>
        <v>ks</v>
      </c>
      <c r="D546" s="79">
        <f>Jednotkové_ceny!D624</f>
        <v>1</v>
      </c>
      <c r="E546" s="79">
        <f>Jednotkové_ceny!E624</f>
        <v>4683.08</v>
      </c>
      <c r="F546" s="79">
        <f>Jednotkové_ceny!F624</f>
        <v>0</v>
      </c>
      <c r="G546" s="79">
        <f>Jednotkové_ceny!G624</f>
        <v>0</v>
      </c>
      <c r="H546" s="80">
        <f t="shared" si="8"/>
        <v>0</v>
      </c>
    </row>
    <row r="547" spans="1:8" s="30" customFormat="1" x14ac:dyDescent="0.25">
      <c r="A547" s="95" t="str">
        <f>Jednotkové_ceny!A625</f>
        <v>2721254207</v>
      </c>
      <c r="B547" s="78" t="str">
        <f>Jednotkové_ceny!B625</f>
        <v>FFK DN 200/45° VP TL EPOX</v>
      </c>
      <c r="C547" s="78" t="str">
        <f>Jednotkové_ceny!C625</f>
        <v>ks</v>
      </c>
      <c r="D547" s="79">
        <f>Jednotkové_ceny!D625</f>
        <v>3</v>
      </c>
      <c r="E547" s="79">
        <f>Jednotkové_ceny!E625</f>
        <v>4683.08</v>
      </c>
      <c r="F547" s="79">
        <f>Jednotkové_ceny!F625</f>
        <v>0</v>
      </c>
      <c r="G547" s="79">
        <f>Jednotkové_ceny!G625</f>
        <v>0</v>
      </c>
      <c r="H547" s="80">
        <f t="shared" si="8"/>
        <v>0</v>
      </c>
    </row>
    <row r="548" spans="1:8" s="30" customFormat="1" x14ac:dyDescent="0.25">
      <c r="A548" s="95" t="str">
        <f>Jednotkové_ceny!A626</f>
        <v>2721254209</v>
      </c>
      <c r="B548" s="78" t="str">
        <f>Jednotkové_ceny!B626</f>
        <v>FFK DN 300/45° TL EPOX</v>
      </c>
      <c r="C548" s="78" t="str">
        <f>Jednotkové_ceny!C626</f>
        <v>ks</v>
      </c>
      <c r="D548" s="79">
        <f>Jednotkové_ceny!D626</f>
        <v>2</v>
      </c>
      <c r="E548" s="79">
        <f>Jednotkové_ceny!E626</f>
        <v>10591.52</v>
      </c>
      <c r="F548" s="79">
        <f>Jednotkové_ceny!F626</f>
        <v>0</v>
      </c>
      <c r="G548" s="79">
        <f>Jednotkové_ceny!G626</f>
        <v>0</v>
      </c>
      <c r="H548" s="80">
        <f t="shared" si="8"/>
        <v>0</v>
      </c>
    </row>
    <row r="549" spans="1:8" s="30" customFormat="1" x14ac:dyDescent="0.25">
      <c r="A549" s="95" t="str">
        <f>Jednotkové_ceny!A627</f>
        <v>2721254212</v>
      </c>
      <c r="B549" s="78" t="str">
        <f>Jednotkové_ceny!B627</f>
        <v>FFK DN 300/22° TL EPOX</v>
      </c>
      <c r="C549" s="78" t="str">
        <f>Jednotkové_ceny!C627</f>
        <v>ks</v>
      </c>
      <c r="D549" s="79">
        <f>Jednotkové_ceny!D627</f>
        <v>3</v>
      </c>
      <c r="E549" s="79">
        <f>Jednotkové_ceny!E627</f>
        <v>9672.5</v>
      </c>
      <c r="F549" s="79">
        <f>Jednotkové_ceny!F627</f>
        <v>0</v>
      </c>
      <c r="G549" s="79">
        <f>Jednotkové_ceny!G627</f>
        <v>0</v>
      </c>
      <c r="H549" s="80">
        <f t="shared" si="8"/>
        <v>0</v>
      </c>
    </row>
    <row r="550" spans="1:8" s="30" customFormat="1" x14ac:dyDescent="0.25">
      <c r="A550" s="95" t="str">
        <f>Jednotkové_ceny!A628</f>
        <v>2721254500</v>
      </c>
      <c r="B550" s="78" t="str">
        <f>Jednotkové_ceny!B628</f>
        <v>FFK DN 500/45° TL EPOXY</v>
      </c>
      <c r="C550" s="78" t="str">
        <f>Jednotkové_ceny!C628</f>
        <v>ks</v>
      </c>
      <c r="D550" s="79">
        <f>Jednotkové_ceny!D628</f>
        <v>1</v>
      </c>
      <c r="E550" s="79">
        <f>Jednotkové_ceny!E628</f>
        <v>56990.69</v>
      </c>
      <c r="F550" s="79">
        <f>Jednotkové_ceny!F628</f>
        <v>0</v>
      </c>
      <c r="G550" s="79">
        <f>Jednotkové_ceny!G628</f>
        <v>0</v>
      </c>
      <c r="H550" s="80">
        <f t="shared" si="8"/>
        <v>0</v>
      </c>
    </row>
    <row r="551" spans="1:8" s="30" customFormat="1" x14ac:dyDescent="0.25">
      <c r="A551" s="95" t="str">
        <f>Jednotkové_ceny!A629</f>
        <v>2721255080</v>
      </c>
      <c r="B551" s="78" t="str">
        <f>Jednotkové_ceny!B629</f>
        <v>OBLOUK 80/90° (8530)</v>
      </c>
      <c r="C551" s="78" t="str">
        <f>Jednotkové_ceny!C629</f>
        <v>ks</v>
      </c>
      <c r="D551" s="79">
        <f>Jednotkové_ceny!D629</f>
        <v>1</v>
      </c>
      <c r="E551" s="79">
        <f>Jednotkové_ceny!E629</f>
        <v>1262.44</v>
      </c>
      <c r="F551" s="79">
        <f>Jednotkové_ceny!F629</f>
        <v>0</v>
      </c>
      <c r="G551" s="79">
        <f>Jednotkové_ceny!G629</f>
        <v>0</v>
      </c>
      <c r="H551" s="80">
        <f t="shared" si="8"/>
        <v>0</v>
      </c>
    </row>
    <row r="552" spans="1:8" s="30" customFormat="1" x14ac:dyDescent="0.25">
      <c r="A552" s="95" t="str">
        <f>Jednotkové_ceny!A630</f>
        <v>2721257151</v>
      </c>
      <c r="B552" s="78" t="str">
        <f>Jednotkové_ceny!B630</f>
        <v>MMA DN 150/80 TL EPOX</v>
      </c>
      <c r="C552" s="78" t="str">
        <f>Jednotkové_ceny!C630</f>
        <v>ks</v>
      </c>
      <c r="D552" s="79">
        <f>Jednotkové_ceny!D630</f>
        <v>1</v>
      </c>
      <c r="E552" s="79">
        <f>Jednotkové_ceny!E630</f>
        <v>3380.29</v>
      </c>
      <c r="F552" s="79">
        <f>Jednotkové_ceny!F630</f>
        <v>0</v>
      </c>
      <c r="G552" s="79">
        <f>Jednotkové_ceny!G630</f>
        <v>0</v>
      </c>
      <c r="H552" s="80">
        <f t="shared" si="8"/>
        <v>0</v>
      </c>
    </row>
    <row r="553" spans="1:8" s="30" customFormat="1" ht="26.4" x14ac:dyDescent="0.25">
      <c r="A553" s="95" t="str">
        <f>Jednotkové_ceny!A631</f>
        <v>2722202001</v>
      </c>
      <c r="B553" s="78" t="str">
        <f>Jednotkové_ceny!B631</f>
        <v>DESKA NOSNÁ UNIVERSÁNÍ VENTILOVÉHO A ŠOUPÁTKOVÉHO POKLOPU PATENT</v>
      </c>
      <c r="C553" s="78" t="str">
        <f>Jednotkové_ceny!C631</f>
        <v>ks</v>
      </c>
      <c r="D553" s="79">
        <f>Jednotkové_ceny!D631</f>
        <v>4</v>
      </c>
      <c r="E553" s="79">
        <f>Jednotkové_ceny!E631</f>
        <v>303.16000000000003</v>
      </c>
      <c r="F553" s="79">
        <f>Jednotkové_ceny!F631</f>
        <v>0</v>
      </c>
      <c r="G553" s="79">
        <f>Jednotkové_ceny!G631</f>
        <v>0</v>
      </c>
      <c r="H553" s="80">
        <f t="shared" si="8"/>
        <v>0</v>
      </c>
    </row>
    <row r="554" spans="1:8" s="30" customFormat="1" x14ac:dyDescent="0.25">
      <c r="A554" s="95" t="str">
        <f>Jednotkové_ceny!A632</f>
        <v>2722212007</v>
      </c>
      <c r="B554" s="78" t="str">
        <f>Jednotkové_ceny!B632</f>
        <v>KOMPENZACE DN 100 PRYŽOVÁ</v>
      </c>
      <c r="C554" s="78" t="str">
        <f>Jednotkové_ceny!C632</f>
        <v>ks</v>
      </c>
      <c r="D554" s="79">
        <f>Jednotkové_ceny!D632</f>
        <v>1</v>
      </c>
      <c r="E554" s="79">
        <f>Jednotkové_ceny!E632</f>
        <v>3125.94</v>
      </c>
      <c r="F554" s="79">
        <f>Jednotkové_ceny!F632</f>
        <v>0</v>
      </c>
      <c r="G554" s="79">
        <f>Jednotkové_ceny!G632</f>
        <v>0</v>
      </c>
      <c r="H554" s="80">
        <f t="shared" si="8"/>
        <v>0</v>
      </c>
    </row>
    <row r="555" spans="1:8" s="30" customFormat="1" x14ac:dyDescent="0.25">
      <c r="A555" s="95" t="str">
        <f>Jednotkové_ceny!A633</f>
        <v>2722222002</v>
      </c>
      <c r="B555" s="78" t="str">
        <f>Jednotkové_ceny!B633</f>
        <v>PAS SUPA LOCK SINGE 114-119 (8.4.31.100)</v>
      </c>
      <c r="C555" s="78" t="str">
        <f>Jednotkové_ceny!C633</f>
        <v>ks</v>
      </c>
      <c r="D555" s="79">
        <f>Jednotkové_ceny!D633</f>
        <v>1</v>
      </c>
      <c r="E555" s="79">
        <f>Jednotkové_ceny!E633</f>
        <v>912.7</v>
      </c>
      <c r="F555" s="79">
        <f>Jednotkové_ceny!F633</f>
        <v>0</v>
      </c>
      <c r="G555" s="79">
        <f>Jednotkové_ceny!G633</f>
        <v>0</v>
      </c>
      <c r="H555" s="80">
        <f t="shared" si="8"/>
        <v>0</v>
      </c>
    </row>
    <row r="556" spans="1:8" s="30" customFormat="1" x14ac:dyDescent="0.25">
      <c r="A556" s="95" t="str">
        <f>Jednotkové_ceny!A634</f>
        <v>2722226006</v>
      </c>
      <c r="B556" s="78" t="str">
        <f>Jednotkové_ceny!B634</f>
        <v>PŘÍRUBA DN 100 PN10 PLOCHÁ</v>
      </c>
      <c r="C556" s="78" t="str">
        <f>Jednotkové_ceny!C634</f>
        <v>ks</v>
      </c>
      <c r="D556" s="79">
        <f>Jednotkové_ceny!D634</f>
        <v>1</v>
      </c>
      <c r="E556" s="79">
        <f>Jednotkové_ceny!E634</f>
        <v>332.8</v>
      </c>
      <c r="F556" s="79">
        <f>Jednotkové_ceny!F634</f>
        <v>0</v>
      </c>
      <c r="G556" s="79">
        <f>Jednotkové_ceny!G634</f>
        <v>0</v>
      </c>
      <c r="H556" s="80">
        <f t="shared" si="8"/>
        <v>0</v>
      </c>
    </row>
    <row r="557" spans="1:8" s="30" customFormat="1" x14ac:dyDescent="0.25">
      <c r="A557" s="95" t="str">
        <f>Jednotkové_ceny!A635</f>
        <v>2722226014</v>
      </c>
      <c r="B557" s="78" t="str">
        <f>Jednotkové_ceny!B635</f>
        <v>PŘÍRUBA DN 150 PN10 PLOCHÁ</v>
      </c>
      <c r="C557" s="78" t="str">
        <f>Jednotkové_ceny!C635</f>
        <v>ks</v>
      </c>
      <c r="D557" s="79">
        <f>Jednotkové_ceny!D635</f>
        <v>1</v>
      </c>
      <c r="E557" s="79">
        <f>Jednotkové_ceny!E635</f>
        <v>554.99</v>
      </c>
      <c r="F557" s="79">
        <f>Jednotkové_ceny!F635</f>
        <v>0</v>
      </c>
      <c r="G557" s="79">
        <f>Jednotkové_ceny!G635</f>
        <v>0</v>
      </c>
      <c r="H557" s="80">
        <f t="shared" si="8"/>
        <v>0</v>
      </c>
    </row>
    <row r="558" spans="1:8" s="30" customFormat="1" x14ac:dyDescent="0.25">
      <c r="A558" s="95" t="str">
        <f>Jednotkové_ceny!A636</f>
        <v>2722226015</v>
      </c>
      <c r="B558" s="78" t="str">
        <f>Jednotkové_ceny!B636</f>
        <v>PŘÍRUBA DN 200 PN10 PLOCHÁ</v>
      </c>
      <c r="C558" s="78" t="str">
        <f>Jednotkové_ceny!C636</f>
        <v>ks</v>
      </c>
      <c r="D558" s="79">
        <f>Jednotkové_ceny!D636</f>
        <v>5</v>
      </c>
      <c r="E558" s="79">
        <f>Jednotkové_ceny!E636</f>
        <v>1623.14</v>
      </c>
      <c r="F558" s="79">
        <f>Jednotkové_ceny!F636</f>
        <v>0</v>
      </c>
      <c r="G558" s="79">
        <f>Jednotkové_ceny!G636</f>
        <v>0</v>
      </c>
      <c r="H558" s="80">
        <f t="shared" si="8"/>
        <v>0</v>
      </c>
    </row>
    <row r="559" spans="1:8" s="30" customFormat="1" x14ac:dyDescent="0.25">
      <c r="A559" s="95" t="str">
        <f>Jednotkové_ceny!A637</f>
        <v>2722226022</v>
      </c>
      <c r="B559" s="78" t="str">
        <f>Jednotkové_ceny!B637</f>
        <v>PŘÍRUBA DN 300 PN10 PLOCHÁ</v>
      </c>
      <c r="C559" s="78" t="str">
        <f>Jednotkové_ceny!C637</f>
        <v>ks</v>
      </c>
      <c r="D559" s="79">
        <f>Jednotkové_ceny!D637</f>
        <v>1</v>
      </c>
      <c r="E559" s="79">
        <f>Jednotkové_ceny!E637</f>
        <v>1825.4</v>
      </c>
      <c r="F559" s="79">
        <f>Jednotkové_ceny!F637</f>
        <v>0</v>
      </c>
      <c r="G559" s="79">
        <f>Jednotkové_ceny!G637</f>
        <v>0</v>
      </c>
      <c r="H559" s="80">
        <f t="shared" si="8"/>
        <v>0</v>
      </c>
    </row>
    <row r="560" spans="1:8" s="30" customFormat="1" x14ac:dyDescent="0.25">
      <c r="A560" s="95" t="str">
        <f>Jednotkové_ceny!A638</f>
        <v>2722226028</v>
      </c>
      <c r="B560" s="78" t="str">
        <f>Jednotkové_ceny!B638</f>
        <v>PŘÍRUBA DN 400 PN10 PLOCHÁ</v>
      </c>
      <c r="C560" s="78" t="str">
        <f>Jednotkové_ceny!C638</f>
        <v>ks</v>
      </c>
      <c r="D560" s="79">
        <f>Jednotkové_ceny!D638</f>
        <v>1</v>
      </c>
      <c r="E560" s="79">
        <f>Jednotkové_ceny!E638</f>
        <v>2962.3</v>
      </c>
      <c r="F560" s="79">
        <f>Jednotkové_ceny!F638</f>
        <v>0</v>
      </c>
      <c r="G560" s="79">
        <f>Jednotkové_ceny!G638</f>
        <v>0</v>
      </c>
      <c r="H560" s="80">
        <f t="shared" si="8"/>
        <v>0</v>
      </c>
    </row>
    <row r="561" spans="1:8" s="30" customFormat="1" x14ac:dyDescent="0.25">
      <c r="A561" s="95" t="str">
        <f>Jednotkové_ceny!A639</f>
        <v>2722226029</v>
      </c>
      <c r="B561" s="78" t="str">
        <f>Jednotkové_ceny!B639</f>
        <v>PŘÍRUBA DN 50 PN16 PLOCHÁ</v>
      </c>
      <c r="C561" s="78" t="str">
        <f>Jednotkové_ceny!C639</f>
        <v>ks</v>
      </c>
      <c r="D561" s="79">
        <f>Jednotkové_ceny!D639</f>
        <v>1</v>
      </c>
      <c r="E561" s="79">
        <f>Jednotkové_ceny!E639</f>
        <v>177.36</v>
      </c>
      <c r="F561" s="79">
        <f>Jednotkové_ceny!F639</f>
        <v>0</v>
      </c>
      <c r="G561" s="79">
        <f>Jednotkové_ceny!G639</f>
        <v>0</v>
      </c>
      <c r="H561" s="80">
        <f t="shared" si="8"/>
        <v>0</v>
      </c>
    </row>
    <row r="562" spans="1:8" s="30" customFormat="1" x14ac:dyDescent="0.25">
      <c r="A562" s="95" t="str">
        <f>Jednotkové_ceny!A640</f>
        <v>2722226031</v>
      </c>
      <c r="B562" s="78" t="str">
        <f>Jednotkové_ceny!B640</f>
        <v>PŘÍRUBA DN 500 PN10 PLOCHÁ</v>
      </c>
      <c r="C562" s="78" t="str">
        <f>Jednotkové_ceny!C640</f>
        <v>ks</v>
      </c>
      <c r="D562" s="79">
        <f>Jednotkové_ceny!D640</f>
        <v>1</v>
      </c>
      <c r="E562" s="79">
        <f>Jednotkové_ceny!E640</f>
        <v>3759.42</v>
      </c>
      <c r="F562" s="79">
        <f>Jednotkové_ceny!F640</f>
        <v>0</v>
      </c>
      <c r="G562" s="79">
        <f>Jednotkové_ceny!G640</f>
        <v>0</v>
      </c>
      <c r="H562" s="80">
        <f t="shared" si="8"/>
        <v>0</v>
      </c>
    </row>
    <row r="563" spans="1:8" s="30" customFormat="1" x14ac:dyDescent="0.25">
      <c r="A563" s="95" t="str">
        <f>Jednotkové_ceny!A641</f>
        <v>2722226082</v>
      </c>
      <c r="B563" s="78" t="str">
        <f>Jednotkové_ceny!B641</f>
        <v>PŘÍRUBA DN 80 PN16 PLOCHÁ</v>
      </c>
      <c r="C563" s="78" t="str">
        <f>Jednotkové_ceny!C641</f>
        <v>ks</v>
      </c>
      <c r="D563" s="79">
        <f>Jednotkové_ceny!D641</f>
        <v>2</v>
      </c>
      <c r="E563" s="79">
        <f>Jednotkové_ceny!E641</f>
        <v>256.07</v>
      </c>
      <c r="F563" s="79">
        <f>Jednotkové_ceny!F641</f>
        <v>0</v>
      </c>
      <c r="G563" s="79">
        <f>Jednotkové_ceny!G641</f>
        <v>0</v>
      </c>
      <c r="H563" s="80">
        <f t="shared" si="8"/>
        <v>0</v>
      </c>
    </row>
    <row r="564" spans="1:8" s="30" customFormat="1" x14ac:dyDescent="0.25">
      <c r="A564" s="95" t="str">
        <f>Jednotkové_ceny!A642</f>
        <v>2722226090</v>
      </c>
      <c r="B564" s="78" t="str">
        <f>Jednotkové_ceny!B642</f>
        <v>PŘÍRUBA DN 800 PN10 PLOCHÁ</v>
      </c>
      <c r="C564" s="78" t="str">
        <f>Jednotkové_ceny!C642</f>
        <v>ks</v>
      </c>
      <c r="D564" s="79">
        <f>Jednotkové_ceny!D642</f>
        <v>2</v>
      </c>
      <c r="E564" s="79">
        <f>Jednotkové_ceny!E642</f>
        <v>14759.67</v>
      </c>
      <c r="F564" s="79">
        <f>Jednotkové_ceny!F642</f>
        <v>0</v>
      </c>
      <c r="G564" s="79">
        <f>Jednotkové_ceny!G642</f>
        <v>0</v>
      </c>
      <c r="H564" s="80">
        <f t="shared" si="8"/>
        <v>0</v>
      </c>
    </row>
    <row r="565" spans="1:8" s="30" customFormat="1" x14ac:dyDescent="0.25">
      <c r="A565" s="95" t="str">
        <f>Jednotkové_ceny!A643</f>
        <v>2722228085</v>
      </c>
      <c r="B565" s="78" t="str">
        <f>Jednotkové_ceny!B643</f>
        <v>TŘMEN OPRAVNÝ DN 80 (87-96 ) HANDICLAMP L=300</v>
      </c>
      <c r="C565" s="78" t="str">
        <f>Jednotkové_ceny!C643</f>
        <v>ks</v>
      </c>
      <c r="D565" s="79">
        <f>Jednotkové_ceny!D643</f>
        <v>1</v>
      </c>
      <c r="E565" s="79">
        <f>Jednotkové_ceny!E643</f>
        <v>1097.0999999999999</v>
      </c>
      <c r="F565" s="79">
        <f>Jednotkové_ceny!F643</f>
        <v>0</v>
      </c>
      <c r="G565" s="79">
        <f>Jednotkové_ceny!G643</f>
        <v>0</v>
      </c>
      <c r="H565" s="80">
        <f t="shared" si="8"/>
        <v>0</v>
      </c>
    </row>
    <row r="566" spans="1:8" s="30" customFormat="1" x14ac:dyDescent="0.25">
      <c r="A566" s="95" t="str">
        <f>Jednotkové_ceny!A644</f>
        <v>2722229103</v>
      </c>
      <c r="B566" s="78" t="str">
        <f>Jednotkové_ceny!B644</f>
        <v>SPOJKA GEBO A 1" (01.150.00.03)</v>
      </c>
      <c r="C566" s="78" t="str">
        <f>Jednotkové_ceny!C644</f>
        <v>ks</v>
      </c>
      <c r="D566" s="79">
        <f>Jednotkové_ceny!D644</f>
        <v>1</v>
      </c>
      <c r="E566" s="79">
        <f>Jednotkové_ceny!E644</f>
        <v>293.62</v>
      </c>
      <c r="F566" s="79">
        <f>Jednotkové_ceny!F644</f>
        <v>0</v>
      </c>
      <c r="G566" s="79">
        <f>Jednotkové_ceny!G644</f>
        <v>0</v>
      </c>
      <c r="H566" s="80">
        <f t="shared" si="8"/>
        <v>0</v>
      </c>
    </row>
    <row r="567" spans="1:8" s="30" customFormat="1" x14ac:dyDescent="0.25">
      <c r="A567" s="95" t="str">
        <f>Jednotkové_ceny!A645</f>
        <v>2722229201</v>
      </c>
      <c r="B567" s="78" t="str">
        <f>Jednotkové_ceny!B645</f>
        <v>SPOJKA GEBO QA 3/4" (17.195.00.02)</v>
      </c>
      <c r="C567" s="78" t="str">
        <f>Jednotkové_ceny!C645</f>
        <v>ks</v>
      </c>
      <c r="D567" s="79">
        <f>Jednotkové_ceny!D645</f>
        <v>22</v>
      </c>
      <c r="E567" s="79">
        <f>Jednotkové_ceny!E645</f>
        <v>241.68</v>
      </c>
      <c r="F567" s="79">
        <f>Jednotkové_ceny!F645</f>
        <v>0</v>
      </c>
      <c r="G567" s="79">
        <f>Jednotkové_ceny!G645</f>
        <v>0</v>
      </c>
      <c r="H567" s="80">
        <f t="shared" si="8"/>
        <v>0</v>
      </c>
    </row>
    <row r="568" spans="1:8" s="30" customFormat="1" x14ac:dyDescent="0.25">
      <c r="A568" s="95" t="str">
        <f>Jednotkové_ceny!A646</f>
        <v>2722229202</v>
      </c>
      <c r="B568" s="78" t="str">
        <f>Jednotkové_ceny!B646</f>
        <v>SPOJKA GEBO QA 1" (17.195.00.03)</v>
      </c>
      <c r="C568" s="78" t="str">
        <f>Jednotkové_ceny!C646</f>
        <v>ks</v>
      </c>
      <c r="D568" s="79">
        <f>Jednotkové_ceny!D646</f>
        <v>32</v>
      </c>
      <c r="E568" s="79">
        <f>Jednotkové_ceny!E646</f>
        <v>284.08</v>
      </c>
      <c r="F568" s="79">
        <f>Jednotkové_ceny!F646</f>
        <v>0</v>
      </c>
      <c r="G568" s="79">
        <f>Jednotkové_ceny!G646</f>
        <v>0</v>
      </c>
      <c r="H568" s="80">
        <f t="shared" si="8"/>
        <v>0</v>
      </c>
    </row>
    <row r="569" spans="1:8" s="30" customFormat="1" x14ac:dyDescent="0.25">
      <c r="A569" s="95" t="str">
        <f>Jednotkové_ceny!A647</f>
        <v>2722229203</v>
      </c>
      <c r="B569" s="78" t="str">
        <f>Jednotkové_ceny!B647</f>
        <v>SPOJKA GEBO QA 5/4" (17.195.00.04)</v>
      </c>
      <c r="C569" s="78" t="str">
        <f>Jednotkové_ceny!C647</f>
        <v>ks</v>
      </c>
      <c r="D569" s="79">
        <f>Jednotkové_ceny!D647</f>
        <v>14</v>
      </c>
      <c r="E569" s="79">
        <f>Jednotkové_ceny!E647</f>
        <v>432.48</v>
      </c>
      <c r="F569" s="79">
        <f>Jednotkové_ceny!F647</f>
        <v>0</v>
      </c>
      <c r="G569" s="79">
        <f>Jednotkové_ceny!G647</f>
        <v>0</v>
      </c>
      <c r="H569" s="80">
        <f t="shared" si="8"/>
        <v>0</v>
      </c>
    </row>
    <row r="570" spans="1:8" s="30" customFormat="1" x14ac:dyDescent="0.25">
      <c r="A570" s="95" t="str">
        <f>Jednotkové_ceny!A648</f>
        <v>2722229204</v>
      </c>
      <c r="B570" s="78" t="str">
        <f>Jednotkové_ceny!B648</f>
        <v>SPOJKA GEBO QA 6/4" (17.195.00.05)</v>
      </c>
      <c r="C570" s="78" t="str">
        <f>Jednotkové_ceny!C648</f>
        <v>ks</v>
      </c>
      <c r="D570" s="79">
        <f>Jednotkové_ceny!D648</f>
        <v>18</v>
      </c>
      <c r="E570" s="79">
        <f>Jednotkové_ceny!E648</f>
        <v>538.48</v>
      </c>
      <c r="F570" s="79">
        <f>Jednotkové_ceny!F648</f>
        <v>0</v>
      </c>
      <c r="G570" s="79">
        <f>Jednotkové_ceny!G648</f>
        <v>0</v>
      </c>
      <c r="H570" s="80">
        <f t="shared" si="8"/>
        <v>0</v>
      </c>
    </row>
    <row r="571" spans="1:8" s="30" customFormat="1" x14ac:dyDescent="0.25">
      <c r="A571" s="95" t="str">
        <f>Jednotkové_ceny!A649</f>
        <v>2722229205</v>
      </c>
      <c r="B571" s="78" t="str">
        <f>Jednotkové_ceny!B649</f>
        <v>SPOJKA GEBO QA 2" (17.195.00.06)</v>
      </c>
      <c r="C571" s="78" t="str">
        <f>Jednotkové_ceny!C649</f>
        <v>ks</v>
      </c>
      <c r="D571" s="79">
        <f>Jednotkové_ceny!D649</f>
        <v>44</v>
      </c>
      <c r="E571" s="79">
        <f>Jednotkové_ceny!E649</f>
        <v>707.02</v>
      </c>
      <c r="F571" s="79">
        <f>Jednotkové_ceny!F649</f>
        <v>0</v>
      </c>
      <c r="G571" s="79">
        <f>Jednotkové_ceny!G649</f>
        <v>0</v>
      </c>
      <c r="H571" s="80">
        <f t="shared" si="8"/>
        <v>0</v>
      </c>
    </row>
    <row r="572" spans="1:8" s="30" customFormat="1" x14ac:dyDescent="0.25">
      <c r="A572" s="95" t="str">
        <f>Jednotkové_ceny!A650</f>
        <v>2722229210</v>
      </c>
      <c r="B572" s="78" t="str">
        <f>Jednotkové_ceny!B650</f>
        <v>SPOJKA GEBO QI 1/2" (17.195.01.01)</v>
      </c>
      <c r="C572" s="78" t="str">
        <f>Jednotkové_ceny!C650</f>
        <v>ks</v>
      </c>
      <c r="D572" s="79">
        <f>Jednotkové_ceny!D650</f>
        <v>2</v>
      </c>
      <c r="E572" s="79">
        <f>Jednotkové_ceny!E650</f>
        <v>218.36</v>
      </c>
      <c r="F572" s="79">
        <f>Jednotkové_ceny!F650</f>
        <v>0</v>
      </c>
      <c r="G572" s="79">
        <f>Jednotkové_ceny!G650</f>
        <v>0</v>
      </c>
      <c r="H572" s="80">
        <f t="shared" si="8"/>
        <v>0</v>
      </c>
    </row>
    <row r="573" spans="1:8" s="30" customFormat="1" x14ac:dyDescent="0.25">
      <c r="A573" s="95" t="str">
        <f>Jednotkové_ceny!A651</f>
        <v>2722229212</v>
      </c>
      <c r="B573" s="78" t="str">
        <f>Jednotkové_ceny!B651</f>
        <v>SPOJKA GEBO QI 1" (17.195.01.03)</v>
      </c>
      <c r="C573" s="78" t="str">
        <f>Jednotkové_ceny!C651</f>
        <v>ks</v>
      </c>
      <c r="D573" s="79">
        <f>Jednotkové_ceny!D651</f>
        <v>12</v>
      </c>
      <c r="E573" s="79">
        <f>Jednotkové_ceny!E651</f>
        <v>287.26</v>
      </c>
      <c r="F573" s="79">
        <f>Jednotkové_ceny!F651</f>
        <v>0</v>
      </c>
      <c r="G573" s="79">
        <f>Jednotkové_ceny!G651</f>
        <v>0</v>
      </c>
      <c r="H573" s="80">
        <f t="shared" si="8"/>
        <v>0</v>
      </c>
    </row>
    <row r="574" spans="1:8" s="30" customFormat="1" x14ac:dyDescent="0.25">
      <c r="A574" s="95" t="str">
        <f>Jednotkové_ceny!A652</f>
        <v>2722229213</v>
      </c>
      <c r="B574" s="78" t="str">
        <f>Jednotkové_ceny!B652</f>
        <v>SPOJKA GEBO QI 5/4" (17.195.01.04)</v>
      </c>
      <c r="C574" s="78" t="str">
        <f>Jednotkové_ceny!C652</f>
        <v>ks</v>
      </c>
      <c r="D574" s="79">
        <f>Jednotkové_ceny!D652</f>
        <v>10</v>
      </c>
      <c r="E574" s="79">
        <f>Jednotkové_ceny!E652</f>
        <v>404.92</v>
      </c>
      <c r="F574" s="79">
        <f>Jednotkové_ceny!F652</f>
        <v>0</v>
      </c>
      <c r="G574" s="79">
        <f>Jednotkové_ceny!G652</f>
        <v>0</v>
      </c>
      <c r="H574" s="80">
        <f t="shared" si="8"/>
        <v>0</v>
      </c>
    </row>
    <row r="575" spans="1:8" s="30" customFormat="1" x14ac:dyDescent="0.25">
      <c r="A575" s="95" t="str">
        <f>Jednotkové_ceny!A653</f>
        <v>2722229214</v>
      </c>
      <c r="B575" s="78" t="str">
        <f>Jednotkové_ceny!B653</f>
        <v>SPOJKA GEBO QI 6/4" (17.195.01.05)</v>
      </c>
      <c r="C575" s="78" t="str">
        <f>Jednotkové_ceny!C653</f>
        <v>ks</v>
      </c>
      <c r="D575" s="79">
        <f>Jednotkové_ceny!D653</f>
        <v>19</v>
      </c>
      <c r="E575" s="79">
        <f>Jednotkové_ceny!E653</f>
        <v>472.76</v>
      </c>
      <c r="F575" s="79">
        <f>Jednotkové_ceny!F653</f>
        <v>0</v>
      </c>
      <c r="G575" s="79">
        <f>Jednotkové_ceny!G653</f>
        <v>0</v>
      </c>
      <c r="H575" s="80">
        <f t="shared" si="8"/>
        <v>0</v>
      </c>
    </row>
    <row r="576" spans="1:8" s="30" customFormat="1" x14ac:dyDescent="0.25">
      <c r="A576" s="95" t="str">
        <f>Jednotkové_ceny!A654</f>
        <v>2722229215</v>
      </c>
      <c r="B576" s="78" t="str">
        <f>Jednotkové_ceny!B654</f>
        <v>SPOJKA GEBO QI 2" (17.195.01.06)</v>
      </c>
      <c r="C576" s="78" t="str">
        <f>Jednotkové_ceny!C654</f>
        <v>ks</v>
      </c>
      <c r="D576" s="79">
        <f>Jednotkové_ceny!D654</f>
        <v>29</v>
      </c>
      <c r="E576" s="79">
        <f>Jednotkové_ceny!E654</f>
        <v>707.02</v>
      </c>
      <c r="F576" s="79">
        <f>Jednotkové_ceny!F654</f>
        <v>0</v>
      </c>
      <c r="G576" s="79">
        <f>Jednotkové_ceny!G654</f>
        <v>0</v>
      </c>
      <c r="H576" s="80">
        <f t="shared" si="8"/>
        <v>0</v>
      </c>
    </row>
    <row r="577" spans="1:8" s="30" customFormat="1" x14ac:dyDescent="0.25">
      <c r="A577" s="95" t="str">
        <f>Jednotkové_ceny!A655</f>
        <v>2722229230</v>
      </c>
      <c r="B577" s="78" t="str">
        <f>Jednotkové_ceny!B655</f>
        <v>SPOJKA GEBO BA 32x1" (30000018)</v>
      </c>
      <c r="C577" s="78" t="str">
        <f>Jednotkové_ceny!C655</f>
        <v>ks</v>
      </c>
      <c r="D577" s="79">
        <f>Jednotkové_ceny!D655</f>
        <v>26</v>
      </c>
      <c r="E577" s="79">
        <f>Jednotkové_ceny!E655</f>
        <v>225.78</v>
      </c>
      <c r="F577" s="79">
        <f>Jednotkové_ceny!F655</f>
        <v>0</v>
      </c>
      <c r="G577" s="79">
        <f>Jednotkové_ceny!G655</f>
        <v>0</v>
      </c>
      <c r="H577" s="80">
        <f t="shared" si="8"/>
        <v>0</v>
      </c>
    </row>
    <row r="578" spans="1:8" s="30" customFormat="1" x14ac:dyDescent="0.25">
      <c r="A578" s="95" t="str">
        <f>Jednotkové_ceny!A656</f>
        <v>2722229231</v>
      </c>
      <c r="B578" s="78" t="str">
        <f>Jednotkové_ceny!B656</f>
        <v>SPOJKA GEBO BA 50x6/4" (30000027)</v>
      </c>
      <c r="C578" s="78" t="str">
        <f>Jednotkové_ceny!C656</f>
        <v>ks</v>
      </c>
      <c r="D578" s="79">
        <f>Jednotkové_ceny!D656</f>
        <v>6</v>
      </c>
      <c r="E578" s="79">
        <f>Jednotkové_ceny!E656</f>
        <v>388.86</v>
      </c>
      <c r="F578" s="79">
        <f>Jednotkové_ceny!F656</f>
        <v>0</v>
      </c>
      <c r="G578" s="79">
        <f>Jednotkové_ceny!G656</f>
        <v>0</v>
      </c>
      <c r="H578" s="80">
        <f t="shared" si="8"/>
        <v>0</v>
      </c>
    </row>
    <row r="579" spans="1:8" s="30" customFormat="1" x14ac:dyDescent="0.25">
      <c r="A579" s="95" t="str">
        <f>Jednotkové_ceny!A657</f>
        <v>2722229232</v>
      </c>
      <c r="B579" s="78" t="str">
        <f>Jednotkové_ceny!B657</f>
        <v>SPOJKA GEBO BA 40x5/4" (30000023)</v>
      </c>
      <c r="C579" s="78" t="str">
        <f>Jednotkové_ceny!C657</f>
        <v>ks</v>
      </c>
      <c r="D579" s="79">
        <f>Jednotkové_ceny!D657</f>
        <v>68</v>
      </c>
      <c r="E579" s="79">
        <f>Jednotkové_ceny!E657</f>
        <v>404.92</v>
      </c>
      <c r="F579" s="79">
        <f>Jednotkové_ceny!F657</f>
        <v>0</v>
      </c>
      <c r="G579" s="79">
        <f>Jednotkové_ceny!G657</f>
        <v>0</v>
      </c>
      <c r="H579" s="80">
        <f t="shared" si="8"/>
        <v>0</v>
      </c>
    </row>
    <row r="580" spans="1:8" s="30" customFormat="1" x14ac:dyDescent="0.25">
      <c r="A580" s="95" t="str">
        <f>Jednotkové_ceny!A658</f>
        <v>2722229233</v>
      </c>
      <c r="B580" s="78" t="str">
        <f>Jednotkové_ceny!B658</f>
        <v>SPOJKA GEBO BA 63x2" (30000032)</v>
      </c>
      <c r="C580" s="78" t="str">
        <f>Jednotkové_ceny!C658</f>
        <v>ks</v>
      </c>
      <c r="D580" s="79">
        <f>Jednotkové_ceny!D658</f>
        <v>12</v>
      </c>
      <c r="E580" s="79">
        <f>Jednotkové_ceny!E658</f>
        <v>933.86</v>
      </c>
      <c r="F580" s="79">
        <f>Jednotkové_ceny!F658</f>
        <v>0</v>
      </c>
      <c r="G580" s="79">
        <f>Jednotkové_ceny!G658</f>
        <v>0</v>
      </c>
      <c r="H580" s="80">
        <f t="shared" si="8"/>
        <v>0</v>
      </c>
    </row>
    <row r="581" spans="1:8" s="30" customFormat="1" x14ac:dyDescent="0.25">
      <c r="A581" s="95" t="str">
        <f>Jednotkové_ceny!A659</f>
        <v>2722229240</v>
      </c>
      <c r="B581" s="78" t="str">
        <f>Jednotkové_ceny!B659</f>
        <v>SPOJKA GEBO QO 1“ (171950203)</v>
      </c>
      <c r="C581" s="78" t="str">
        <f>Jednotkové_ceny!C659</f>
        <v>ks</v>
      </c>
      <c r="D581" s="79">
        <f>Jednotkové_ceny!D659</f>
        <v>98</v>
      </c>
      <c r="E581" s="79">
        <f>Jednotkové_ceny!E659</f>
        <v>360.4</v>
      </c>
      <c r="F581" s="79">
        <f>Jednotkové_ceny!F659</f>
        <v>0</v>
      </c>
      <c r="G581" s="79">
        <f>Jednotkové_ceny!G659</f>
        <v>0</v>
      </c>
      <c r="H581" s="80">
        <f t="shared" si="8"/>
        <v>0</v>
      </c>
    </row>
    <row r="582" spans="1:8" s="30" customFormat="1" x14ac:dyDescent="0.25">
      <c r="A582" s="95" t="str">
        <f>Jednotkové_ceny!A660</f>
        <v>2722229241</v>
      </c>
      <c r="B582" s="78" t="str">
        <f>Jednotkové_ceny!B660</f>
        <v>SPOJKA GEBO QO 5/4“ (17.195.02.04)</v>
      </c>
      <c r="C582" s="78" t="str">
        <f>Jednotkové_ceny!C660</f>
        <v>ks</v>
      </c>
      <c r="D582" s="79">
        <f>Jednotkové_ceny!D660</f>
        <v>76</v>
      </c>
      <c r="E582" s="79">
        <f>Jednotkové_ceny!E660</f>
        <v>492.9</v>
      </c>
      <c r="F582" s="79">
        <f>Jednotkové_ceny!F660</f>
        <v>0</v>
      </c>
      <c r="G582" s="79">
        <f>Jednotkové_ceny!G660</f>
        <v>0</v>
      </c>
      <c r="H582" s="80">
        <f t="shared" si="8"/>
        <v>0</v>
      </c>
    </row>
    <row r="583" spans="1:8" s="30" customFormat="1" ht="12.75" customHeight="1" x14ac:dyDescent="0.25">
      <c r="A583" s="95" t="str">
        <f>Jednotkové_ceny!A661</f>
        <v>2722229242</v>
      </c>
      <c r="B583" s="78" t="str">
        <f>Jednotkové_ceny!B661</f>
        <v>SPOJKA GEBO QO 6/4“ (17.197.02.05)</v>
      </c>
      <c r="C583" s="78" t="str">
        <f>Jednotkové_ceny!C661</f>
        <v>ks</v>
      </c>
      <c r="D583" s="79">
        <f>Jednotkové_ceny!D661</f>
        <v>60</v>
      </c>
      <c r="E583" s="79">
        <f>Jednotkové_ceny!E661</f>
        <v>525.76</v>
      </c>
      <c r="F583" s="79">
        <f>Jednotkové_ceny!F661</f>
        <v>0</v>
      </c>
      <c r="G583" s="79">
        <f>Jednotkové_ceny!G661</f>
        <v>0</v>
      </c>
      <c r="H583" s="80">
        <f t="shared" si="8"/>
        <v>0</v>
      </c>
    </row>
    <row r="584" spans="1:8" s="30" customFormat="1" x14ac:dyDescent="0.25">
      <c r="A584" s="95" t="str">
        <f>Jednotkové_ceny!A662</f>
        <v>2722229243</v>
      </c>
      <c r="B584" s="78" t="str">
        <f>Jednotkové_ceny!B662</f>
        <v>SPOJKA GEBO QO 2“ (17.197.02.06)</v>
      </c>
      <c r="C584" s="78" t="str">
        <f>Jednotkové_ceny!C662</f>
        <v>ks</v>
      </c>
      <c r="D584" s="79">
        <f>Jednotkové_ceny!D662</f>
        <v>43</v>
      </c>
      <c r="E584" s="79">
        <f>Jednotkové_ceny!E662</f>
        <v>858.6</v>
      </c>
      <c r="F584" s="79">
        <f>Jednotkové_ceny!F662</f>
        <v>0</v>
      </c>
      <c r="G584" s="79">
        <f>Jednotkové_ceny!G662</f>
        <v>0</v>
      </c>
      <c r="H584" s="80">
        <f t="shared" si="8"/>
        <v>0</v>
      </c>
    </row>
    <row r="585" spans="1:8" s="30" customFormat="1" x14ac:dyDescent="0.25">
      <c r="A585" s="95" t="str">
        <f>Jednotkové_ceny!A663</f>
        <v>2722231020</v>
      </c>
      <c r="B585" s="78" t="str">
        <f>Jednotkové_ceny!B663</f>
        <v>PŘÍRUBA ZÁVITOVÁ DN 80-6/4" VNITŘNÍ (8100)</v>
      </c>
      <c r="C585" s="78" t="str">
        <f>Jednotkové_ceny!C663</f>
        <v>ks</v>
      </c>
      <c r="D585" s="79">
        <f>Jednotkové_ceny!D663</f>
        <v>1</v>
      </c>
      <c r="E585" s="79">
        <f>Jednotkové_ceny!E663</f>
        <v>818.04</v>
      </c>
      <c r="F585" s="79">
        <f>Jednotkové_ceny!F663</f>
        <v>0</v>
      </c>
      <c r="G585" s="79">
        <f>Jednotkové_ceny!G663</f>
        <v>0</v>
      </c>
      <c r="H585" s="80">
        <f t="shared" si="8"/>
        <v>0</v>
      </c>
    </row>
    <row r="586" spans="1:8" s="30" customFormat="1" ht="26.4" x14ac:dyDescent="0.25">
      <c r="A586" s="95" t="str">
        <f>Jednotkové_ceny!A664</f>
        <v>2722236001</v>
      </c>
      <c r="B586" s="78" t="str">
        <f>Jednotkové_ceny!B664</f>
        <v>TŘMEN DN 80 (88-100) H7009 S PRYŽOVOU PODLOŽKOU</v>
      </c>
      <c r="C586" s="78" t="str">
        <f>Jednotkové_ceny!C664</f>
        <v>ks</v>
      </c>
      <c r="D586" s="79">
        <f>Jednotkové_ceny!D664</f>
        <v>1</v>
      </c>
      <c r="E586" s="79">
        <f>Jednotkové_ceny!E664</f>
        <v>708.08</v>
      </c>
      <c r="F586" s="79">
        <f>Jednotkové_ceny!F664</f>
        <v>0</v>
      </c>
      <c r="G586" s="79">
        <f>Jednotkové_ceny!G664</f>
        <v>0</v>
      </c>
      <c r="H586" s="80">
        <f t="shared" ref="H586:H649" si="9">ROUND(D586*G586,2)</f>
        <v>0</v>
      </c>
    </row>
    <row r="587" spans="1:8" s="30" customFormat="1" ht="26.4" x14ac:dyDescent="0.25">
      <c r="A587" s="95" t="str">
        <f>Jednotkové_ceny!A665</f>
        <v>2722236002</v>
      </c>
      <c r="B587" s="78" t="str">
        <f>Jednotkové_ceny!B665</f>
        <v>TŘMEN DN 100 (113-123) H7009 S PRYŽOVOU PODLOŽKOU</v>
      </c>
      <c r="C587" s="78" t="str">
        <f>Jednotkové_ceny!C665</f>
        <v>ks</v>
      </c>
      <c r="D587" s="79">
        <f>Jednotkové_ceny!D665</f>
        <v>1</v>
      </c>
      <c r="E587" s="79">
        <f>Jednotkové_ceny!E665</f>
        <v>730.34</v>
      </c>
      <c r="F587" s="79">
        <f>Jednotkové_ceny!F665</f>
        <v>0</v>
      </c>
      <c r="G587" s="79">
        <f>Jednotkové_ceny!G665</f>
        <v>0</v>
      </c>
      <c r="H587" s="80">
        <f t="shared" si="9"/>
        <v>0</v>
      </c>
    </row>
    <row r="588" spans="1:8" s="30" customFormat="1" ht="26.4" x14ac:dyDescent="0.25">
      <c r="A588" s="95" t="str">
        <f>Jednotkové_ceny!A666</f>
        <v>2722236003</v>
      </c>
      <c r="B588" s="78" t="str">
        <f>Jednotkové_ceny!B666</f>
        <v>TŘMEN DN 125 (145-157) H7009 S PRYŽOVOU PODLOŽKOU</v>
      </c>
      <c r="C588" s="78" t="str">
        <f>Jednotkové_ceny!C666</f>
        <v>ks</v>
      </c>
      <c r="D588" s="79">
        <f>Jednotkové_ceny!D666</f>
        <v>7</v>
      </c>
      <c r="E588" s="79">
        <f>Jednotkové_ceny!E666</f>
        <v>750.48</v>
      </c>
      <c r="F588" s="79">
        <f>Jednotkové_ceny!F666</f>
        <v>0</v>
      </c>
      <c r="G588" s="79">
        <f>Jednotkové_ceny!G666</f>
        <v>0</v>
      </c>
      <c r="H588" s="80">
        <f t="shared" si="9"/>
        <v>0</v>
      </c>
    </row>
    <row r="589" spans="1:8" s="30" customFormat="1" ht="26.4" x14ac:dyDescent="0.25">
      <c r="A589" s="95" t="str">
        <f>Jednotkové_ceny!A667</f>
        <v>2722236004</v>
      </c>
      <c r="B589" s="78" t="str">
        <f>Jednotkové_ceny!B667</f>
        <v>TŘMEN DN 150 (166-178) H7009 S PRYŽOVOU PODLOŽKOU</v>
      </c>
      <c r="C589" s="78" t="str">
        <f>Jednotkové_ceny!C667</f>
        <v>ks</v>
      </c>
      <c r="D589" s="79">
        <f>Jednotkové_ceny!D667</f>
        <v>1</v>
      </c>
      <c r="E589" s="79">
        <f>Jednotkové_ceny!E667</f>
        <v>801.36</v>
      </c>
      <c r="F589" s="79">
        <f>Jednotkové_ceny!F667</f>
        <v>0</v>
      </c>
      <c r="G589" s="79">
        <f>Jednotkové_ceny!G667</f>
        <v>0</v>
      </c>
      <c r="H589" s="80">
        <f t="shared" si="9"/>
        <v>0</v>
      </c>
    </row>
    <row r="590" spans="1:8" s="30" customFormat="1" ht="12.75" customHeight="1" x14ac:dyDescent="0.25">
      <c r="A590" s="95" t="str">
        <f>Jednotkové_ceny!A668</f>
        <v>2722236005</v>
      </c>
      <c r="B590" s="78" t="str">
        <f>Jednotkové_ceny!B668</f>
        <v>TŘMEN DN 200 (216-228) H7009 S PRYŽOVOU PODLOŽKOU</v>
      </c>
      <c r="C590" s="78" t="str">
        <f>Jednotkové_ceny!C668</f>
        <v>ks</v>
      </c>
      <c r="D590" s="79">
        <f>Jednotkové_ceny!D668</f>
        <v>1</v>
      </c>
      <c r="E590" s="79">
        <f>Jednotkové_ceny!E668</f>
        <v>825.74</v>
      </c>
      <c r="F590" s="79">
        <f>Jednotkové_ceny!F668</f>
        <v>0</v>
      </c>
      <c r="G590" s="79">
        <f>Jednotkové_ceny!G668</f>
        <v>0</v>
      </c>
      <c r="H590" s="80">
        <f t="shared" si="9"/>
        <v>0</v>
      </c>
    </row>
    <row r="591" spans="1:8" s="30" customFormat="1" ht="12.75" customHeight="1" x14ac:dyDescent="0.25">
      <c r="A591" s="95" t="str">
        <f>Jednotkové_ceny!A669</f>
        <v>2722236006</v>
      </c>
      <c r="B591" s="78" t="str">
        <f>Jednotkové_ceny!B669</f>
        <v>TŘMEN DN 250 (269-280) H7009 S PRYŽOVOU PODLOŽKOU</v>
      </c>
      <c r="C591" s="78" t="str">
        <f>Jednotkové_ceny!C669</f>
        <v>ks</v>
      </c>
      <c r="D591" s="79">
        <f>Jednotkové_ceny!D669</f>
        <v>5</v>
      </c>
      <c r="E591" s="79">
        <f>Jednotkové_ceny!E669</f>
        <v>874.5</v>
      </c>
      <c r="F591" s="79">
        <f>Jednotkové_ceny!F669</f>
        <v>0</v>
      </c>
      <c r="G591" s="79">
        <f>Jednotkové_ceny!G669</f>
        <v>0</v>
      </c>
      <c r="H591" s="80">
        <f t="shared" si="9"/>
        <v>0</v>
      </c>
    </row>
    <row r="592" spans="1:8" s="30" customFormat="1" ht="26.4" x14ac:dyDescent="0.25">
      <c r="A592" s="95" t="str">
        <f>Jednotkové_ceny!A670</f>
        <v>2722236007</v>
      </c>
      <c r="B592" s="78" t="str">
        <f>Jednotkové_ceny!B670</f>
        <v>TŘMEN DN 300 (319-333) H7009 S PRYŽOVOU PODLOŽKOU</v>
      </c>
      <c r="C592" s="78" t="str">
        <f>Jednotkové_ceny!C670</f>
        <v>ks</v>
      </c>
      <c r="D592" s="79">
        <f>Jednotkové_ceny!D670</f>
        <v>2</v>
      </c>
      <c r="E592" s="79">
        <f>Jednotkové_ceny!E670</f>
        <v>978.38</v>
      </c>
      <c r="F592" s="79">
        <f>Jednotkové_ceny!F670</f>
        <v>0</v>
      </c>
      <c r="G592" s="79">
        <f>Jednotkové_ceny!G670</f>
        <v>0</v>
      </c>
      <c r="H592" s="80">
        <f t="shared" si="9"/>
        <v>0</v>
      </c>
    </row>
    <row r="593" spans="1:8" s="30" customFormat="1" x14ac:dyDescent="0.25">
      <c r="A593" s="95" t="str">
        <f>Jednotkové_ceny!A671</f>
        <v>2722236011</v>
      </c>
      <c r="B593" s="78" t="str">
        <f>Jednotkové_ceny!B671</f>
        <v>TŘMEN DN 50 (56-63) H7009 S PRYŽOVOU PODLOŽKOU</v>
      </c>
      <c r="C593" s="78" t="str">
        <f>Jednotkové_ceny!C671</f>
        <v>ks</v>
      </c>
      <c r="D593" s="79">
        <f>Jednotkové_ceny!D671</f>
        <v>1</v>
      </c>
      <c r="E593" s="79">
        <f>Jednotkové_ceny!E671</f>
        <v>735.64</v>
      </c>
      <c r="F593" s="79">
        <f>Jednotkové_ceny!F671</f>
        <v>0</v>
      </c>
      <c r="G593" s="79">
        <f>Jednotkové_ceny!G671</f>
        <v>0</v>
      </c>
      <c r="H593" s="80">
        <f t="shared" si="9"/>
        <v>0</v>
      </c>
    </row>
    <row r="594" spans="1:8" s="30" customFormat="1" ht="12.75" customHeight="1" x14ac:dyDescent="0.25">
      <c r="A594" s="95" t="str">
        <f>Jednotkové_ceny!A672</f>
        <v>2722236015</v>
      </c>
      <c r="B594" s="78" t="str">
        <f>Jednotkové_ceny!B672</f>
        <v>TŘMEN DN 65 (70-77) H7009 S PRYŽOVOU PODLOŽKOU</v>
      </c>
      <c r="C594" s="78" t="str">
        <f>Jednotkové_ceny!C672</f>
        <v>ks</v>
      </c>
      <c r="D594" s="79">
        <f>Jednotkové_ceny!D672</f>
        <v>1</v>
      </c>
      <c r="E594" s="79">
        <f>Jednotkové_ceny!E672</f>
        <v>691.17</v>
      </c>
      <c r="F594" s="79">
        <f>Jednotkové_ceny!F672</f>
        <v>0</v>
      </c>
      <c r="G594" s="79">
        <f>Jednotkové_ceny!G672</f>
        <v>0</v>
      </c>
      <c r="H594" s="80">
        <f t="shared" si="9"/>
        <v>0</v>
      </c>
    </row>
    <row r="595" spans="1:8" s="30" customFormat="1" x14ac:dyDescent="0.25">
      <c r="A595" s="95" t="str">
        <f>Jednotkové_ceny!A673</f>
        <v>2722236019</v>
      </c>
      <c r="B595" s="78" t="str">
        <f>Jednotkové_ceny!B673</f>
        <v>TŘMEN OPRAVNÝ DN 150 (151-161) HANDICLAMP L=200</v>
      </c>
      <c r="C595" s="78" t="str">
        <f>Jednotkové_ceny!C673</f>
        <v>ks</v>
      </c>
      <c r="D595" s="79">
        <f>Jednotkové_ceny!D673</f>
        <v>1</v>
      </c>
      <c r="E595" s="79">
        <f>Jednotkové_ceny!E673</f>
        <v>1494.6</v>
      </c>
      <c r="F595" s="79">
        <f>Jednotkové_ceny!F673</f>
        <v>0</v>
      </c>
      <c r="G595" s="79">
        <f>Jednotkové_ceny!G673</f>
        <v>0</v>
      </c>
      <c r="H595" s="80">
        <f t="shared" si="9"/>
        <v>0</v>
      </c>
    </row>
    <row r="596" spans="1:8" s="30" customFormat="1" ht="26.4" x14ac:dyDescent="0.25">
      <c r="A596" s="95" t="str">
        <f>Jednotkové_ceny!A674</f>
        <v>2722236021</v>
      </c>
      <c r="B596" s="78" t="str">
        <f>Jednotkové_ceny!B674</f>
        <v>TŘMEN DN 125 (137-150) H7009 S PRYŽOVOU PODLOŽKOU</v>
      </c>
      <c r="C596" s="78" t="str">
        <f>Jednotkové_ceny!C674</f>
        <v>ks</v>
      </c>
      <c r="D596" s="79">
        <f>Jednotkové_ceny!D674</f>
        <v>5</v>
      </c>
      <c r="E596" s="79">
        <f>Jednotkové_ceny!E674</f>
        <v>805.6</v>
      </c>
      <c r="F596" s="79">
        <f>Jednotkové_ceny!F674</f>
        <v>0</v>
      </c>
      <c r="G596" s="79">
        <f>Jednotkové_ceny!G674</f>
        <v>0</v>
      </c>
      <c r="H596" s="80">
        <f t="shared" si="9"/>
        <v>0</v>
      </c>
    </row>
    <row r="597" spans="1:8" s="30" customFormat="1" x14ac:dyDescent="0.25">
      <c r="A597" s="95" t="str">
        <f>Jednotkové_ceny!A675</f>
        <v>2722236022</v>
      </c>
      <c r="B597" s="78" t="str">
        <f>Jednotkové_ceny!B675</f>
        <v>TŘMEN OPRAVNÝ DN 150 (151-161) HANDICLAMP L=300</v>
      </c>
      <c r="C597" s="78" t="str">
        <f>Jednotkové_ceny!C675</f>
        <v>ks</v>
      </c>
      <c r="D597" s="79">
        <f>Jednotkové_ceny!D675</f>
        <v>1</v>
      </c>
      <c r="E597" s="79">
        <f>Jednotkové_ceny!E675</f>
        <v>3519.2</v>
      </c>
      <c r="F597" s="79">
        <f>Jednotkové_ceny!F675</f>
        <v>0</v>
      </c>
      <c r="G597" s="79">
        <f>Jednotkové_ceny!G675</f>
        <v>0</v>
      </c>
      <c r="H597" s="80">
        <f t="shared" si="9"/>
        <v>0</v>
      </c>
    </row>
    <row r="598" spans="1:8" s="30" customFormat="1" ht="26.4" x14ac:dyDescent="0.25">
      <c r="A598" s="95" t="str">
        <f>Jednotkové_ceny!A676</f>
        <v>2722236023</v>
      </c>
      <c r="B598" s="78" t="str">
        <f>Jednotkové_ceny!B676</f>
        <v>TŘMEN DN 400 (424-434) H7009 S PRYŽOVOU PODLOŽKOU</v>
      </c>
      <c r="C598" s="78" t="str">
        <f>Jednotkové_ceny!C676</f>
        <v>ks</v>
      </c>
      <c r="D598" s="79">
        <f>Jednotkové_ceny!D676</f>
        <v>1</v>
      </c>
      <c r="E598" s="79">
        <f>Jednotkové_ceny!E676</f>
        <v>1233.8399999999999</v>
      </c>
      <c r="F598" s="79">
        <f>Jednotkové_ceny!F676</f>
        <v>0</v>
      </c>
      <c r="G598" s="79">
        <f>Jednotkové_ceny!G676</f>
        <v>0</v>
      </c>
      <c r="H598" s="80">
        <f t="shared" si="9"/>
        <v>0</v>
      </c>
    </row>
    <row r="599" spans="1:8" s="30" customFormat="1" ht="26.4" x14ac:dyDescent="0.25">
      <c r="A599" s="95" t="str">
        <f>Jednotkové_ceny!A677</f>
        <v>2722237011</v>
      </c>
      <c r="B599" s="78" t="str">
        <f>Jednotkové_ceny!B677</f>
        <v>TŘMEN OPRAVNÝ JEDNODUCHÝ DUO M 166-178/250 (0750)</v>
      </c>
      <c r="C599" s="78" t="str">
        <f>Jednotkové_ceny!C677</f>
        <v>ks</v>
      </c>
      <c r="D599" s="79">
        <f>Jednotkové_ceny!D677</f>
        <v>1</v>
      </c>
      <c r="E599" s="79">
        <f>Jednotkové_ceny!E677</f>
        <v>2385.38</v>
      </c>
      <c r="F599" s="79">
        <f>Jednotkové_ceny!F677</f>
        <v>0</v>
      </c>
      <c r="G599" s="79">
        <f>Jednotkové_ceny!G677</f>
        <v>0</v>
      </c>
      <c r="H599" s="80">
        <f t="shared" si="9"/>
        <v>0</v>
      </c>
    </row>
    <row r="600" spans="1:8" s="30" customFormat="1" ht="26.4" x14ac:dyDescent="0.25">
      <c r="A600" s="95" t="str">
        <f>Jednotkové_ceny!A678</f>
        <v>2722237301</v>
      </c>
      <c r="B600" s="78" t="str">
        <f>Jednotkové_ceny!B678</f>
        <v>TŘMEN OPRAVNÝ JEDNODUCHÝ DUO M 82-91/200 (0750)</v>
      </c>
      <c r="C600" s="78" t="str">
        <f>Jednotkové_ceny!C678</f>
        <v>ks</v>
      </c>
      <c r="D600" s="79">
        <f>Jednotkové_ceny!D678</f>
        <v>5</v>
      </c>
      <c r="E600" s="79">
        <f>Jednotkové_ceny!E678</f>
        <v>1425.85</v>
      </c>
      <c r="F600" s="79">
        <f>Jednotkové_ceny!F678</f>
        <v>0</v>
      </c>
      <c r="G600" s="79">
        <f>Jednotkové_ceny!G678</f>
        <v>0</v>
      </c>
      <c r="H600" s="80">
        <f t="shared" si="9"/>
        <v>0</v>
      </c>
    </row>
    <row r="601" spans="1:8" s="30" customFormat="1" x14ac:dyDescent="0.25">
      <c r="A601" s="95" t="str">
        <f>Jednotkové_ceny!A679</f>
        <v>2722240007</v>
      </c>
      <c r="B601" s="78" t="str">
        <f>Jednotkové_ceny!B679</f>
        <v>TŘMEN OPRAVNÝ GEBO-DS 3/4" (012522802)</v>
      </c>
      <c r="C601" s="78" t="str">
        <f>Jednotkové_ceny!C679</f>
        <v>ks</v>
      </c>
      <c r="D601" s="79">
        <f>Jednotkové_ceny!D679</f>
        <v>2</v>
      </c>
      <c r="E601" s="79">
        <f>Jednotkové_ceny!E679</f>
        <v>429.3</v>
      </c>
      <c r="F601" s="79">
        <f>Jednotkové_ceny!F679</f>
        <v>0</v>
      </c>
      <c r="G601" s="79">
        <f>Jednotkové_ceny!G679</f>
        <v>0</v>
      </c>
      <c r="H601" s="80">
        <f t="shared" si="9"/>
        <v>0</v>
      </c>
    </row>
    <row r="602" spans="1:8" s="30" customFormat="1" x14ac:dyDescent="0.25">
      <c r="A602" s="95" t="str">
        <f>Jednotkové_ceny!A680</f>
        <v>2722240008</v>
      </c>
      <c r="B602" s="78" t="str">
        <f>Jednotkové_ceny!B680</f>
        <v>TŘMEN OPRAVNÝ GEBO-DSK 3/4" (012602802)</v>
      </c>
      <c r="C602" s="78" t="str">
        <f>Jednotkové_ceny!C680</f>
        <v>ks</v>
      </c>
      <c r="D602" s="79">
        <f>Jednotkové_ceny!D680</f>
        <v>2</v>
      </c>
      <c r="E602" s="79">
        <f>Jednotkové_ceny!E680</f>
        <v>187.62</v>
      </c>
      <c r="F602" s="79">
        <f>Jednotkové_ceny!F680</f>
        <v>0</v>
      </c>
      <c r="G602" s="79">
        <f>Jednotkové_ceny!G680</f>
        <v>0</v>
      </c>
      <c r="H602" s="80">
        <f t="shared" si="9"/>
        <v>0</v>
      </c>
    </row>
    <row r="603" spans="1:8" s="30" customFormat="1" x14ac:dyDescent="0.25">
      <c r="A603" s="95" t="str">
        <f>Jednotkové_ceny!A681</f>
        <v>2722240027</v>
      </c>
      <c r="B603" s="78" t="str">
        <f>Jednotkové_ceny!B681</f>
        <v>TŘMEN OPRAVNÝ GEBO-OBA 5/4" 11.01004</v>
      </c>
      <c r="C603" s="78" t="str">
        <f>Jednotkové_ceny!C681</f>
        <v>ks</v>
      </c>
      <c r="D603" s="79">
        <f>Jednotkové_ceny!D681</f>
        <v>7</v>
      </c>
      <c r="E603" s="79">
        <f>Jednotkové_ceny!E681</f>
        <v>285.14</v>
      </c>
      <c r="F603" s="79">
        <f>Jednotkové_ceny!F681</f>
        <v>0</v>
      </c>
      <c r="G603" s="79">
        <f>Jednotkové_ceny!G681</f>
        <v>0</v>
      </c>
      <c r="H603" s="80">
        <f t="shared" si="9"/>
        <v>0</v>
      </c>
    </row>
    <row r="604" spans="1:8" s="30" customFormat="1" x14ac:dyDescent="0.25">
      <c r="A604" s="95" t="str">
        <f>Jednotkové_ceny!A682</f>
        <v>2722240028</v>
      </c>
      <c r="B604" s="78" t="str">
        <f>Jednotkové_ceny!B682</f>
        <v>TŘMEN OPRAVNÝ GEBO-OBA 6/4" 11.01005</v>
      </c>
      <c r="C604" s="78" t="str">
        <f>Jednotkové_ceny!C682</f>
        <v>ks</v>
      </c>
      <c r="D604" s="79">
        <f>Jednotkové_ceny!D682</f>
        <v>2</v>
      </c>
      <c r="E604" s="79">
        <f>Jednotkové_ceny!E682</f>
        <v>428.24</v>
      </c>
      <c r="F604" s="79">
        <f>Jednotkové_ceny!F682</f>
        <v>0</v>
      </c>
      <c r="G604" s="79">
        <f>Jednotkové_ceny!G682</f>
        <v>0</v>
      </c>
      <c r="H604" s="80">
        <f t="shared" si="9"/>
        <v>0</v>
      </c>
    </row>
    <row r="605" spans="1:8" s="30" customFormat="1" x14ac:dyDescent="0.25">
      <c r="A605" s="95" t="str">
        <f>Jednotkové_ceny!A683</f>
        <v>2722240029</v>
      </c>
      <c r="B605" s="78" t="str">
        <f>Jednotkové_ceny!B683</f>
        <v>TŘMEN OPRAVNÝ GEBO-OBA 2" 11.01006</v>
      </c>
      <c r="C605" s="78" t="str">
        <f>Jednotkové_ceny!C683</f>
        <v>ks</v>
      </c>
      <c r="D605" s="79">
        <f>Jednotkové_ceny!D683</f>
        <v>5</v>
      </c>
      <c r="E605" s="79">
        <f>Jednotkové_ceny!E683</f>
        <v>550.14</v>
      </c>
      <c r="F605" s="79">
        <f>Jednotkové_ceny!F683</f>
        <v>0</v>
      </c>
      <c r="G605" s="79">
        <f>Jednotkové_ceny!G683</f>
        <v>0</v>
      </c>
      <c r="H605" s="80">
        <f t="shared" si="9"/>
        <v>0</v>
      </c>
    </row>
    <row r="606" spans="1:8" s="30" customFormat="1" x14ac:dyDescent="0.25">
      <c r="A606" s="95" t="str">
        <f>Jednotkové_ceny!A684</f>
        <v>2722240030</v>
      </c>
      <c r="B606" s="78" t="str">
        <f>Jednotkové_ceny!B684</f>
        <v>TŘMEN OPRAVNÝ GEBO-OBA 1" 11.010003</v>
      </c>
      <c r="C606" s="78" t="str">
        <f>Jednotkové_ceny!C684</f>
        <v>ks</v>
      </c>
      <c r="D606" s="79">
        <f>Jednotkové_ceny!D684</f>
        <v>5</v>
      </c>
      <c r="E606" s="79">
        <f>Jednotkové_ceny!E684</f>
        <v>204.58</v>
      </c>
      <c r="F606" s="79">
        <f>Jednotkové_ceny!F684</f>
        <v>0</v>
      </c>
      <c r="G606" s="79">
        <f>Jednotkové_ceny!G684</f>
        <v>0</v>
      </c>
      <c r="H606" s="80">
        <f t="shared" si="9"/>
        <v>0</v>
      </c>
    </row>
    <row r="607" spans="1:8" s="30" customFormat="1" x14ac:dyDescent="0.25">
      <c r="A607" s="95" t="str">
        <f>Jednotkové_ceny!A685</f>
        <v>2722240031</v>
      </c>
      <c r="B607" s="78" t="str">
        <f>Jednotkové_ceny!B685</f>
        <v>TŘMEN OPRAVNÝ GEBO-DF (dlouhý) 1" (012522803)</v>
      </c>
      <c r="C607" s="78" t="str">
        <f>Jednotkové_ceny!C685</f>
        <v>ks</v>
      </c>
      <c r="D607" s="79">
        <f>Jednotkové_ceny!D685</f>
        <v>9</v>
      </c>
      <c r="E607" s="79">
        <f>Jednotkové_ceny!E685</f>
        <v>502.44</v>
      </c>
      <c r="F607" s="79">
        <f>Jednotkové_ceny!F685</f>
        <v>0</v>
      </c>
      <c r="G607" s="79">
        <f>Jednotkové_ceny!G685</f>
        <v>0</v>
      </c>
      <c r="H607" s="80">
        <f t="shared" si="9"/>
        <v>0</v>
      </c>
    </row>
    <row r="608" spans="1:8" s="30" customFormat="1" x14ac:dyDescent="0.25">
      <c r="A608" s="95" t="str">
        <f>Jednotkové_ceny!A686</f>
        <v>2722240032</v>
      </c>
      <c r="B608" s="78" t="str">
        <f>Jednotkové_ceny!B686</f>
        <v>TŘMEN OPRAVNÝ GEBO-DS (dlouhý) 5/4"</v>
      </c>
      <c r="C608" s="78" t="str">
        <f>Jednotkové_ceny!C686</f>
        <v>ks</v>
      </c>
      <c r="D608" s="79">
        <f>Jednotkové_ceny!D686</f>
        <v>5</v>
      </c>
      <c r="E608" s="79">
        <f>Jednotkové_ceny!E686</f>
        <v>287.68</v>
      </c>
      <c r="F608" s="79">
        <f>Jednotkové_ceny!F686</f>
        <v>0</v>
      </c>
      <c r="G608" s="79">
        <f>Jednotkové_ceny!G686</f>
        <v>0</v>
      </c>
      <c r="H608" s="80">
        <f t="shared" si="9"/>
        <v>0</v>
      </c>
    </row>
    <row r="609" spans="1:8" s="30" customFormat="1" x14ac:dyDescent="0.25">
      <c r="A609" s="95" t="str">
        <f>Jednotkové_ceny!A687</f>
        <v>2722240033</v>
      </c>
      <c r="B609" s="78" t="str">
        <f>Jednotkové_ceny!B687</f>
        <v>TŘMEN OPRAVNÝ GEBO-DS (dlouhý) 6/4"</v>
      </c>
      <c r="C609" s="78" t="str">
        <f>Jednotkové_ceny!C687</f>
        <v>ks</v>
      </c>
      <c r="D609" s="79">
        <f>Jednotkové_ceny!D687</f>
        <v>1</v>
      </c>
      <c r="E609" s="79">
        <f>Jednotkové_ceny!E687</f>
        <v>413.29</v>
      </c>
      <c r="F609" s="79">
        <f>Jednotkové_ceny!F687</f>
        <v>0</v>
      </c>
      <c r="G609" s="79">
        <f>Jednotkové_ceny!G687</f>
        <v>0</v>
      </c>
      <c r="H609" s="80">
        <f t="shared" si="9"/>
        <v>0</v>
      </c>
    </row>
    <row r="610" spans="1:8" s="30" customFormat="1" ht="26.4" x14ac:dyDescent="0.25">
      <c r="A610" s="95" t="str">
        <f>Jednotkové_ceny!A688</f>
        <v>2722240080</v>
      </c>
      <c r="B610" s="78" t="str">
        <f>Jednotkové_ceny!B688</f>
        <v>TŘMEN OPR. NERA DN 80 (87-94) ŠÍŘE 300 JEDNODUCHÝ (8.1.31)</v>
      </c>
      <c r="C610" s="78" t="str">
        <f>Jednotkové_ceny!C688</f>
        <v>ks</v>
      </c>
      <c r="D610" s="79">
        <f>Jednotkové_ceny!D688</f>
        <v>1</v>
      </c>
      <c r="E610" s="79">
        <f>Jednotkové_ceny!E688</f>
        <v>2010.74</v>
      </c>
      <c r="F610" s="79">
        <f>Jednotkové_ceny!F688</f>
        <v>0</v>
      </c>
      <c r="G610" s="79">
        <f>Jednotkové_ceny!G688</f>
        <v>0</v>
      </c>
      <c r="H610" s="80">
        <f t="shared" si="9"/>
        <v>0</v>
      </c>
    </row>
    <row r="611" spans="1:8" s="30" customFormat="1" ht="26.4" x14ac:dyDescent="0.25">
      <c r="A611" s="95" t="str">
        <f>Jednotkové_ceny!A689</f>
        <v>2722240099</v>
      </c>
      <c r="B611" s="78" t="str">
        <f>Jednotkové_ceny!B689</f>
        <v>TŘMEN OPR. NERA DN 50 (54-61) ŠÍŘE 150 JEDNODUCHÝ (8.1.31)</v>
      </c>
      <c r="C611" s="78" t="str">
        <f>Jednotkové_ceny!C689</f>
        <v>ks</v>
      </c>
      <c r="D611" s="79">
        <f>Jednotkové_ceny!D689</f>
        <v>2</v>
      </c>
      <c r="E611" s="79">
        <f>Jednotkové_ceny!E689</f>
        <v>1228.56</v>
      </c>
      <c r="F611" s="79">
        <f>Jednotkové_ceny!F689</f>
        <v>0</v>
      </c>
      <c r="G611" s="79">
        <f>Jednotkové_ceny!G689</f>
        <v>0</v>
      </c>
      <c r="H611" s="80">
        <f t="shared" si="9"/>
        <v>0</v>
      </c>
    </row>
    <row r="612" spans="1:8" s="30" customFormat="1" ht="26.4" x14ac:dyDescent="0.25">
      <c r="A612" s="95" t="str">
        <f>Jednotkové_ceny!A690</f>
        <v>2722240100</v>
      </c>
      <c r="B612" s="78" t="str">
        <f>Jednotkové_ceny!B690</f>
        <v>TŘMEN OPR. NERA DN 50 (54-58) ŠÍŘE 150 JEDNODUCHÝ (8.1.31)</v>
      </c>
      <c r="C612" s="78" t="str">
        <f>Jednotkové_ceny!C690</f>
        <v>ks</v>
      </c>
      <c r="D612" s="79">
        <f>Jednotkové_ceny!D690</f>
        <v>5</v>
      </c>
      <c r="E612" s="79">
        <f>Jednotkové_ceny!E690</f>
        <v>1228.56</v>
      </c>
      <c r="F612" s="79">
        <f>Jednotkové_ceny!F690</f>
        <v>0</v>
      </c>
      <c r="G612" s="79">
        <f>Jednotkové_ceny!G690</f>
        <v>0</v>
      </c>
      <c r="H612" s="80">
        <f t="shared" si="9"/>
        <v>0</v>
      </c>
    </row>
    <row r="613" spans="1:8" s="30" customFormat="1" ht="26.4" x14ac:dyDescent="0.25">
      <c r="A613" s="95" t="str">
        <f>Jednotkové_ceny!A691</f>
        <v>2722240102</v>
      </c>
      <c r="B613" s="78" t="str">
        <f>Jednotkové_ceny!B691</f>
        <v>TŘMEN OPR. NERA DN 50 (54-58) ŠÍŘE 200 JEDNODUCHÝ (8.1.31)</v>
      </c>
      <c r="C613" s="78" t="str">
        <f>Jednotkové_ceny!C691</f>
        <v>ks</v>
      </c>
      <c r="D613" s="79">
        <f>Jednotkové_ceny!D691</f>
        <v>1</v>
      </c>
      <c r="E613" s="79">
        <f>Jednotkové_ceny!E691</f>
        <v>1264.43</v>
      </c>
      <c r="F613" s="79">
        <f>Jednotkové_ceny!F691</f>
        <v>0</v>
      </c>
      <c r="G613" s="79">
        <f>Jednotkové_ceny!G691</f>
        <v>0</v>
      </c>
      <c r="H613" s="80">
        <f t="shared" si="9"/>
        <v>0</v>
      </c>
    </row>
    <row r="614" spans="1:8" s="30" customFormat="1" ht="26.4" x14ac:dyDescent="0.25">
      <c r="A614" s="95" t="str">
        <f>Jednotkové_ceny!A692</f>
        <v>2722240103</v>
      </c>
      <c r="B614" s="78" t="str">
        <f>Jednotkové_ceny!B692</f>
        <v>TŘMEN OPR. NERA DN 60 (60-67) ŠÍŘE 200 JEDNODUCHÝ (8.1.31)</v>
      </c>
      <c r="C614" s="78" t="str">
        <f>Jednotkové_ceny!C692</f>
        <v>ks</v>
      </c>
      <c r="D614" s="79">
        <f>Jednotkové_ceny!D692</f>
        <v>1</v>
      </c>
      <c r="E614" s="79">
        <f>Jednotkové_ceny!E692</f>
        <v>1233.54</v>
      </c>
      <c r="F614" s="79">
        <f>Jednotkové_ceny!F692</f>
        <v>0</v>
      </c>
      <c r="G614" s="79">
        <f>Jednotkové_ceny!G692</f>
        <v>0</v>
      </c>
      <c r="H614" s="80">
        <f t="shared" si="9"/>
        <v>0</v>
      </c>
    </row>
    <row r="615" spans="1:8" s="30" customFormat="1" ht="26.4" x14ac:dyDescent="0.25">
      <c r="A615" s="95" t="str">
        <f>Jednotkové_ceny!A693</f>
        <v>2722240105</v>
      </c>
      <c r="B615" s="78" t="str">
        <f>Jednotkové_ceny!B693</f>
        <v>TŘMEN OPR. NERA DN 80 (87-94) ŠÍŘE 200 JEDNODUCHÝ (8.1.31)</v>
      </c>
      <c r="C615" s="78" t="str">
        <f>Jednotkové_ceny!C693</f>
        <v>ks</v>
      </c>
      <c r="D615" s="79">
        <f>Jednotkové_ceny!D693</f>
        <v>10</v>
      </c>
      <c r="E615" s="79">
        <f>Jednotkové_ceny!E693</f>
        <v>1311.26</v>
      </c>
      <c r="F615" s="79">
        <f>Jednotkové_ceny!F693</f>
        <v>0</v>
      </c>
      <c r="G615" s="79">
        <f>Jednotkové_ceny!G693</f>
        <v>0</v>
      </c>
      <c r="H615" s="80">
        <f t="shared" si="9"/>
        <v>0</v>
      </c>
    </row>
    <row r="616" spans="1:8" s="30" customFormat="1" ht="26.4" x14ac:dyDescent="0.25">
      <c r="A616" s="95" t="str">
        <f>Jednotkové_ceny!A694</f>
        <v>2722240107</v>
      </c>
      <c r="B616" s="78" t="str">
        <f>Jednotkové_ceny!B694</f>
        <v>TŘMEN OPR. NERA DN 100 (106-116) ŠÍŘE 200 JEDNODUCHÝ (8.1.31)</v>
      </c>
      <c r="C616" s="78" t="str">
        <f>Jednotkové_ceny!C694</f>
        <v>ks</v>
      </c>
      <c r="D616" s="79">
        <f>Jednotkové_ceny!D694</f>
        <v>19</v>
      </c>
      <c r="E616" s="79">
        <f>Jednotkové_ceny!E694</f>
        <v>1395.96</v>
      </c>
      <c r="F616" s="79">
        <f>Jednotkové_ceny!F694</f>
        <v>0</v>
      </c>
      <c r="G616" s="79">
        <f>Jednotkové_ceny!G694</f>
        <v>0</v>
      </c>
      <c r="H616" s="80">
        <f t="shared" si="9"/>
        <v>0</v>
      </c>
    </row>
    <row r="617" spans="1:8" s="30" customFormat="1" ht="26.4" x14ac:dyDescent="0.25">
      <c r="A617" s="95" t="str">
        <f>Jednotkové_ceny!A695</f>
        <v>2722240108</v>
      </c>
      <c r="B617" s="78" t="str">
        <f>Jednotkové_ceny!B695</f>
        <v>TŘMEN OPR. NERA DN 100 (113-123) ŠÍŘE 200 JEDNODUCHÝ (8.1.31)</v>
      </c>
      <c r="C617" s="78" t="str">
        <f>Jednotkové_ceny!C695</f>
        <v>ks</v>
      </c>
      <c r="D617" s="79">
        <f>Jednotkové_ceny!D695</f>
        <v>2</v>
      </c>
      <c r="E617" s="79">
        <f>Jednotkové_ceny!E695</f>
        <v>1400.94</v>
      </c>
      <c r="F617" s="79">
        <f>Jednotkové_ceny!F695</f>
        <v>0</v>
      </c>
      <c r="G617" s="79">
        <f>Jednotkové_ceny!G695</f>
        <v>0</v>
      </c>
      <c r="H617" s="80">
        <f t="shared" si="9"/>
        <v>0</v>
      </c>
    </row>
    <row r="618" spans="1:8" s="30" customFormat="1" ht="26.4" x14ac:dyDescent="0.25">
      <c r="A618" s="95" t="str">
        <f>Jednotkové_ceny!A696</f>
        <v>2722240110</v>
      </c>
      <c r="B618" s="78" t="str">
        <f>Jednotkové_ceny!B696</f>
        <v>TŘMEN OPR. NERA DN 150 (159-170) ŠÍŘE 200 JEDNODUCHÝ (8.1.31)</v>
      </c>
      <c r="C618" s="78" t="str">
        <f>Jednotkové_ceny!C696</f>
        <v>ks</v>
      </c>
      <c r="D618" s="79">
        <f>Jednotkové_ceny!D696</f>
        <v>29</v>
      </c>
      <c r="E618" s="79">
        <f>Jednotkové_ceny!E696</f>
        <v>1740.71</v>
      </c>
      <c r="F618" s="79">
        <f>Jednotkové_ceny!F696</f>
        <v>0</v>
      </c>
      <c r="G618" s="79">
        <f>Jednotkové_ceny!G696</f>
        <v>0</v>
      </c>
      <c r="H618" s="80">
        <f t="shared" si="9"/>
        <v>0</v>
      </c>
    </row>
    <row r="619" spans="1:8" s="30" customFormat="1" ht="26.4" x14ac:dyDescent="0.25">
      <c r="A619" s="95" t="str">
        <f>Jednotkové_ceny!A697</f>
        <v>2722240112</v>
      </c>
      <c r="B619" s="78" t="str">
        <f>Jednotkové_ceny!B697</f>
        <v>TŘMEN OPR. NERA DN 150 (159-170) ŠÍŘE 300 JEDNODUCHÝ (8.1.31)</v>
      </c>
      <c r="C619" s="78" t="str">
        <f>Jednotkové_ceny!C697</f>
        <v>ks</v>
      </c>
      <c r="D619" s="79">
        <f>Jednotkové_ceny!D697</f>
        <v>17</v>
      </c>
      <c r="E619" s="79">
        <f>Jednotkové_ceny!E697</f>
        <v>2598.61</v>
      </c>
      <c r="F619" s="79">
        <f>Jednotkové_ceny!F697</f>
        <v>0</v>
      </c>
      <c r="G619" s="79">
        <f>Jednotkové_ceny!G697</f>
        <v>0</v>
      </c>
      <c r="H619" s="80">
        <f t="shared" si="9"/>
        <v>0</v>
      </c>
    </row>
    <row r="620" spans="1:8" s="30" customFormat="1" ht="26.4" x14ac:dyDescent="0.25">
      <c r="A620" s="95" t="str">
        <f>Jednotkové_ceny!A698</f>
        <v>2722240113</v>
      </c>
      <c r="B620" s="78" t="str">
        <f>Jednotkové_ceny!B698</f>
        <v>TŘMEN OPR. NERA DN 200 (215-225) ŠÍŘE 300 JEDNODUCHÝ (8.1.31)</v>
      </c>
      <c r="C620" s="78" t="str">
        <f>Jednotkové_ceny!C698</f>
        <v>ks</v>
      </c>
      <c r="D620" s="79">
        <f>Jednotkové_ceny!D698</f>
        <v>5</v>
      </c>
      <c r="E620" s="79">
        <f>Jednotkové_ceny!E698</f>
        <v>2813.83</v>
      </c>
      <c r="F620" s="79">
        <f>Jednotkové_ceny!F698</f>
        <v>0</v>
      </c>
      <c r="G620" s="79">
        <f>Jednotkové_ceny!G698</f>
        <v>0</v>
      </c>
      <c r="H620" s="80">
        <f t="shared" si="9"/>
        <v>0</v>
      </c>
    </row>
    <row r="621" spans="1:8" s="30" customFormat="1" ht="26.4" x14ac:dyDescent="0.25">
      <c r="A621" s="95" t="str">
        <f>Jednotkové_ceny!A699</f>
        <v>2722240114</v>
      </c>
      <c r="B621" s="78" t="str">
        <f>Jednotkové_ceny!B699</f>
        <v>TŘMEN OPR. NERA DN 250 (270-280) ŠÍŘE 300 JEDNODUCHÝ (8.1.31)</v>
      </c>
      <c r="C621" s="78" t="str">
        <f>Jednotkové_ceny!C699</f>
        <v>ks</v>
      </c>
      <c r="D621" s="79">
        <f>Jednotkové_ceny!D699</f>
        <v>1</v>
      </c>
      <c r="E621" s="79">
        <f>Jednotkové_ceny!E699</f>
        <v>3267.2</v>
      </c>
      <c r="F621" s="79">
        <f>Jednotkové_ceny!F699</f>
        <v>0</v>
      </c>
      <c r="G621" s="79">
        <f>Jednotkové_ceny!G699</f>
        <v>0</v>
      </c>
      <c r="H621" s="80">
        <f t="shared" si="9"/>
        <v>0</v>
      </c>
    </row>
    <row r="622" spans="1:8" s="30" customFormat="1" ht="26.4" x14ac:dyDescent="0.25">
      <c r="A622" s="95" t="str">
        <f>Jednotkové_ceny!A700</f>
        <v>2722240115</v>
      </c>
      <c r="B622" s="78" t="str">
        <f>Jednotkové_ceny!B700</f>
        <v>TŘMEN OPR. NERA DN 300 (315-325) ŠÍŘE 300 JEDNODUCHÝ (8.1.31)</v>
      </c>
      <c r="C622" s="78" t="str">
        <f>Jednotkové_ceny!C700</f>
        <v>ks</v>
      </c>
      <c r="D622" s="79">
        <f>Jednotkové_ceny!D700</f>
        <v>1</v>
      </c>
      <c r="E622" s="79">
        <f>Jednotkové_ceny!E700</f>
        <v>4421.03</v>
      </c>
      <c r="F622" s="79">
        <f>Jednotkové_ceny!F700</f>
        <v>0</v>
      </c>
      <c r="G622" s="79">
        <f>Jednotkové_ceny!G700</f>
        <v>0</v>
      </c>
      <c r="H622" s="80">
        <f t="shared" si="9"/>
        <v>0</v>
      </c>
    </row>
    <row r="623" spans="1:8" s="30" customFormat="1" ht="26.4" x14ac:dyDescent="0.25">
      <c r="A623" s="95" t="str">
        <f>Jednotkové_ceny!A701</f>
        <v>2722240121</v>
      </c>
      <c r="B623" s="78" t="str">
        <f>Jednotkové_ceny!B701</f>
        <v>TŘMEN OPR. NERA DN 100 (106-116) ŠÍŘE 300 JEDNODUCHÝ (8.1.31)</v>
      </c>
      <c r="C623" s="78" t="str">
        <f>Jednotkové_ceny!C701</f>
        <v>ks</v>
      </c>
      <c r="D623" s="79">
        <f>Jednotkové_ceny!D701</f>
        <v>2</v>
      </c>
      <c r="E623" s="79">
        <f>Jednotkové_ceny!E701</f>
        <v>2212.0100000000002</v>
      </c>
      <c r="F623" s="79">
        <f>Jednotkové_ceny!F701</f>
        <v>0</v>
      </c>
      <c r="G623" s="79">
        <f>Jednotkové_ceny!G701</f>
        <v>0</v>
      </c>
      <c r="H623" s="80">
        <f t="shared" si="9"/>
        <v>0</v>
      </c>
    </row>
    <row r="624" spans="1:8" s="30" customFormat="1" x14ac:dyDescent="0.25">
      <c r="A624" s="95" t="str">
        <f>Jednotkové_ceny!A702</f>
        <v>2722240150</v>
      </c>
      <c r="B624" s="78" t="str">
        <f>Jednotkové_ceny!B702</f>
        <v>TŘMEN OPR. NERA DN 150 (159-170) ŠÍŘE 150 (8.1.31)</v>
      </c>
      <c r="C624" s="78" t="str">
        <f>Jednotkové_ceny!C702</f>
        <v>ks</v>
      </c>
      <c r="D624" s="79">
        <f>Jednotkové_ceny!D702</f>
        <v>125</v>
      </c>
      <c r="E624" s="79">
        <f>Jednotkové_ceny!E702</f>
        <v>1452.75</v>
      </c>
      <c r="F624" s="79">
        <f>Jednotkové_ceny!F702</f>
        <v>0</v>
      </c>
      <c r="G624" s="79">
        <f>Jednotkové_ceny!G702</f>
        <v>0</v>
      </c>
      <c r="H624" s="80">
        <f t="shared" si="9"/>
        <v>0</v>
      </c>
    </row>
    <row r="625" spans="1:8" s="30" customFormat="1" ht="26.4" x14ac:dyDescent="0.25">
      <c r="A625" s="95" t="str">
        <f>Jednotkové_ceny!A703</f>
        <v>2722240200</v>
      </c>
      <c r="B625" s="78" t="str">
        <f>Jednotkové_ceny!B703</f>
        <v>TŘMEN OPR. NERA DN 200 (215-225) ŠÍŘE 200 JEDNODUCHÝ (8.1.31)</v>
      </c>
      <c r="C625" s="78" t="str">
        <f>Jednotkové_ceny!C703</f>
        <v>ks</v>
      </c>
      <c r="D625" s="79">
        <f>Jednotkové_ceny!D703</f>
        <v>14</v>
      </c>
      <c r="E625" s="79">
        <f>Jednotkové_ceny!E703</f>
        <v>2025.68</v>
      </c>
      <c r="F625" s="79">
        <f>Jednotkové_ceny!F703</f>
        <v>0</v>
      </c>
      <c r="G625" s="79">
        <f>Jednotkové_ceny!G703</f>
        <v>0</v>
      </c>
      <c r="H625" s="80">
        <f t="shared" si="9"/>
        <v>0</v>
      </c>
    </row>
    <row r="626" spans="1:8" s="30" customFormat="1" ht="26.4" x14ac:dyDescent="0.25">
      <c r="A626" s="95" t="str">
        <f>Jednotkové_ceny!A704</f>
        <v>2722240202</v>
      </c>
      <c r="B626" s="78" t="str">
        <f>Jednotkové_ceny!B704</f>
        <v>TŘMEN OPR. NERA DN 200 (225-246) ŠÍŘE 400 DVOJITÝ (8.1.32)</v>
      </c>
      <c r="C626" s="78" t="str">
        <f>Jednotkové_ceny!C704</f>
        <v>ks</v>
      </c>
      <c r="D626" s="79">
        <f>Jednotkové_ceny!D704</f>
        <v>1</v>
      </c>
      <c r="E626" s="79">
        <f>Jednotkové_ceny!E704</f>
        <v>7774.91</v>
      </c>
      <c r="F626" s="79">
        <f>Jednotkové_ceny!F704</f>
        <v>0</v>
      </c>
      <c r="G626" s="79">
        <f>Jednotkové_ceny!G704</f>
        <v>0</v>
      </c>
      <c r="H626" s="80">
        <f t="shared" si="9"/>
        <v>0</v>
      </c>
    </row>
    <row r="627" spans="1:8" s="30" customFormat="1" x14ac:dyDescent="0.25">
      <c r="A627" s="95" t="str">
        <f>Jednotkové_ceny!A705</f>
        <v>2722240251</v>
      </c>
      <c r="B627" s="78" t="str">
        <f>Jednotkové_ceny!B705</f>
        <v>TŘMEN OPR. NERA DN 80 (87-94) ŠÍŘE 150 J (8.1.31)</v>
      </c>
      <c r="C627" s="78" t="str">
        <f>Jednotkové_ceny!C705</f>
        <v>ks</v>
      </c>
      <c r="D627" s="79">
        <f>Jednotkové_ceny!D705</f>
        <v>5</v>
      </c>
      <c r="E627" s="79">
        <f>Jednotkové_ceny!E705</f>
        <v>1258.45</v>
      </c>
      <c r="F627" s="79">
        <f>Jednotkové_ceny!F705</f>
        <v>0</v>
      </c>
      <c r="G627" s="79">
        <f>Jednotkové_ceny!G705</f>
        <v>0</v>
      </c>
      <c r="H627" s="80">
        <f t="shared" si="9"/>
        <v>0</v>
      </c>
    </row>
    <row r="628" spans="1:8" s="30" customFormat="1" x14ac:dyDescent="0.25">
      <c r="A628" s="95" t="str">
        <f>Jednotkové_ceny!A706</f>
        <v>2722245009</v>
      </c>
      <c r="B628" s="78" t="str">
        <f>Jednotkové_ceny!B706</f>
        <v>VLOŽKA MONTÁŽNÍ DN 400 PN10</v>
      </c>
      <c r="C628" s="78" t="str">
        <f>Jednotkové_ceny!C706</f>
        <v>ks</v>
      </c>
      <c r="D628" s="79">
        <f>Jednotkové_ceny!D706</f>
        <v>1</v>
      </c>
      <c r="E628" s="79">
        <f>Jednotkové_ceny!E706</f>
        <v>45608.62</v>
      </c>
      <c r="F628" s="79">
        <f>Jednotkové_ceny!F706</f>
        <v>0</v>
      </c>
      <c r="G628" s="79">
        <f>Jednotkové_ceny!G706</f>
        <v>0</v>
      </c>
      <c r="H628" s="80">
        <f t="shared" si="9"/>
        <v>0</v>
      </c>
    </row>
    <row r="629" spans="1:8" s="30" customFormat="1" x14ac:dyDescent="0.25">
      <c r="A629" s="95" t="str">
        <f>Jednotkové_ceny!A707</f>
        <v>2722245501</v>
      </c>
      <c r="B629" s="78" t="str">
        <f>Jednotkové_ceny!B707</f>
        <v>VLOŽKA MONTÁŽNÍ DN 500 PN16 VAF</v>
      </c>
      <c r="C629" s="78" t="str">
        <f>Jednotkové_ceny!C707</f>
        <v>ks</v>
      </c>
      <c r="D629" s="79">
        <f>Jednotkové_ceny!D707</f>
        <v>1</v>
      </c>
      <c r="E629" s="79">
        <f>Jednotkové_ceny!E707</f>
        <v>35841.040000000001</v>
      </c>
      <c r="F629" s="79">
        <f>Jednotkové_ceny!F707</f>
        <v>0</v>
      </c>
      <c r="G629" s="79">
        <f>Jednotkové_ceny!G707</f>
        <v>0</v>
      </c>
      <c r="H629" s="80">
        <f t="shared" si="9"/>
        <v>0</v>
      </c>
    </row>
    <row r="630" spans="1:8" s="30" customFormat="1" x14ac:dyDescent="0.25">
      <c r="A630" s="95" t="str">
        <f>Jednotkové_ceny!A708</f>
        <v>2722245502</v>
      </c>
      <c r="B630" s="78" t="str">
        <f>Jednotkové_ceny!B708</f>
        <v>VLOŽKA MONTÁŽNÍ DN 500 PN10 VAF</v>
      </c>
      <c r="C630" s="78" t="str">
        <f>Jednotkové_ceny!C708</f>
        <v>ks</v>
      </c>
      <c r="D630" s="79">
        <f>Jednotkové_ceny!D708</f>
        <v>1</v>
      </c>
      <c r="E630" s="79">
        <f>Jednotkové_ceny!E708</f>
        <v>35841.040000000001</v>
      </c>
      <c r="F630" s="79">
        <f>Jednotkové_ceny!F708</f>
        <v>0</v>
      </c>
      <c r="G630" s="79">
        <f>Jednotkové_ceny!G708</f>
        <v>0</v>
      </c>
      <c r="H630" s="80">
        <f t="shared" si="9"/>
        <v>0</v>
      </c>
    </row>
    <row r="631" spans="1:8" s="30" customFormat="1" x14ac:dyDescent="0.25">
      <c r="A631" s="95" t="str">
        <f>Jednotkové_ceny!A709</f>
        <v>2744204100</v>
      </c>
      <c r="B631" s="78" t="str">
        <f>Jednotkové_ceny!B709</f>
        <v>KOLENO ISIFLO T 120 PE 32x32 90° (2.1.120.32)</v>
      </c>
      <c r="C631" s="78" t="str">
        <f>Jednotkové_ceny!C709</f>
        <v>ks</v>
      </c>
      <c r="D631" s="79">
        <f>Jednotkové_ceny!D709</f>
        <v>110</v>
      </c>
      <c r="E631" s="79">
        <f>Jednotkové_ceny!E709</f>
        <v>379.63</v>
      </c>
      <c r="F631" s="79">
        <f>Jednotkové_ceny!F709</f>
        <v>0</v>
      </c>
      <c r="G631" s="79">
        <f>Jednotkové_ceny!G709</f>
        <v>0</v>
      </c>
      <c r="H631" s="80">
        <f t="shared" si="9"/>
        <v>0</v>
      </c>
    </row>
    <row r="632" spans="1:8" s="30" customFormat="1" x14ac:dyDescent="0.25">
      <c r="A632" s="95" t="str">
        <f>Jednotkové_ceny!A710</f>
        <v>2744204101</v>
      </c>
      <c r="B632" s="78" t="str">
        <f>Jednotkové_ceny!B710</f>
        <v>KOLENO ISIFLO T 120 PE 40x40 90° (2.1.120.40)</v>
      </c>
      <c r="C632" s="78" t="str">
        <f>Jednotkové_ceny!C710</f>
        <v>ks</v>
      </c>
      <c r="D632" s="79">
        <f>Jednotkové_ceny!D710</f>
        <v>178</v>
      </c>
      <c r="E632" s="79">
        <f>Jednotkové_ceny!E710</f>
        <v>637.70000000000005</v>
      </c>
      <c r="F632" s="79">
        <f>Jednotkové_ceny!F710</f>
        <v>0</v>
      </c>
      <c r="G632" s="79">
        <f>Jednotkové_ceny!G710</f>
        <v>0</v>
      </c>
      <c r="H632" s="80">
        <f t="shared" si="9"/>
        <v>0</v>
      </c>
    </row>
    <row r="633" spans="1:8" s="30" customFormat="1" x14ac:dyDescent="0.25">
      <c r="A633" s="95" t="str">
        <f>Jednotkové_ceny!A711</f>
        <v>2744204102</v>
      </c>
      <c r="B633" s="78" t="str">
        <f>Jednotkové_ceny!B711</f>
        <v>KOLENO ISIFLO T 120 PE 50x50 90° (2.1.120.50)</v>
      </c>
      <c r="C633" s="78" t="str">
        <f>Jednotkové_ceny!C711</f>
        <v>ks</v>
      </c>
      <c r="D633" s="79">
        <f>Jednotkové_ceny!D711</f>
        <v>90</v>
      </c>
      <c r="E633" s="79">
        <f>Jednotkové_ceny!E711</f>
        <v>855.91</v>
      </c>
      <c r="F633" s="79">
        <f>Jednotkové_ceny!F711</f>
        <v>0</v>
      </c>
      <c r="G633" s="79">
        <f>Jednotkové_ceny!G711</f>
        <v>0</v>
      </c>
      <c r="H633" s="80">
        <f t="shared" si="9"/>
        <v>0</v>
      </c>
    </row>
    <row r="634" spans="1:8" s="30" customFormat="1" x14ac:dyDescent="0.25">
      <c r="A634" s="95" t="str">
        <f>Jednotkové_ceny!A712</f>
        <v>2744204103</v>
      </c>
      <c r="B634" s="78" t="str">
        <f>Jednotkové_ceny!B712</f>
        <v>KOLENO ISIFLO T 120 PE 63x63 90° (2.1.120.63)</v>
      </c>
      <c r="C634" s="78" t="str">
        <f>Jednotkové_ceny!C712</f>
        <v>ks</v>
      </c>
      <c r="D634" s="79">
        <f>Jednotkové_ceny!D712</f>
        <v>103</v>
      </c>
      <c r="E634" s="79">
        <f>Jednotkové_ceny!E712</f>
        <v>1788.54</v>
      </c>
      <c r="F634" s="79">
        <f>Jednotkové_ceny!F712</f>
        <v>0</v>
      </c>
      <c r="G634" s="79">
        <f>Jednotkové_ceny!G712</f>
        <v>0</v>
      </c>
      <c r="H634" s="80">
        <f t="shared" si="9"/>
        <v>0</v>
      </c>
    </row>
    <row r="635" spans="1:8" s="30" customFormat="1" x14ac:dyDescent="0.25">
      <c r="A635" s="95" t="str">
        <f>Jednotkové_ceny!A713</f>
        <v>2744204104</v>
      </c>
      <c r="B635" s="78" t="str">
        <f>Jednotkové_ceny!B713</f>
        <v>KOLENO ISIFLO T 121 PE 32x1" vnější 90° (2.1.121.321)</v>
      </c>
      <c r="C635" s="78" t="str">
        <f>Jednotkové_ceny!C713</f>
        <v>ks</v>
      </c>
      <c r="D635" s="79">
        <f>Jednotkové_ceny!D713</f>
        <v>106</v>
      </c>
      <c r="E635" s="79">
        <f>Jednotkové_ceny!E713</f>
        <v>281.98</v>
      </c>
      <c r="F635" s="79">
        <f>Jednotkové_ceny!F713</f>
        <v>0</v>
      </c>
      <c r="G635" s="79">
        <f>Jednotkové_ceny!G713</f>
        <v>0</v>
      </c>
      <c r="H635" s="80">
        <f t="shared" si="9"/>
        <v>0</v>
      </c>
    </row>
    <row r="636" spans="1:8" s="30" customFormat="1" ht="26.4" x14ac:dyDescent="0.25">
      <c r="A636" s="95" t="str">
        <f>Jednotkové_ceny!A714</f>
        <v>2744204105</v>
      </c>
      <c r="B636" s="78" t="str">
        <f>Jednotkové_ceny!B714</f>
        <v>KOLENO ISIFLO T 121 PE 40x5/4" vnější 90° (2.1.121.40114)</v>
      </c>
      <c r="C636" s="78" t="str">
        <f>Jednotkové_ceny!C714</f>
        <v>ks</v>
      </c>
      <c r="D636" s="79">
        <f>Jednotkové_ceny!D714</f>
        <v>95</v>
      </c>
      <c r="E636" s="79">
        <f>Jednotkové_ceny!E714</f>
        <v>490.23</v>
      </c>
      <c r="F636" s="79">
        <f>Jednotkové_ceny!F714</f>
        <v>0</v>
      </c>
      <c r="G636" s="79">
        <f>Jednotkové_ceny!G714</f>
        <v>0</v>
      </c>
      <c r="H636" s="80">
        <f t="shared" si="9"/>
        <v>0</v>
      </c>
    </row>
    <row r="637" spans="1:8" s="30" customFormat="1" ht="26.4" x14ac:dyDescent="0.25">
      <c r="A637" s="95" t="str">
        <f>Jednotkové_ceny!A715</f>
        <v>2744204106</v>
      </c>
      <c r="B637" s="78" t="str">
        <f>Jednotkové_ceny!B715</f>
        <v>KOLENO ISIFLO T 121 PE 50x6/4" vnější 90° (2.1.121.50112)</v>
      </c>
      <c r="C637" s="78" t="str">
        <f>Jednotkové_ceny!C715</f>
        <v>ks</v>
      </c>
      <c r="D637" s="79">
        <f>Jednotkové_ceny!D715</f>
        <v>59</v>
      </c>
      <c r="E637" s="79">
        <f>Jednotkové_ceny!E715</f>
        <v>886.8</v>
      </c>
      <c r="F637" s="79">
        <f>Jednotkové_ceny!F715</f>
        <v>0</v>
      </c>
      <c r="G637" s="79">
        <f>Jednotkové_ceny!G715</f>
        <v>0</v>
      </c>
      <c r="H637" s="80">
        <f t="shared" si="9"/>
        <v>0</v>
      </c>
    </row>
    <row r="638" spans="1:8" s="30" customFormat="1" x14ac:dyDescent="0.25">
      <c r="A638" s="95" t="str">
        <f>Jednotkové_ceny!A716</f>
        <v>2744204107</v>
      </c>
      <c r="B638" s="78" t="str">
        <f>Jednotkové_ceny!B716</f>
        <v>KOLENO ISIFLO T 121 PE 63x2" vnější 90° (2.1.121.632)</v>
      </c>
      <c r="C638" s="78" t="str">
        <f>Jednotkové_ceny!C716</f>
        <v>ks</v>
      </c>
      <c r="D638" s="79">
        <f>Jednotkové_ceny!D716</f>
        <v>68</v>
      </c>
      <c r="E638" s="79">
        <f>Jednotkové_ceny!E716</f>
        <v>1357.1</v>
      </c>
      <c r="F638" s="79">
        <f>Jednotkové_ceny!F716</f>
        <v>0</v>
      </c>
      <c r="G638" s="79">
        <f>Jednotkové_ceny!G716</f>
        <v>0</v>
      </c>
      <c r="H638" s="80">
        <f t="shared" si="9"/>
        <v>0</v>
      </c>
    </row>
    <row r="639" spans="1:8" s="30" customFormat="1" x14ac:dyDescent="0.25">
      <c r="A639" s="95" t="str">
        <f>Jednotkové_ceny!A717</f>
        <v>2744204108</v>
      </c>
      <c r="B639" s="78" t="str">
        <f>Jednotkové_ceny!B717</f>
        <v>KOLENO ISIFLO T 122 PE 32x1" vnitřní 90° (2.1.122.321)</v>
      </c>
      <c r="C639" s="78" t="str">
        <f>Jednotkové_ceny!C717</f>
        <v>ks</v>
      </c>
      <c r="D639" s="79">
        <f>Jednotkové_ceny!D717</f>
        <v>15</v>
      </c>
      <c r="E639" s="79">
        <f>Jednotkové_ceny!E717</f>
        <v>277</v>
      </c>
      <c r="F639" s="79">
        <f>Jednotkové_ceny!F717</f>
        <v>0</v>
      </c>
      <c r="G639" s="79">
        <f>Jednotkové_ceny!G717</f>
        <v>0</v>
      </c>
      <c r="H639" s="80">
        <f t="shared" si="9"/>
        <v>0</v>
      </c>
    </row>
    <row r="640" spans="1:8" s="30" customFormat="1" ht="26.4" x14ac:dyDescent="0.25">
      <c r="A640" s="95" t="str">
        <f>Jednotkové_ceny!A718</f>
        <v>2744204109</v>
      </c>
      <c r="B640" s="78" t="str">
        <f>Jednotkové_ceny!B718</f>
        <v>KOLENO ISIFLO T 122 PE 40x5/4" vnitřní 90° (2.1.122.40114)</v>
      </c>
      <c r="C640" s="78" t="str">
        <f>Jednotkové_ceny!C718</f>
        <v>ks</v>
      </c>
      <c r="D640" s="79">
        <f>Jednotkové_ceny!D718</f>
        <v>23</v>
      </c>
      <c r="E640" s="79">
        <f>Jednotkové_ceny!E718</f>
        <v>600.83000000000004</v>
      </c>
      <c r="F640" s="79">
        <f>Jednotkové_ceny!F718</f>
        <v>0</v>
      </c>
      <c r="G640" s="79">
        <f>Jednotkové_ceny!G718</f>
        <v>0</v>
      </c>
      <c r="H640" s="80">
        <f t="shared" si="9"/>
        <v>0</v>
      </c>
    </row>
    <row r="641" spans="1:8" s="30" customFormat="1" ht="26.4" x14ac:dyDescent="0.25">
      <c r="A641" s="95" t="str">
        <f>Jednotkové_ceny!A719</f>
        <v>2744204110</v>
      </c>
      <c r="B641" s="78" t="str">
        <f>Jednotkové_ceny!B719</f>
        <v>KOLENO ISIFLO T 122 PE 50x6/4" vnitřní 90° (2.1.122.50112)</v>
      </c>
      <c r="C641" s="78" t="str">
        <f>Jednotkové_ceny!C719</f>
        <v>ks</v>
      </c>
      <c r="D641" s="79">
        <f>Jednotkové_ceny!D719</f>
        <v>17</v>
      </c>
      <c r="E641" s="79">
        <f>Jednotkové_ceny!E719</f>
        <v>676.56</v>
      </c>
      <c r="F641" s="79">
        <f>Jednotkové_ceny!F719</f>
        <v>0</v>
      </c>
      <c r="G641" s="79">
        <f>Jednotkové_ceny!G719</f>
        <v>0</v>
      </c>
      <c r="H641" s="80">
        <f t="shared" si="9"/>
        <v>0</v>
      </c>
    </row>
    <row r="642" spans="1:8" s="30" customFormat="1" x14ac:dyDescent="0.25">
      <c r="A642" s="95" t="str">
        <f>Jednotkové_ceny!A720</f>
        <v>2744204111</v>
      </c>
      <c r="B642" s="78" t="str">
        <f>Jednotkové_ceny!B720</f>
        <v>KOLENO ISIFLO T 122 PE 63x2" vnitřní 90° (2.1.122.632)</v>
      </c>
      <c r="C642" s="78" t="str">
        <f>Jednotkové_ceny!C720</f>
        <v>ks</v>
      </c>
      <c r="D642" s="79">
        <f>Jednotkové_ceny!D720</f>
        <v>12</v>
      </c>
      <c r="E642" s="79">
        <f>Jednotkové_ceny!E720</f>
        <v>1363.08</v>
      </c>
      <c r="F642" s="79">
        <f>Jednotkové_ceny!F720</f>
        <v>0</v>
      </c>
      <c r="G642" s="79">
        <f>Jednotkové_ceny!G720</f>
        <v>0</v>
      </c>
      <c r="H642" s="80">
        <f t="shared" si="9"/>
        <v>0</v>
      </c>
    </row>
    <row r="643" spans="1:8" s="30" customFormat="1" x14ac:dyDescent="0.25">
      <c r="A643" s="95" t="str">
        <f>Jednotkové_ceny!A721</f>
        <v>2744204112</v>
      </c>
      <c r="B643" s="78" t="str">
        <f>Jednotkové_ceny!B721</f>
        <v>KOLENO ISIFLO T 122 PE 40X1" vnitřní 90° (2.1.122.401)</v>
      </c>
      <c r="C643" s="78" t="str">
        <f>Jednotkové_ceny!C721</f>
        <v>ks</v>
      </c>
      <c r="D643" s="79">
        <f>Jednotkové_ceny!D721</f>
        <v>5</v>
      </c>
      <c r="E643" s="79">
        <f>Jednotkové_ceny!E721</f>
        <v>564.96</v>
      </c>
      <c r="F643" s="79">
        <f>Jednotkové_ceny!F721</f>
        <v>0</v>
      </c>
      <c r="G643" s="79">
        <f>Jednotkové_ceny!G721</f>
        <v>0</v>
      </c>
      <c r="H643" s="80">
        <f t="shared" si="9"/>
        <v>0</v>
      </c>
    </row>
    <row r="644" spans="1:8" s="30" customFormat="1" x14ac:dyDescent="0.25">
      <c r="A644" s="95" t="str">
        <f>Jednotkové_ceny!A722</f>
        <v>2744204114</v>
      </c>
      <c r="B644" s="78" t="str">
        <f>Jednotkové_ceny!B722</f>
        <v>KOLENO ISIFLO T 124 40x1" vnější 90° (2.1.124)</v>
      </c>
      <c r="C644" s="78" t="str">
        <f>Jednotkové_ceny!C722</f>
        <v>ks</v>
      </c>
      <c r="D644" s="79">
        <f>Jednotkové_ceny!D722</f>
        <v>50</v>
      </c>
      <c r="E644" s="79">
        <f>Jednotkové_ceny!E722</f>
        <v>415.5</v>
      </c>
      <c r="F644" s="79">
        <f>Jednotkové_ceny!F722</f>
        <v>0</v>
      </c>
      <c r="G644" s="79">
        <f>Jednotkové_ceny!G722</f>
        <v>0</v>
      </c>
      <c r="H644" s="80">
        <f t="shared" si="9"/>
        <v>0</v>
      </c>
    </row>
    <row r="645" spans="1:8" s="30" customFormat="1" x14ac:dyDescent="0.25">
      <c r="A645" s="95" t="str">
        <f>Jednotkové_ceny!A723</f>
        <v>2744204122</v>
      </c>
      <c r="B645" s="78" t="str">
        <f>Jednotkové_ceny!B723</f>
        <v>KOLENO ISIFLO T 123 40x40 45° (2.1.123)</v>
      </c>
      <c r="C645" s="78" t="str">
        <f>Jednotkové_ceny!C723</f>
        <v>ks</v>
      </c>
      <c r="D645" s="79">
        <f>Jednotkové_ceny!D723</f>
        <v>3</v>
      </c>
      <c r="E645" s="79">
        <f>Jednotkové_ceny!E723</f>
        <v>1500.58</v>
      </c>
      <c r="F645" s="79">
        <f>Jednotkové_ceny!F723</f>
        <v>0</v>
      </c>
      <c r="G645" s="79">
        <f>Jednotkové_ceny!G723</f>
        <v>0</v>
      </c>
      <c r="H645" s="80">
        <f t="shared" si="9"/>
        <v>0</v>
      </c>
    </row>
    <row r="646" spans="1:8" s="30" customFormat="1" x14ac:dyDescent="0.25">
      <c r="A646" s="95" t="str">
        <f>Jednotkové_ceny!A724</f>
        <v>2744204123</v>
      </c>
      <c r="B646" s="78" t="str">
        <f>Jednotkové_ceny!B724</f>
        <v>KOLENO ISIFLO T 123 63x63 45° (2.1.123)</v>
      </c>
      <c r="C646" s="78" t="str">
        <f>Jednotkové_ceny!C724</f>
        <v>ks</v>
      </c>
      <c r="D646" s="79">
        <f>Jednotkové_ceny!D724</f>
        <v>1</v>
      </c>
      <c r="E646" s="79">
        <f>Jednotkové_ceny!E724</f>
        <v>2913.47</v>
      </c>
      <c r="F646" s="79">
        <f>Jednotkové_ceny!F724</f>
        <v>0</v>
      </c>
      <c r="G646" s="79">
        <f>Jednotkové_ceny!G724</f>
        <v>0</v>
      </c>
      <c r="H646" s="80">
        <f t="shared" si="9"/>
        <v>0</v>
      </c>
    </row>
    <row r="647" spans="1:8" s="30" customFormat="1" x14ac:dyDescent="0.25">
      <c r="A647" s="95" t="str">
        <f>Jednotkové_ceny!A725</f>
        <v>2744212094</v>
      </c>
      <c r="B647" s="78" t="str">
        <f>Jednotkové_ceny!B725</f>
        <v>SPOJKA ISIFLO T 101 32x32 (2.1.101.3232) DLOUHÁ</v>
      </c>
      <c r="C647" s="78" t="str">
        <f>Jednotkové_ceny!C725</f>
        <v>ks</v>
      </c>
      <c r="D647" s="79">
        <f>Jednotkové_ceny!D725</f>
        <v>212</v>
      </c>
      <c r="E647" s="79">
        <f>Jednotkové_ceny!E725</f>
        <v>655.63</v>
      </c>
      <c r="F647" s="79">
        <f>Jednotkové_ceny!F725</f>
        <v>0</v>
      </c>
      <c r="G647" s="79">
        <f>Jednotkové_ceny!G725</f>
        <v>0</v>
      </c>
      <c r="H647" s="80">
        <f t="shared" si="9"/>
        <v>0</v>
      </c>
    </row>
    <row r="648" spans="1:8" s="30" customFormat="1" x14ac:dyDescent="0.25">
      <c r="A648" s="95" t="str">
        <f>Jednotkové_ceny!A726</f>
        <v>2744212095</v>
      </c>
      <c r="B648" s="78" t="str">
        <f>Jednotkové_ceny!B726</f>
        <v>SPOJKA ISIFLO T 101 40x40 (2.1.101.4040) DLOUHÁ</v>
      </c>
      <c r="C648" s="78" t="str">
        <f>Jednotkové_ceny!C726</f>
        <v>ks</v>
      </c>
      <c r="D648" s="79">
        <f>Jednotkové_ceny!D726</f>
        <v>320</v>
      </c>
      <c r="E648" s="79">
        <f>Jednotkové_ceny!E726</f>
        <v>1016.33</v>
      </c>
      <c r="F648" s="79">
        <f>Jednotkové_ceny!F726</f>
        <v>0</v>
      </c>
      <c r="G648" s="79">
        <f>Jednotkové_ceny!G726</f>
        <v>0</v>
      </c>
      <c r="H648" s="80">
        <f t="shared" si="9"/>
        <v>0</v>
      </c>
    </row>
    <row r="649" spans="1:8" s="30" customFormat="1" x14ac:dyDescent="0.25">
      <c r="A649" s="95" t="str">
        <f>Jednotkové_ceny!A727</f>
        <v>2744212096</v>
      </c>
      <c r="B649" s="78" t="str">
        <f>Jednotkové_ceny!B727</f>
        <v>SPOJKA ISIFLO T 101 50x50 (2.1.101.5050) DLOUHÁ</v>
      </c>
      <c r="C649" s="78" t="str">
        <f>Jednotkové_ceny!C727</f>
        <v>ks</v>
      </c>
      <c r="D649" s="79">
        <f>Jednotkové_ceny!D727</f>
        <v>338</v>
      </c>
      <c r="E649" s="79">
        <f>Jednotkové_ceny!E727</f>
        <v>1801.49</v>
      </c>
      <c r="F649" s="79">
        <f>Jednotkové_ceny!F727</f>
        <v>0</v>
      </c>
      <c r="G649" s="79">
        <f>Jednotkové_ceny!G727</f>
        <v>0</v>
      </c>
      <c r="H649" s="80">
        <f t="shared" si="9"/>
        <v>0</v>
      </c>
    </row>
    <row r="650" spans="1:8" s="30" customFormat="1" x14ac:dyDescent="0.25">
      <c r="A650" s="95" t="str">
        <f>Jednotkové_ceny!A728</f>
        <v>2744212097</v>
      </c>
      <c r="B650" s="78" t="str">
        <f>Jednotkové_ceny!B728</f>
        <v>SPOJKA ISIFLO T 105 32x5/4" vnější (2.1.105.32114)</v>
      </c>
      <c r="C650" s="78" t="str">
        <f>Jednotkové_ceny!C728</f>
        <v>ks</v>
      </c>
      <c r="D650" s="79">
        <f>Jednotkové_ceny!D728</f>
        <v>235</v>
      </c>
      <c r="E650" s="79">
        <f>Jednotkové_ceny!E728</f>
        <v>250.1</v>
      </c>
      <c r="F650" s="79">
        <f>Jednotkové_ceny!F728</f>
        <v>0</v>
      </c>
      <c r="G650" s="79">
        <f>Jednotkové_ceny!G728</f>
        <v>0</v>
      </c>
      <c r="H650" s="80">
        <f t="shared" ref="H650:H713" si="10">ROUND(D650*G650,2)</f>
        <v>0</v>
      </c>
    </row>
    <row r="651" spans="1:8" s="30" customFormat="1" x14ac:dyDescent="0.25">
      <c r="A651" s="95" t="str">
        <f>Jednotkové_ceny!A729</f>
        <v>2744212098</v>
      </c>
      <c r="B651" s="78" t="str">
        <f>Jednotkové_ceny!B729</f>
        <v>SPOJKA ISIFLO T 110 20x1/2" vnější (2.1.110.2012)</v>
      </c>
      <c r="C651" s="78" t="str">
        <f>Jednotkové_ceny!C729</f>
        <v>ks</v>
      </c>
      <c r="D651" s="79">
        <f>Jednotkové_ceny!D729</f>
        <v>18</v>
      </c>
      <c r="E651" s="79">
        <f>Jednotkové_ceny!E729</f>
        <v>151.44999999999999</v>
      </c>
      <c r="F651" s="79">
        <f>Jednotkové_ceny!F729</f>
        <v>0</v>
      </c>
      <c r="G651" s="79">
        <f>Jednotkové_ceny!G729</f>
        <v>0</v>
      </c>
      <c r="H651" s="80">
        <f t="shared" si="10"/>
        <v>0</v>
      </c>
    </row>
    <row r="652" spans="1:8" s="30" customFormat="1" x14ac:dyDescent="0.25">
      <c r="A652" s="95" t="str">
        <f>Jednotkové_ceny!A730</f>
        <v>2744212099</v>
      </c>
      <c r="B652" s="78" t="str">
        <f>Jednotkové_ceny!B730</f>
        <v>SPOJKA ISIFLO T 110 25x3/4" vnější (2.1.110.2534)</v>
      </c>
      <c r="C652" s="78" t="str">
        <f>Jednotkové_ceny!C730</f>
        <v>ks</v>
      </c>
      <c r="D652" s="79">
        <f>Jednotkové_ceny!D730</f>
        <v>57</v>
      </c>
      <c r="E652" s="79">
        <f>Jednotkové_ceny!E730</f>
        <v>161.41999999999999</v>
      </c>
      <c r="F652" s="79">
        <f>Jednotkové_ceny!F730</f>
        <v>0</v>
      </c>
      <c r="G652" s="79">
        <f>Jednotkové_ceny!G730</f>
        <v>0</v>
      </c>
      <c r="H652" s="80">
        <f t="shared" si="10"/>
        <v>0</v>
      </c>
    </row>
    <row r="653" spans="1:8" s="30" customFormat="1" x14ac:dyDescent="0.25">
      <c r="A653" s="95" t="str">
        <f>Jednotkové_ceny!A731</f>
        <v>2744212100</v>
      </c>
      <c r="B653" s="78" t="str">
        <f>Jednotkové_ceny!B731</f>
        <v>SPOJKA ISIFLO T 110 32x1" vnější (2.1.110.321)</v>
      </c>
      <c r="C653" s="78" t="str">
        <f>Jednotkové_ceny!C731</f>
        <v>ks</v>
      </c>
      <c r="D653" s="79">
        <f>Jednotkové_ceny!D731</f>
        <v>326</v>
      </c>
      <c r="E653" s="79">
        <f>Jednotkové_ceny!E731</f>
        <v>204.26</v>
      </c>
      <c r="F653" s="79">
        <f>Jednotkové_ceny!F731</f>
        <v>0</v>
      </c>
      <c r="G653" s="79">
        <f>Jednotkové_ceny!G731</f>
        <v>0</v>
      </c>
      <c r="H653" s="80">
        <f t="shared" si="10"/>
        <v>0</v>
      </c>
    </row>
    <row r="654" spans="1:8" s="30" customFormat="1" x14ac:dyDescent="0.25">
      <c r="A654" s="95" t="str">
        <f>Jednotkové_ceny!A732</f>
        <v>2744212101</v>
      </c>
      <c r="B654" s="78" t="str">
        <f>Jednotkové_ceny!B732</f>
        <v>SPOJKA ISIFLO T 110 40x5/4" vnější (2.1.110.40114)</v>
      </c>
      <c r="C654" s="78" t="str">
        <f>Jednotkové_ceny!C732</f>
        <v>ks</v>
      </c>
      <c r="D654" s="79">
        <f>Jednotkové_ceny!D732</f>
        <v>532</v>
      </c>
      <c r="E654" s="79">
        <f>Jednotkové_ceny!E732</f>
        <v>314.86</v>
      </c>
      <c r="F654" s="79">
        <f>Jednotkové_ceny!F732</f>
        <v>0</v>
      </c>
      <c r="G654" s="79">
        <f>Jednotkové_ceny!G732</f>
        <v>0</v>
      </c>
      <c r="H654" s="80">
        <f t="shared" si="10"/>
        <v>0</v>
      </c>
    </row>
    <row r="655" spans="1:8" s="30" customFormat="1" x14ac:dyDescent="0.25">
      <c r="A655" s="95" t="str">
        <f>Jednotkové_ceny!A733</f>
        <v>2744212102</v>
      </c>
      <c r="B655" s="78" t="str">
        <f>Jednotkové_ceny!B733</f>
        <v>SPOJKA ISIFLO T 110 50x6/4" vnější (2.1.110.50112)</v>
      </c>
      <c r="C655" s="78" t="str">
        <f>Jednotkové_ceny!C733</f>
        <v>ks</v>
      </c>
      <c r="D655" s="79">
        <f>Jednotkové_ceny!D733</f>
        <v>209</v>
      </c>
      <c r="E655" s="79">
        <f>Jednotkové_ceny!E733</f>
        <v>422.47</v>
      </c>
      <c r="F655" s="79">
        <f>Jednotkové_ceny!F733</f>
        <v>0</v>
      </c>
      <c r="G655" s="79">
        <f>Jednotkové_ceny!G733</f>
        <v>0</v>
      </c>
      <c r="H655" s="80">
        <f t="shared" si="10"/>
        <v>0</v>
      </c>
    </row>
    <row r="656" spans="1:8" s="30" customFormat="1" x14ac:dyDescent="0.25">
      <c r="A656" s="95" t="str">
        <f>Jednotkové_ceny!A734</f>
        <v>2744212103</v>
      </c>
      <c r="B656" s="78" t="str">
        <f>Jednotkové_ceny!B734</f>
        <v>SPOJKA ISIFLO T 110 63x2" vnější (2.1.110.632)</v>
      </c>
      <c r="C656" s="78" t="str">
        <f>Jednotkové_ceny!C734</f>
        <v>ks</v>
      </c>
      <c r="D656" s="79">
        <f>Jednotkové_ceny!D734</f>
        <v>135</v>
      </c>
      <c r="E656" s="79">
        <f>Jednotkové_ceny!E734</f>
        <v>580.9</v>
      </c>
      <c r="F656" s="79">
        <f>Jednotkové_ceny!F734</f>
        <v>0</v>
      </c>
      <c r="G656" s="79">
        <f>Jednotkové_ceny!G734</f>
        <v>0</v>
      </c>
      <c r="H656" s="80">
        <f t="shared" si="10"/>
        <v>0</v>
      </c>
    </row>
    <row r="657" spans="1:8" s="30" customFormat="1" x14ac:dyDescent="0.25">
      <c r="A657" s="95" t="str">
        <f>Jednotkové_ceny!A735</f>
        <v>2744212107</v>
      </c>
      <c r="B657" s="78" t="str">
        <f>Jednotkové_ceny!B735</f>
        <v>SPOJKA ISIFLO T 112 40x1" vnější (2.1.112)</v>
      </c>
      <c r="C657" s="78" t="str">
        <f>Jednotkové_ceny!C735</f>
        <v>ks</v>
      </c>
      <c r="D657" s="79">
        <f>Jednotkové_ceny!D735</f>
        <v>464</v>
      </c>
      <c r="E657" s="79">
        <f>Jednotkové_ceny!E735</f>
        <v>331.8</v>
      </c>
      <c r="F657" s="79">
        <f>Jednotkové_ceny!F735</f>
        <v>0</v>
      </c>
      <c r="G657" s="79">
        <f>Jednotkové_ceny!G735</f>
        <v>0</v>
      </c>
      <c r="H657" s="80">
        <f t="shared" si="10"/>
        <v>0</v>
      </c>
    </row>
    <row r="658" spans="1:8" s="30" customFormat="1" x14ac:dyDescent="0.25">
      <c r="A658" s="95" t="str">
        <f>Jednotkové_ceny!A736</f>
        <v>2744212108</v>
      </c>
      <c r="B658" s="78" t="str">
        <f>Jednotkové_ceny!B736</f>
        <v>SPOJKA ISIFLO T 116 32x1" vnitřní (2.1.116.321)</v>
      </c>
      <c r="C658" s="78" t="str">
        <f>Jednotkové_ceny!C736</f>
        <v>ks</v>
      </c>
      <c r="D658" s="79">
        <f>Jednotkové_ceny!D736</f>
        <v>85</v>
      </c>
      <c r="E658" s="79">
        <f>Jednotkové_ceny!E736</f>
        <v>224.19</v>
      </c>
      <c r="F658" s="79">
        <f>Jednotkové_ceny!F736</f>
        <v>0</v>
      </c>
      <c r="G658" s="79">
        <f>Jednotkové_ceny!G736</f>
        <v>0</v>
      </c>
      <c r="H658" s="80">
        <f t="shared" si="10"/>
        <v>0</v>
      </c>
    </row>
    <row r="659" spans="1:8" s="30" customFormat="1" x14ac:dyDescent="0.25">
      <c r="A659" s="95" t="str">
        <f>Jednotkové_ceny!A737</f>
        <v>2744212109</v>
      </c>
      <c r="B659" s="78" t="str">
        <f>Jednotkové_ceny!B737</f>
        <v>SPOJKA ISIFLO T 116 40x1" vnitřní (2.1.116.401)</v>
      </c>
      <c r="C659" s="78" t="str">
        <f>Jednotkové_ceny!C737</f>
        <v>ks</v>
      </c>
      <c r="D659" s="79">
        <f>Jednotkové_ceny!D737</f>
        <v>13</v>
      </c>
      <c r="E659" s="79">
        <f>Jednotkové_ceny!E737</f>
        <v>341.77</v>
      </c>
      <c r="F659" s="79">
        <f>Jednotkové_ceny!F737</f>
        <v>0</v>
      </c>
      <c r="G659" s="79">
        <f>Jednotkové_ceny!G737</f>
        <v>0</v>
      </c>
      <c r="H659" s="80">
        <f t="shared" si="10"/>
        <v>0</v>
      </c>
    </row>
    <row r="660" spans="1:8" s="30" customFormat="1" x14ac:dyDescent="0.25">
      <c r="A660" s="95" t="str">
        <f>Jednotkové_ceny!A738</f>
        <v>2744212110</v>
      </c>
      <c r="B660" s="78" t="str">
        <f>Jednotkové_ceny!B738</f>
        <v>SPOJKA ISIFLO T 116 40x5/4" vnitřní (2.1.116.40114)</v>
      </c>
      <c r="C660" s="78" t="str">
        <f>Jednotkové_ceny!C738</f>
        <v>ks</v>
      </c>
      <c r="D660" s="79">
        <f>Jednotkové_ceny!D738</f>
        <v>60</v>
      </c>
      <c r="E660" s="79">
        <f>Jednotkové_ceny!E738</f>
        <v>341.77</v>
      </c>
      <c r="F660" s="79">
        <f>Jednotkové_ceny!F738</f>
        <v>0</v>
      </c>
      <c r="G660" s="79">
        <f>Jednotkové_ceny!G738</f>
        <v>0</v>
      </c>
      <c r="H660" s="80">
        <f t="shared" si="10"/>
        <v>0</v>
      </c>
    </row>
    <row r="661" spans="1:8" s="30" customFormat="1" x14ac:dyDescent="0.25">
      <c r="A661" s="95" t="str">
        <f>Jednotkové_ceny!A739</f>
        <v>2744212111</v>
      </c>
      <c r="B661" s="78" t="str">
        <f>Jednotkové_ceny!B739</f>
        <v>SPOJKA ISIFLO T 116 50x6/4" vnitřní (2.1.116.50112)</v>
      </c>
      <c r="C661" s="78" t="str">
        <f>Jednotkové_ceny!C739</f>
        <v>ks</v>
      </c>
      <c r="D661" s="79">
        <f>Jednotkové_ceny!D739</f>
        <v>65</v>
      </c>
      <c r="E661" s="79">
        <f>Jednotkové_ceny!E739</f>
        <v>447.38</v>
      </c>
      <c r="F661" s="79">
        <f>Jednotkové_ceny!F739</f>
        <v>0</v>
      </c>
      <c r="G661" s="79">
        <f>Jednotkové_ceny!G739</f>
        <v>0</v>
      </c>
      <c r="H661" s="80">
        <f t="shared" si="10"/>
        <v>0</v>
      </c>
    </row>
    <row r="662" spans="1:8" s="30" customFormat="1" x14ac:dyDescent="0.25">
      <c r="A662" s="95" t="str">
        <f>Jednotkové_ceny!A740</f>
        <v>2744212112</v>
      </c>
      <c r="B662" s="78" t="str">
        <f>Jednotkové_ceny!B740</f>
        <v>SPOJKA ISIFLO T 116 63x2" vnitřní (2.1.116.632)</v>
      </c>
      <c r="C662" s="78" t="str">
        <f>Jednotkové_ceny!C740</f>
        <v>ks</v>
      </c>
      <c r="D662" s="79">
        <f>Jednotkové_ceny!D740</f>
        <v>131</v>
      </c>
      <c r="E662" s="79">
        <f>Jednotkové_ceny!E740</f>
        <v>583.89</v>
      </c>
      <c r="F662" s="79">
        <f>Jednotkové_ceny!F740</f>
        <v>0</v>
      </c>
      <c r="G662" s="79">
        <f>Jednotkové_ceny!G740</f>
        <v>0</v>
      </c>
      <c r="H662" s="80">
        <f t="shared" si="10"/>
        <v>0</v>
      </c>
    </row>
    <row r="663" spans="1:8" s="30" customFormat="1" x14ac:dyDescent="0.25">
      <c r="A663" s="95" t="str">
        <f>Jednotkové_ceny!A741</f>
        <v>2744212121</v>
      </c>
      <c r="B663" s="78" t="str">
        <f>Jednotkové_ceny!B741</f>
        <v>SPOJKA ISIFLO T 101 63x63 DLOUHÁ (2.1.101)</v>
      </c>
      <c r="C663" s="78" t="str">
        <f>Jednotkové_ceny!C741</f>
        <v>ks</v>
      </c>
      <c r="D663" s="79">
        <f>Jednotkové_ceny!D741</f>
        <v>127</v>
      </c>
      <c r="E663" s="79">
        <f>Jednotkové_ceny!E741</f>
        <v>2447.16</v>
      </c>
      <c r="F663" s="79">
        <f>Jednotkové_ceny!F741</f>
        <v>0</v>
      </c>
      <c r="G663" s="79">
        <f>Jednotkové_ceny!G741</f>
        <v>0</v>
      </c>
      <c r="H663" s="80">
        <f t="shared" si="10"/>
        <v>0</v>
      </c>
    </row>
    <row r="664" spans="1:8" s="30" customFormat="1" x14ac:dyDescent="0.25">
      <c r="A664" s="95" t="str">
        <f>Jednotkové_ceny!A742</f>
        <v>2744212138</v>
      </c>
      <c r="B664" s="78" t="str">
        <f>Jednotkové_ceny!B742</f>
        <v>SPOJKA ISIFLO T 112 50x5/4" vnější (2.1.112)</v>
      </c>
      <c r="C664" s="78" t="str">
        <f>Jednotkové_ceny!C742</f>
        <v>ks</v>
      </c>
      <c r="D664" s="79">
        <f>Jednotkové_ceny!D742</f>
        <v>52</v>
      </c>
      <c r="E664" s="79">
        <f>Jednotkové_ceny!E742</f>
        <v>490.23</v>
      </c>
      <c r="F664" s="79">
        <f>Jednotkové_ceny!F742</f>
        <v>0</v>
      </c>
      <c r="G664" s="79">
        <f>Jednotkové_ceny!G742</f>
        <v>0</v>
      </c>
      <c r="H664" s="80">
        <f t="shared" si="10"/>
        <v>0</v>
      </c>
    </row>
    <row r="665" spans="1:8" s="30" customFormat="1" x14ac:dyDescent="0.25">
      <c r="A665" s="95" t="str">
        <f>Jednotkové_ceny!A743</f>
        <v>2744214100</v>
      </c>
      <c r="B665" s="78" t="str">
        <f>Jednotkové_ceny!B743</f>
        <v>T KUS ISIFLO T 125 PE 32x32x32 (2.1.125.32)</v>
      </c>
      <c r="C665" s="78" t="str">
        <f>Jednotkové_ceny!C743</f>
        <v>ks</v>
      </c>
      <c r="D665" s="79">
        <f>Jednotkové_ceny!D743</f>
        <v>4</v>
      </c>
      <c r="E665" s="79">
        <f>Jednotkové_ceny!E743</f>
        <v>562.97</v>
      </c>
      <c r="F665" s="79">
        <f>Jednotkové_ceny!F743</f>
        <v>0</v>
      </c>
      <c r="G665" s="79">
        <f>Jednotkové_ceny!G743</f>
        <v>0</v>
      </c>
      <c r="H665" s="80">
        <f t="shared" si="10"/>
        <v>0</v>
      </c>
    </row>
    <row r="666" spans="1:8" s="30" customFormat="1" x14ac:dyDescent="0.25">
      <c r="A666" s="95" t="str">
        <f>Jednotkové_ceny!A744</f>
        <v>2744214101</v>
      </c>
      <c r="B666" s="78" t="str">
        <f>Jednotkové_ceny!B744</f>
        <v>T KUS ISIFLO T 125 40x40x40 (2.1.125)</v>
      </c>
      <c r="C666" s="78" t="str">
        <f>Jednotkové_ceny!C744</f>
        <v>ks</v>
      </c>
      <c r="D666" s="79">
        <f>Jednotkové_ceny!D744</f>
        <v>4</v>
      </c>
      <c r="E666" s="79">
        <f>Jednotkové_ceny!E744</f>
        <v>803.1</v>
      </c>
      <c r="F666" s="79">
        <f>Jednotkové_ceny!F744</f>
        <v>0</v>
      </c>
      <c r="G666" s="79">
        <f>Jednotkové_ceny!G744</f>
        <v>0</v>
      </c>
      <c r="H666" s="80">
        <f t="shared" si="10"/>
        <v>0</v>
      </c>
    </row>
    <row r="667" spans="1:8" s="30" customFormat="1" x14ac:dyDescent="0.25">
      <c r="A667" s="95" t="str">
        <f>Jednotkové_ceny!A745</f>
        <v>2744214103</v>
      </c>
      <c r="B667" s="78" t="str">
        <f>Jednotkové_ceny!B745</f>
        <v>T KUS ISIFLO T 125 PE 63x63x63 (2.1.125.63)</v>
      </c>
      <c r="C667" s="78" t="str">
        <f>Jednotkové_ceny!C745</f>
        <v>ks</v>
      </c>
      <c r="D667" s="79">
        <f>Jednotkové_ceny!D745</f>
        <v>1</v>
      </c>
      <c r="E667" s="79">
        <f>Jednotkové_ceny!E745</f>
        <v>2417.27</v>
      </c>
      <c r="F667" s="79">
        <f>Jednotkové_ceny!F745</f>
        <v>0</v>
      </c>
      <c r="G667" s="79">
        <f>Jednotkové_ceny!G745</f>
        <v>0</v>
      </c>
      <c r="H667" s="80">
        <f t="shared" si="10"/>
        <v>0</v>
      </c>
    </row>
    <row r="668" spans="1:8" s="30" customFormat="1" x14ac:dyDescent="0.25">
      <c r="A668" s="95" t="str">
        <f>Jednotkové_ceny!A746</f>
        <v>2744214105</v>
      </c>
      <c r="B668" s="78" t="str">
        <f>Jednotkové_ceny!B746</f>
        <v>T KUS ISIFLO T 130 32x25x32 (2.1.130)</v>
      </c>
      <c r="C668" s="78" t="str">
        <f>Jednotkové_ceny!C746</f>
        <v>ks</v>
      </c>
      <c r="D668" s="79">
        <f>Jednotkové_ceny!D746</f>
        <v>1</v>
      </c>
      <c r="E668" s="79">
        <f>Jednotkové_ceny!E746</f>
        <v>651.65</v>
      </c>
      <c r="F668" s="79">
        <f>Jednotkové_ceny!F746</f>
        <v>0</v>
      </c>
      <c r="G668" s="79">
        <f>Jednotkové_ceny!G746</f>
        <v>0</v>
      </c>
      <c r="H668" s="80">
        <f t="shared" si="10"/>
        <v>0</v>
      </c>
    </row>
    <row r="669" spans="1:8" s="30" customFormat="1" x14ac:dyDescent="0.25">
      <c r="A669" s="95" t="str">
        <f>Jednotkové_ceny!A747</f>
        <v>2744214110</v>
      </c>
      <c r="B669" s="78" t="str">
        <f>Jednotkové_ceny!B747</f>
        <v>T KUS ISIFLO T 131 32x1"x32 (2.1.131)</v>
      </c>
      <c r="C669" s="78" t="str">
        <f>Jednotkové_ceny!C747</f>
        <v>ks</v>
      </c>
      <c r="D669" s="79">
        <f>Jednotkové_ceny!D747</f>
        <v>1</v>
      </c>
      <c r="E669" s="79">
        <f>Jednotkové_ceny!E747</f>
        <v>415.5</v>
      </c>
      <c r="F669" s="79">
        <f>Jednotkové_ceny!F747</f>
        <v>0</v>
      </c>
      <c r="G669" s="79">
        <f>Jednotkové_ceny!G747</f>
        <v>0</v>
      </c>
      <c r="H669" s="80">
        <f t="shared" si="10"/>
        <v>0</v>
      </c>
    </row>
    <row r="670" spans="1:8" s="30" customFormat="1" x14ac:dyDescent="0.25">
      <c r="A670" s="95" t="str">
        <f>Jednotkové_ceny!A748</f>
        <v>2744214119</v>
      </c>
      <c r="B670" s="78" t="str">
        <f>Jednotkové_ceny!B748</f>
        <v>T KUS ISIFLO T 132 63x2"x63 (2.1.132)</v>
      </c>
      <c r="C670" s="78" t="str">
        <f>Jednotkové_ceny!C748</f>
        <v>ks</v>
      </c>
      <c r="D670" s="79">
        <f>Jednotkové_ceny!D748</f>
        <v>3</v>
      </c>
      <c r="E670" s="79">
        <f>Jednotkové_ceny!E748</f>
        <v>1655.02</v>
      </c>
      <c r="F670" s="79">
        <f>Jednotkové_ceny!F748</f>
        <v>0</v>
      </c>
      <c r="G670" s="79">
        <f>Jednotkové_ceny!G748</f>
        <v>0</v>
      </c>
      <c r="H670" s="80">
        <f t="shared" si="10"/>
        <v>0</v>
      </c>
    </row>
    <row r="671" spans="1:8" s="30" customFormat="1" x14ac:dyDescent="0.25">
      <c r="A671" s="95" t="str">
        <f>Jednotkové_ceny!A749</f>
        <v>2874105026</v>
      </c>
      <c r="B671" s="78" t="str">
        <f>Jednotkové_ceny!B749</f>
        <v>MATICE M16 8G POZINK DIN 934</v>
      </c>
      <c r="C671" s="78" t="str">
        <f>Jednotkové_ceny!C749</f>
        <v>ks</v>
      </c>
      <c r="D671" s="79">
        <f>Jednotkové_ceny!D749</f>
        <v>10634</v>
      </c>
      <c r="E671" s="79">
        <f>Jednotkové_ceny!E749</f>
        <v>3.33</v>
      </c>
      <c r="F671" s="79">
        <f>Jednotkové_ceny!F749</f>
        <v>0</v>
      </c>
      <c r="G671" s="79">
        <f>Jednotkové_ceny!G749</f>
        <v>0</v>
      </c>
      <c r="H671" s="80">
        <f t="shared" si="10"/>
        <v>0</v>
      </c>
    </row>
    <row r="672" spans="1:8" s="30" customFormat="1" x14ac:dyDescent="0.25">
      <c r="A672" s="95" t="str">
        <f>Jednotkové_ceny!A750</f>
        <v>2874105029</v>
      </c>
      <c r="B672" s="78" t="str">
        <f>Jednotkové_ceny!B750</f>
        <v>MATICE M20 8G POZINK DIN 934</v>
      </c>
      <c r="C672" s="78" t="str">
        <f>Jednotkové_ceny!C750</f>
        <v>ks</v>
      </c>
      <c r="D672" s="79">
        <f>Jednotkové_ceny!D750</f>
        <v>4938</v>
      </c>
      <c r="E672" s="79">
        <f>Jednotkové_ceny!E750</f>
        <v>5.27</v>
      </c>
      <c r="F672" s="79">
        <f>Jednotkové_ceny!F750</f>
        <v>0</v>
      </c>
      <c r="G672" s="79">
        <f>Jednotkové_ceny!G750</f>
        <v>0</v>
      </c>
      <c r="H672" s="80">
        <f t="shared" si="10"/>
        <v>0</v>
      </c>
    </row>
    <row r="673" spans="1:8" s="30" customFormat="1" x14ac:dyDescent="0.25">
      <c r="A673" s="95" t="str">
        <f>Jednotkové_ceny!A751</f>
        <v>2874105036</v>
      </c>
      <c r="B673" s="78" t="str">
        <f>Jednotkové_ceny!B751</f>
        <v>MATICE M24 8G POZINK DIN 934</v>
      </c>
      <c r="C673" s="78" t="str">
        <f>Jednotkové_ceny!C751</f>
        <v>ks</v>
      </c>
      <c r="D673" s="79">
        <f>Jednotkové_ceny!D751</f>
        <v>710</v>
      </c>
      <c r="E673" s="79">
        <f>Jednotkové_ceny!E751</f>
        <v>10.66</v>
      </c>
      <c r="F673" s="79">
        <f>Jednotkové_ceny!F751</f>
        <v>0</v>
      </c>
      <c r="G673" s="79">
        <f>Jednotkové_ceny!G751</f>
        <v>0</v>
      </c>
      <c r="H673" s="80">
        <f t="shared" si="10"/>
        <v>0</v>
      </c>
    </row>
    <row r="674" spans="1:8" s="30" customFormat="1" x14ac:dyDescent="0.25">
      <c r="A674" s="95" t="str">
        <f>Jednotkové_ceny!A752</f>
        <v>2874105040</v>
      </c>
      <c r="B674" s="78" t="str">
        <f>Jednotkové_ceny!B752</f>
        <v>MATICE M27 8G POZINK DIN 934</v>
      </c>
      <c r="C674" s="78" t="str">
        <f>Jednotkové_ceny!C752</f>
        <v>ks</v>
      </c>
      <c r="D674" s="79">
        <f>Jednotkové_ceny!D752</f>
        <v>57</v>
      </c>
      <c r="E674" s="79">
        <f>Jednotkové_ceny!E752</f>
        <v>14.65</v>
      </c>
      <c r="F674" s="79">
        <f>Jednotkové_ceny!F752</f>
        <v>0</v>
      </c>
      <c r="G674" s="79">
        <f>Jednotkové_ceny!G752</f>
        <v>0</v>
      </c>
      <c r="H674" s="80">
        <f t="shared" si="10"/>
        <v>0</v>
      </c>
    </row>
    <row r="675" spans="1:8" s="30" customFormat="1" x14ac:dyDescent="0.25">
      <c r="A675" s="95" t="str">
        <f>Jednotkové_ceny!A753</f>
        <v>2874105106</v>
      </c>
      <c r="B675" s="78" t="str">
        <f>Jednotkové_ceny!B753</f>
        <v>MATICE M20 POZINK</v>
      </c>
      <c r="C675" s="78" t="str">
        <f>Jednotkové_ceny!C753</f>
        <v>ks</v>
      </c>
      <c r="D675" s="79">
        <f>Jednotkové_ceny!D753</f>
        <v>101</v>
      </c>
      <c r="E675" s="79">
        <f>Jednotkové_ceny!E753</f>
        <v>5.61</v>
      </c>
      <c r="F675" s="79">
        <f>Jednotkové_ceny!F753</f>
        <v>0</v>
      </c>
      <c r="G675" s="79">
        <f>Jednotkové_ceny!G753</f>
        <v>0</v>
      </c>
      <c r="H675" s="80">
        <f t="shared" si="10"/>
        <v>0</v>
      </c>
    </row>
    <row r="676" spans="1:8" s="30" customFormat="1" x14ac:dyDescent="0.25">
      <c r="A676" s="95" t="str">
        <f>Jednotkové_ceny!A754</f>
        <v>2874105116</v>
      </c>
      <c r="B676" s="78" t="str">
        <f>Jednotkové_ceny!B754</f>
        <v>MATICE M16 NEREZ DIN 934/A4</v>
      </c>
      <c r="C676" s="78" t="str">
        <f>Jednotkové_ceny!C754</f>
        <v>ks</v>
      </c>
      <c r="D676" s="79">
        <f>Jednotkové_ceny!D754</f>
        <v>614</v>
      </c>
      <c r="E676" s="79">
        <f>Jednotkové_ceny!E754</f>
        <v>8.83</v>
      </c>
      <c r="F676" s="79">
        <f>Jednotkové_ceny!F754</f>
        <v>0</v>
      </c>
      <c r="G676" s="79">
        <f>Jednotkové_ceny!G754</f>
        <v>0</v>
      </c>
      <c r="H676" s="80">
        <f t="shared" si="10"/>
        <v>0</v>
      </c>
    </row>
    <row r="677" spans="1:8" s="30" customFormat="1" x14ac:dyDescent="0.25">
      <c r="A677" s="95" t="str">
        <f>Jednotkové_ceny!A755</f>
        <v>2874105117</v>
      </c>
      <c r="B677" s="78" t="str">
        <f>Jednotkové_ceny!B755</f>
        <v>MATICE M20 NEREZ DIN 934/A4</v>
      </c>
      <c r="C677" s="78" t="str">
        <f>Jednotkové_ceny!C755</f>
        <v>ks</v>
      </c>
      <c r="D677" s="79">
        <f>Jednotkové_ceny!D755</f>
        <v>247</v>
      </c>
      <c r="E677" s="79">
        <f>Jednotkové_ceny!E755</f>
        <v>14.29</v>
      </c>
      <c r="F677" s="79">
        <f>Jednotkové_ceny!F755</f>
        <v>0</v>
      </c>
      <c r="G677" s="79">
        <f>Jednotkové_ceny!G755</f>
        <v>0</v>
      </c>
      <c r="H677" s="80">
        <f t="shared" si="10"/>
        <v>0</v>
      </c>
    </row>
    <row r="678" spans="1:8" s="30" customFormat="1" x14ac:dyDescent="0.25">
      <c r="A678" s="95" t="str">
        <f>Jednotkové_ceny!A756</f>
        <v>2874112050</v>
      </c>
      <c r="B678" s="78" t="str">
        <f>Jednotkové_ceny!B756</f>
        <v>PODLOŽKA PLOCHÁ 17 NEREZ DIN 125/A2</v>
      </c>
      <c r="C678" s="78" t="str">
        <f>Jednotkové_ceny!C756</f>
        <v>ks</v>
      </c>
      <c r="D678" s="79">
        <f>Jednotkové_ceny!D756</f>
        <v>908</v>
      </c>
      <c r="E678" s="79">
        <f>Jednotkové_ceny!E756</f>
        <v>5.78</v>
      </c>
      <c r="F678" s="79">
        <f>Jednotkové_ceny!F756</f>
        <v>0</v>
      </c>
      <c r="G678" s="79">
        <f>Jednotkové_ceny!G756</f>
        <v>0</v>
      </c>
      <c r="H678" s="80">
        <f t="shared" si="10"/>
        <v>0</v>
      </c>
    </row>
    <row r="679" spans="1:8" s="30" customFormat="1" x14ac:dyDescent="0.25">
      <c r="A679" s="95" t="str">
        <f>Jednotkové_ceny!A757</f>
        <v>2874112076</v>
      </c>
      <c r="B679" s="78" t="str">
        <f>Jednotkové_ceny!B757</f>
        <v>PODLOŽKA PLOCHÁ 12 NEREZ DIN 125/A2</v>
      </c>
      <c r="C679" s="78" t="str">
        <f>Jednotkové_ceny!C757</f>
        <v>ks</v>
      </c>
      <c r="D679" s="79">
        <f>Jednotkové_ceny!D757</f>
        <v>113</v>
      </c>
      <c r="E679" s="79">
        <f>Jednotkové_ceny!E757</f>
        <v>2.98</v>
      </c>
      <c r="F679" s="79">
        <f>Jednotkové_ceny!F757</f>
        <v>0</v>
      </c>
      <c r="G679" s="79">
        <f>Jednotkové_ceny!G757</f>
        <v>0</v>
      </c>
      <c r="H679" s="80">
        <f t="shared" si="10"/>
        <v>0</v>
      </c>
    </row>
    <row r="680" spans="1:8" s="30" customFormat="1" x14ac:dyDescent="0.25">
      <c r="A680" s="95" t="str">
        <f>Jednotkové_ceny!A758</f>
        <v>2874112099</v>
      </c>
      <c r="B680" s="78" t="str">
        <f>Jednotkové_ceny!B758</f>
        <v>PODLOŽKA PLOCHÁ 21 NEREZ DIN 125/A2</v>
      </c>
      <c r="C680" s="78" t="str">
        <f>Jednotkové_ceny!C758</f>
        <v>ks</v>
      </c>
      <c r="D680" s="79">
        <f>Jednotkové_ceny!D758</f>
        <v>810</v>
      </c>
      <c r="E680" s="79">
        <f>Jednotkové_ceny!E758</f>
        <v>4.4800000000000004</v>
      </c>
      <c r="F680" s="79">
        <f>Jednotkové_ceny!F758</f>
        <v>0</v>
      </c>
      <c r="G680" s="79">
        <f>Jednotkové_ceny!G758</f>
        <v>0</v>
      </c>
      <c r="H680" s="80">
        <f t="shared" si="10"/>
        <v>0</v>
      </c>
    </row>
    <row r="681" spans="1:8" s="30" customFormat="1" x14ac:dyDescent="0.25">
      <c r="A681" s="95" t="str">
        <f>Jednotkové_ceny!A759</f>
        <v>2874112112</v>
      </c>
      <c r="B681" s="78" t="str">
        <f>Jednotkové_ceny!B759</f>
        <v>PODLOŽKA PLOCHÁ 37 NEREZ DIN 125/A2</v>
      </c>
      <c r="C681" s="78" t="str">
        <f>Jednotkové_ceny!C759</f>
        <v>ks</v>
      </c>
      <c r="D681" s="79">
        <f>Jednotkové_ceny!D759</f>
        <v>45</v>
      </c>
      <c r="E681" s="79">
        <f>Jednotkové_ceny!E759</f>
        <v>22.36</v>
      </c>
      <c r="F681" s="79">
        <f>Jednotkové_ceny!F759</f>
        <v>0</v>
      </c>
      <c r="G681" s="79">
        <f>Jednotkové_ceny!G759</f>
        <v>0</v>
      </c>
      <c r="H681" s="80">
        <f t="shared" si="10"/>
        <v>0</v>
      </c>
    </row>
    <row r="682" spans="1:8" s="30" customFormat="1" x14ac:dyDescent="0.25">
      <c r="A682" s="95" t="str">
        <f>Jednotkové_ceny!A760</f>
        <v>2874120068</v>
      </c>
      <c r="B682" s="78" t="str">
        <f>Jednotkové_ceny!B760</f>
        <v>ŠROUB M12x50 NEREZ DIN 933/A2</v>
      </c>
      <c r="C682" s="78" t="str">
        <f>Jednotkové_ceny!C760</f>
        <v>ks</v>
      </c>
      <c r="D682" s="79">
        <f>Jednotkové_ceny!D760</f>
        <v>51</v>
      </c>
      <c r="E682" s="79">
        <f>Jednotkové_ceny!E760</f>
        <v>22.38</v>
      </c>
      <c r="F682" s="79">
        <f>Jednotkové_ceny!F760</f>
        <v>0</v>
      </c>
      <c r="G682" s="79">
        <f>Jednotkové_ceny!G760</f>
        <v>0</v>
      </c>
      <c r="H682" s="80">
        <f t="shared" si="10"/>
        <v>0</v>
      </c>
    </row>
    <row r="683" spans="1:8" s="30" customFormat="1" x14ac:dyDescent="0.25">
      <c r="A683" s="95" t="str">
        <f>Jednotkové_ceny!A761</f>
        <v>2874120087</v>
      </c>
      <c r="B683" s="78" t="str">
        <f>Jednotkové_ceny!B761</f>
        <v>ŠROUB M16x120 8.8 POZINK DIN 933</v>
      </c>
      <c r="C683" s="78" t="str">
        <f>Jednotkové_ceny!C761</f>
        <v>ks</v>
      </c>
      <c r="D683" s="79">
        <f>Jednotkové_ceny!D761</f>
        <v>79</v>
      </c>
      <c r="E683" s="79">
        <f>Jednotkové_ceny!E761</f>
        <v>20.63</v>
      </c>
      <c r="F683" s="79">
        <f>Jednotkové_ceny!F761</f>
        <v>0</v>
      </c>
      <c r="G683" s="79">
        <f>Jednotkové_ceny!G761</f>
        <v>0</v>
      </c>
      <c r="H683" s="80">
        <f t="shared" si="10"/>
        <v>0</v>
      </c>
    </row>
    <row r="684" spans="1:8" s="30" customFormat="1" x14ac:dyDescent="0.25">
      <c r="A684" s="95" t="str">
        <f>Jednotkové_ceny!A762</f>
        <v>2874120099</v>
      </c>
      <c r="B684" s="78" t="str">
        <f>Jednotkové_ceny!B762</f>
        <v>ŠROUB M16x130 8.8 POZINK DIN 933</v>
      </c>
      <c r="C684" s="78" t="str">
        <f>Jednotkové_ceny!C762</f>
        <v>ks</v>
      </c>
      <c r="D684" s="79">
        <f>Jednotkové_ceny!D762</f>
        <v>34</v>
      </c>
      <c r="E684" s="79">
        <f>Jednotkové_ceny!E762</f>
        <v>20.54</v>
      </c>
      <c r="F684" s="79">
        <f>Jednotkové_ceny!F762</f>
        <v>0</v>
      </c>
      <c r="G684" s="79">
        <f>Jednotkové_ceny!G762</f>
        <v>0</v>
      </c>
      <c r="H684" s="80">
        <f t="shared" si="10"/>
        <v>0</v>
      </c>
    </row>
    <row r="685" spans="1:8" s="30" customFormat="1" x14ac:dyDescent="0.25">
      <c r="A685" s="95" t="str">
        <f>Jednotkové_ceny!A763</f>
        <v>2874120106</v>
      </c>
      <c r="B685" s="78" t="str">
        <f>Jednotkové_ceny!B763</f>
        <v>ŠROUB M16x90 8.8 POZINK DIN 933</v>
      </c>
      <c r="C685" s="78" t="str">
        <f>Jednotkové_ceny!C763</f>
        <v>ks</v>
      </c>
      <c r="D685" s="79">
        <f>Jednotkové_ceny!D763</f>
        <v>139</v>
      </c>
      <c r="E685" s="79">
        <f>Jednotkové_ceny!E763</f>
        <v>13.86</v>
      </c>
      <c r="F685" s="79">
        <f>Jednotkové_ceny!F763</f>
        <v>0</v>
      </c>
      <c r="G685" s="79">
        <f>Jednotkové_ceny!G763</f>
        <v>0</v>
      </c>
      <c r="H685" s="80">
        <f t="shared" si="10"/>
        <v>0</v>
      </c>
    </row>
    <row r="686" spans="1:8" s="30" customFormat="1" x14ac:dyDescent="0.25">
      <c r="A686" s="95" t="str">
        <f>Jednotkové_ceny!A764</f>
        <v>2874120109</v>
      </c>
      <c r="B686" s="78" t="str">
        <f>Jednotkové_ceny!B764</f>
        <v>ŠROUB M20x70 8.8 POZINK DIN 933</v>
      </c>
      <c r="C686" s="78" t="str">
        <f>Jednotkové_ceny!C764</f>
        <v>ks</v>
      </c>
      <c r="D686" s="79">
        <f>Jednotkové_ceny!D764</f>
        <v>2508</v>
      </c>
      <c r="E686" s="79">
        <f>Jednotkové_ceny!E764</f>
        <v>20.83</v>
      </c>
      <c r="F686" s="79">
        <f>Jednotkové_ceny!F764</f>
        <v>0</v>
      </c>
      <c r="G686" s="79">
        <f>Jednotkové_ceny!G764</f>
        <v>0</v>
      </c>
      <c r="H686" s="80">
        <f t="shared" si="10"/>
        <v>0</v>
      </c>
    </row>
    <row r="687" spans="1:8" s="30" customFormat="1" x14ac:dyDescent="0.25">
      <c r="A687" s="95" t="str">
        <f>Jednotkové_ceny!A765</f>
        <v>2874120110</v>
      </c>
      <c r="B687" s="78" t="str">
        <f>Jednotkové_ceny!B765</f>
        <v>ŠROUB M20x80 8.8 POZINK DIN 933</v>
      </c>
      <c r="C687" s="78" t="str">
        <f>Jednotkové_ceny!C765</f>
        <v>ks</v>
      </c>
      <c r="D687" s="79">
        <f>Jednotkové_ceny!D765</f>
        <v>2698</v>
      </c>
      <c r="E687" s="79">
        <f>Jednotkové_ceny!E765</f>
        <v>22.92</v>
      </c>
      <c r="F687" s="79">
        <f>Jednotkové_ceny!F765</f>
        <v>0</v>
      </c>
      <c r="G687" s="79">
        <f>Jednotkové_ceny!G765</f>
        <v>0</v>
      </c>
      <c r="H687" s="80">
        <f t="shared" si="10"/>
        <v>0</v>
      </c>
    </row>
    <row r="688" spans="1:8" s="30" customFormat="1" x14ac:dyDescent="0.25">
      <c r="A688" s="95" t="str">
        <f>Jednotkové_ceny!A766</f>
        <v>2874120111</v>
      </c>
      <c r="B688" s="78" t="str">
        <f>Jednotkové_ceny!B766</f>
        <v>ŠROUB M20x90 8.8 POZINK DIN 933</v>
      </c>
      <c r="C688" s="78" t="str">
        <f>Jednotkové_ceny!C766</f>
        <v>ks</v>
      </c>
      <c r="D688" s="79">
        <f>Jednotkové_ceny!D766</f>
        <v>599</v>
      </c>
      <c r="E688" s="79">
        <f>Jednotkové_ceny!E766</f>
        <v>26.44</v>
      </c>
      <c r="F688" s="79">
        <f>Jednotkové_ceny!F766</f>
        <v>0</v>
      </c>
      <c r="G688" s="79">
        <f>Jednotkové_ceny!G766</f>
        <v>0</v>
      </c>
      <c r="H688" s="80">
        <f t="shared" si="10"/>
        <v>0</v>
      </c>
    </row>
    <row r="689" spans="1:8" s="30" customFormat="1" x14ac:dyDescent="0.25">
      <c r="A689" s="95" t="str">
        <f>Jednotkové_ceny!A767</f>
        <v>2874120112</v>
      </c>
      <c r="B689" s="78" t="str">
        <f>Jednotkové_ceny!B767</f>
        <v>ŠROUB M20x100 8.8 POZINK DIN 933</v>
      </c>
      <c r="C689" s="78" t="str">
        <f>Jednotkové_ceny!C767</f>
        <v>ks</v>
      </c>
      <c r="D689" s="79">
        <f>Jednotkové_ceny!D767</f>
        <v>181</v>
      </c>
      <c r="E689" s="79">
        <f>Jednotkové_ceny!E767</f>
        <v>26.01</v>
      </c>
      <c r="F689" s="79">
        <f>Jednotkové_ceny!F767</f>
        <v>0</v>
      </c>
      <c r="G689" s="79">
        <f>Jednotkové_ceny!G767</f>
        <v>0</v>
      </c>
      <c r="H689" s="80">
        <f t="shared" si="10"/>
        <v>0</v>
      </c>
    </row>
    <row r="690" spans="1:8" s="30" customFormat="1" x14ac:dyDescent="0.25">
      <c r="A690" s="95" t="str">
        <f>Jednotkové_ceny!A768</f>
        <v>2874120133</v>
      </c>
      <c r="B690" s="78" t="str">
        <f>Jednotkové_ceny!B768</f>
        <v>ŠROUB M20x70 8.8 POZINK DIN 933</v>
      </c>
      <c r="C690" s="78" t="str">
        <f>Jednotkové_ceny!C768</f>
        <v>ks</v>
      </c>
      <c r="D690" s="79">
        <f>Jednotkové_ceny!D768</f>
        <v>279</v>
      </c>
      <c r="E690" s="79">
        <f>Jednotkové_ceny!E768</f>
        <v>22.01</v>
      </c>
      <c r="F690" s="79">
        <f>Jednotkové_ceny!F768</f>
        <v>0</v>
      </c>
      <c r="G690" s="79">
        <f>Jednotkové_ceny!G768</f>
        <v>0</v>
      </c>
      <c r="H690" s="80">
        <f t="shared" si="10"/>
        <v>0</v>
      </c>
    </row>
    <row r="691" spans="1:8" s="30" customFormat="1" x14ac:dyDescent="0.25">
      <c r="A691" s="95" t="str">
        <f>Jednotkové_ceny!A769</f>
        <v>2874120136</v>
      </c>
      <c r="B691" s="78" t="str">
        <f>Jednotkové_ceny!B769</f>
        <v>ŠROUB M20x80 8.8 POZINK DIN 933</v>
      </c>
      <c r="C691" s="78" t="str">
        <f>Jednotkové_ceny!C769</f>
        <v>ks</v>
      </c>
      <c r="D691" s="79">
        <f>Jednotkové_ceny!D769</f>
        <v>414</v>
      </c>
      <c r="E691" s="79">
        <f>Jednotkové_ceny!E769</f>
        <v>22.32</v>
      </c>
      <c r="F691" s="79">
        <f>Jednotkové_ceny!F769</f>
        <v>0</v>
      </c>
      <c r="G691" s="79">
        <f>Jednotkové_ceny!G769</f>
        <v>0</v>
      </c>
      <c r="H691" s="80">
        <f t="shared" si="10"/>
        <v>0</v>
      </c>
    </row>
    <row r="692" spans="1:8" s="30" customFormat="1" x14ac:dyDescent="0.25">
      <c r="A692" s="95" t="str">
        <f>Jednotkové_ceny!A770</f>
        <v>2874120142</v>
      </c>
      <c r="B692" s="78" t="str">
        <f>Jednotkové_ceny!B770</f>
        <v>ŠROUB M24x90 8.8 POZINK DIN 933</v>
      </c>
      <c r="C692" s="78" t="str">
        <f>Jednotkové_ceny!C770</f>
        <v>ks</v>
      </c>
      <c r="D692" s="79">
        <f>Jednotkové_ceny!D770</f>
        <v>374</v>
      </c>
      <c r="E692" s="79">
        <f>Jednotkové_ceny!E770</f>
        <v>35.979999999999997</v>
      </c>
      <c r="F692" s="79">
        <f>Jednotkové_ceny!F770</f>
        <v>0</v>
      </c>
      <c r="G692" s="79">
        <f>Jednotkové_ceny!G770</f>
        <v>0</v>
      </c>
      <c r="H692" s="80">
        <f t="shared" si="10"/>
        <v>0</v>
      </c>
    </row>
    <row r="693" spans="1:8" s="30" customFormat="1" x14ac:dyDescent="0.25">
      <c r="A693" s="95" t="str">
        <f>Jednotkové_ceny!A771</f>
        <v>2874120149</v>
      </c>
      <c r="B693" s="78" t="str">
        <f>Jednotkové_ceny!B771</f>
        <v>ŠROUB M27x110 8.8 POZINK DIN 933</v>
      </c>
      <c r="C693" s="78" t="str">
        <f>Jednotkové_ceny!C771</f>
        <v>ks</v>
      </c>
      <c r="D693" s="79">
        <f>Jednotkové_ceny!D771</f>
        <v>43</v>
      </c>
      <c r="E693" s="79">
        <f>Jednotkové_ceny!E771</f>
        <v>245.11</v>
      </c>
      <c r="F693" s="79">
        <f>Jednotkové_ceny!F771</f>
        <v>0</v>
      </c>
      <c r="G693" s="79">
        <f>Jednotkové_ceny!G771</f>
        <v>0</v>
      </c>
      <c r="H693" s="80">
        <f t="shared" si="10"/>
        <v>0</v>
      </c>
    </row>
    <row r="694" spans="1:8" s="30" customFormat="1" x14ac:dyDescent="0.25">
      <c r="A694" s="95" t="str">
        <f>Jednotkové_ceny!A772</f>
        <v>2874120151</v>
      </c>
      <c r="B694" s="78" t="str">
        <f>Jednotkové_ceny!B772</f>
        <v>ŠROUB M27x120 8.8 POZINK DIN 931</v>
      </c>
      <c r="C694" s="78" t="str">
        <f>Jednotkové_ceny!C772</f>
        <v>ks</v>
      </c>
      <c r="D694" s="79">
        <f>Jednotkové_ceny!D772</f>
        <v>14</v>
      </c>
      <c r="E694" s="79">
        <f>Jednotkové_ceny!E772</f>
        <v>69.25</v>
      </c>
      <c r="F694" s="79">
        <f>Jednotkové_ceny!F772</f>
        <v>0</v>
      </c>
      <c r="G694" s="79">
        <f>Jednotkové_ceny!G772</f>
        <v>0</v>
      </c>
      <c r="H694" s="80">
        <f t="shared" si="10"/>
        <v>0</v>
      </c>
    </row>
    <row r="695" spans="1:8" s="30" customFormat="1" x14ac:dyDescent="0.25">
      <c r="A695" s="95" t="str">
        <f>Jednotkové_ceny!A773</f>
        <v>2874120152</v>
      </c>
      <c r="B695" s="78" t="str">
        <f>Jednotkové_ceny!B773</f>
        <v>ŠROUB M27x130 8.8 POZINK DIN 931</v>
      </c>
      <c r="C695" s="78" t="str">
        <f>Jednotkové_ceny!C773</f>
        <v>ks</v>
      </c>
      <c r="D695" s="79">
        <f>Jednotkové_ceny!D773</f>
        <v>14</v>
      </c>
      <c r="E695" s="79">
        <f>Jednotkové_ceny!E773</f>
        <v>248.1</v>
      </c>
      <c r="F695" s="79">
        <f>Jednotkové_ceny!F773</f>
        <v>0</v>
      </c>
      <c r="G695" s="79">
        <f>Jednotkové_ceny!G773</f>
        <v>0</v>
      </c>
      <c r="H695" s="80">
        <f t="shared" si="10"/>
        <v>0</v>
      </c>
    </row>
    <row r="696" spans="1:8" s="30" customFormat="1" x14ac:dyDescent="0.25">
      <c r="A696" s="95" t="str">
        <f>Jednotkové_ceny!A774</f>
        <v>2874120349</v>
      </c>
      <c r="B696" s="78" t="str">
        <f>Jednotkové_ceny!B774</f>
        <v>ŠROUB S MATICÍ M20x80 POZINK (8810)</v>
      </c>
      <c r="C696" s="78" t="str">
        <f>Jednotkové_ceny!C774</f>
        <v>ks</v>
      </c>
      <c r="D696" s="79">
        <f>Jednotkové_ceny!D774</f>
        <v>79</v>
      </c>
      <c r="E696" s="79">
        <f>Jednotkové_ceny!E774</f>
        <v>54.8</v>
      </c>
      <c r="F696" s="79">
        <f>Jednotkové_ceny!F774</f>
        <v>0</v>
      </c>
      <c r="G696" s="79">
        <f>Jednotkové_ceny!G774</f>
        <v>0</v>
      </c>
      <c r="H696" s="80">
        <f t="shared" si="10"/>
        <v>0</v>
      </c>
    </row>
    <row r="697" spans="1:8" s="30" customFormat="1" x14ac:dyDescent="0.25">
      <c r="A697" s="95" t="str">
        <f>Jednotkové_ceny!A775</f>
        <v>2874120385</v>
      </c>
      <c r="B697" s="78" t="str">
        <f>Jednotkové_ceny!B775</f>
        <v>ŠROUB M20x110 8.8 POZINK DIN 933</v>
      </c>
      <c r="C697" s="78" t="str">
        <f>Jednotkové_ceny!C775</f>
        <v>ks</v>
      </c>
      <c r="D697" s="79">
        <f>Jednotkové_ceny!D775</f>
        <v>4</v>
      </c>
      <c r="E697" s="79">
        <f>Jednotkové_ceny!E775</f>
        <v>29.86</v>
      </c>
      <c r="F697" s="79">
        <f>Jednotkové_ceny!F775</f>
        <v>0</v>
      </c>
      <c r="G697" s="79">
        <f>Jednotkové_ceny!G775</f>
        <v>0</v>
      </c>
      <c r="H697" s="80">
        <f t="shared" si="10"/>
        <v>0</v>
      </c>
    </row>
    <row r="698" spans="1:8" s="30" customFormat="1" x14ac:dyDescent="0.25">
      <c r="A698" s="95" t="str">
        <f>Jednotkové_ceny!A776</f>
        <v>2874120590</v>
      </c>
      <c r="B698" s="78" t="str">
        <f>Jednotkové_ceny!B776</f>
        <v>ŠROUB M20x70 NEREZ DIN 933/A2</v>
      </c>
      <c r="C698" s="78" t="str">
        <f>Jednotkové_ceny!C776</f>
        <v>ks</v>
      </c>
      <c r="D698" s="79">
        <f>Jednotkové_ceny!D776</f>
        <v>56</v>
      </c>
      <c r="E698" s="79">
        <f>Jednotkové_ceny!E776</f>
        <v>46.99</v>
      </c>
      <c r="F698" s="79">
        <f>Jednotkové_ceny!F776</f>
        <v>0</v>
      </c>
      <c r="G698" s="79">
        <f>Jednotkové_ceny!G776</f>
        <v>0</v>
      </c>
      <c r="H698" s="80">
        <f t="shared" si="10"/>
        <v>0</v>
      </c>
    </row>
    <row r="699" spans="1:8" s="30" customFormat="1" x14ac:dyDescent="0.25">
      <c r="A699" s="95" t="str">
        <f>Jednotkové_ceny!A777</f>
        <v>2874120602</v>
      </c>
      <c r="B699" s="78" t="str">
        <f>Jednotkové_ceny!B777</f>
        <v>ŠROUB M16x60 NEREZ DIN 933/A2</v>
      </c>
      <c r="C699" s="78" t="str">
        <f>Jednotkové_ceny!C777</f>
        <v>ks</v>
      </c>
      <c r="D699" s="79">
        <f>Jednotkové_ceny!D777</f>
        <v>71</v>
      </c>
      <c r="E699" s="79">
        <f>Jednotkové_ceny!E777</f>
        <v>22.11</v>
      </c>
      <c r="F699" s="79">
        <f>Jednotkové_ceny!F777</f>
        <v>0</v>
      </c>
      <c r="G699" s="79">
        <f>Jednotkové_ceny!G777</f>
        <v>0</v>
      </c>
      <c r="H699" s="80">
        <f t="shared" si="10"/>
        <v>0</v>
      </c>
    </row>
    <row r="700" spans="1:8" s="30" customFormat="1" x14ac:dyDescent="0.25">
      <c r="A700" s="95" t="str">
        <f>Jednotkové_ceny!A778</f>
        <v>2874120605</v>
      </c>
      <c r="B700" s="78" t="str">
        <f>Jednotkové_ceny!B778</f>
        <v>ŠROUB M16x55 POZINK DIN 933</v>
      </c>
      <c r="C700" s="78" t="str">
        <f>Jednotkové_ceny!C778</f>
        <v>ks</v>
      </c>
      <c r="D700" s="79">
        <f>Jednotkové_ceny!D778</f>
        <v>43</v>
      </c>
      <c r="E700" s="79">
        <f>Jednotkové_ceny!E778</f>
        <v>13.99</v>
      </c>
      <c r="F700" s="79">
        <f>Jednotkové_ceny!F778</f>
        <v>0</v>
      </c>
      <c r="G700" s="79">
        <f>Jednotkové_ceny!G778</f>
        <v>0</v>
      </c>
      <c r="H700" s="80">
        <f t="shared" si="10"/>
        <v>0</v>
      </c>
    </row>
    <row r="701" spans="1:8" s="30" customFormat="1" x14ac:dyDescent="0.25">
      <c r="A701" s="95" t="str">
        <f>Jednotkové_ceny!A779</f>
        <v>2874120637</v>
      </c>
      <c r="B701" s="78" t="str">
        <f>Jednotkové_ceny!B779</f>
        <v>ŠROUB S MATICÍ M16x60 POZINK (8810)</v>
      </c>
      <c r="C701" s="78" t="str">
        <f>Jednotkové_ceny!C779</f>
        <v>ks</v>
      </c>
      <c r="D701" s="79">
        <f>Jednotkové_ceny!D779</f>
        <v>43</v>
      </c>
      <c r="E701" s="79">
        <f>Jednotkové_ceny!E779</f>
        <v>28.9</v>
      </c>
      <c r="F701" s="79">
        <f>Jednotkové_ceny!F779</f>
        <v>0</v>
      </c>
      <c r="G701" s="79">
        <f>Jednotkové_ceny!G779</f>
        <v>0</v>
      </c>
      <c r="H701" s="80">
        <f t="shared" si="10"/>
        <v>0</v>
      </c>
    </row>
    <row r="702" spans="1:8" s="30" customFormat="1" x14ac:dyDescent="0.25">
      <c r="A702" s="95" t="str">
        <f>Jednotkové_ceny!A780</f>
        <v>2874120657</v>
      </c>
      <c r="B702" s="78" t="str">
        <f>Jednotkové_ceny!B780</f>
        <v>ŠROUB M36x170 NEREZ DIN 931/A2</v>
      </c>
      <c r="C702" s="78" t="str">
        <f>Jednotkové_ceny!C780</f>
        <v>ks</v>
      </c>
      <c r="D702" s="79">
        <f>Jednotkové_ceny!D780</f>
        <v>45</v>
      </c>
      <c r="E702" s="79">
        <f>Jednotkové_ceny!E780</f>
        <v>631.30999999999995</v>
      </c>
      <c r="F702" s="79">
        <f>Jednotkové_ceny!F780</f>
        <v>0</v>
      </c>
      <c r="G702" s="79">
        <f>Jednotkové_ceny!G780</f>
        <v>0</v>
      </c>
      <c r="H702" s="80">
        <f t="shared" si="10"/>
        <v>0</v>
      </c>
    </row>
    <row r="703" spans="1:8" s="30" customFormat="1" x14ac:dyDescent="0.25">
      <c r="A703" s="95" t="str">
        <f>Jednotkové_ceny!A781</f>
        <v>2874120666</v>
      </c>
      <c r="B703" s="78" t="str">
        <f>Jednotkové_ceny!B781</f>
        <v>ŠROUB S MATICÍ M16x78 NEREZ A2 (8830)</v>
      </c>
      <c r="C703" s="78" t="str">
        <f>Jednotkové_ceny!C781</f>
        <v>ks</v>
      </c>
      <c r="D703" s="79">
        <f>Jednotkové_ceny!D781</f>
        <v>25</v>
      </c>
      <c r="E703" s="79">
        <f>Jednotkové_ceny!E781</f>
        <v>96.65</v>
      </c>
      <c r="F703" s="79">
        <f>Jednotkové_ceny!F781</f>
        <v>0</v>
      </c>
      <c r="G703" s="79">
        <f>Jednotkové_ceny!G781</f>
        <v>0</v>
      </c>
      <c r="H703" s="80">
        <f t="shared" si="10"/>
        <v>0</v>
      </c>
    </row>
    <row r="704" spans="1:8" s="30" customFormat="1" x14ac:dyDescent="0.25">
      <c r="A704" s="95" t="str">
        <f>Jednotkové_ceny!A782</f>
        <v>2913104003</v>
      </c>
      <c r="B704" s="78" t="str">
        <f>Jednotkové_ceny!B782</f>
        <v>FILTR DN 50 PN16 TL EPOX D71118 616</v>
      </c>
      <c r="C704" s="78" t="str">
        <f>Jednotkové_ceny!C782</f>
        <v>ks</v>
      </c>
      <c r="D704" s="79">
        <f>Jednotkové_ceny!D782</f>
        <v>9</v>
      </c>
      <c r="E704" s="79">
        <f>Jednotkové_ceny!E782</f>
        <v>1806.24</v>
      </c>
      <c r="F704" s="79">
        <f>Jednotkové_ceny!F782</f>
        <v>0</v>
      </c>
      <c r="G704" s="79">
        <f>Jednotkové_ceny!G782</f>
        <v>0</v>
      </c>
      <c r="H704" s="80">
        <f t="shared" si="10"/>
        <v>0</v>
      </c>
    </row>
    <row r="705" spans="1:8" s="30" customFormat="1" x14ac:dyDescent="0.25">
      <c r="A705" s="95" t="str">
        <f>Jednotkové_ceny!A783</f>
        <v>2913104009</v>
      </c>
      <c r="B705" s="78" t="str">
        <f>Jednotkové_ceny!B783</f>
        <v>FILTR DN 80 PN16 TL EPOX D71118 616</v>
      </c>
      <c r="C705" s="78" t="str">
        <f>Jednotkové_ceny!C783</f>
        <v>ks</v>
      </c>
      <c r="D705" s="79">
        <f>Jednotkové_ceny!D783</f>
        <v>3</v>
      </c>
      <c r="E705" s="79">
        <f>Jednotkové_ceny!E783</f>
        <v>2821.72</v>
      </c>
      <c r="F705" s="79">
        <f>Jednotkové_ceny!F783</f>
        <v>0</v>
      </c>
      <c r="G705" s="79">
        <f>Jednotkové_ceny!G783</f>
        <v>0</v>
      </c>
      <c r="H705" s="80">
        <f t="shared" si="10"/>
        <v>0</v>
      </c>
    </row>
    <row r="706" spans="1:8" s="30" customFormat="1" x14ac:dyDescent="0.25">
      <c r="A706" s="95" t="str">
        <f>Jednotkové_ceny!A784</f>
        <v>2913104010</v>
      </c>
      <c r="B706" s="78" t="str">
        <f>Jednotkové_ceny!B784</f>
        <v>FILTR POLYDROX DN 100</v>
      </c>
      <c r="C706" s="78" t="str">
        <f>Jednotkové_ceny!C784</f>
        <v>ks</v>
      </c>
      <c r="D706" s="79">
        <f>Jednotkové_ceny!D784</f>
        <v>3</v>
      </c>
      <c r="E706" s="79">
        <f>Jednotkové_ceny!E784</f>
        <v>3842.5</v>
      </c>
      <c r="F706" s="79">
        <f>Jednotkové_ceny!F784</f>
        <v>0</v>
      </c>
      <c r="G706" s="79">
        <f>Jednotkové_ceny!G784</f>
        <v>0</v>
      </c>
      <c r="H706" s="80">
        <f t="shared" si="10"/>
        <v>0</v>
      </c>
    </row>
    <row r="707" spans="1:8" s="30" customFormat="1" x14ac:dyDescent="0.25">
      <c r="A707" s="95" t="str">
        <f>Jednotkové_ceny!A785</f>
        <v>2913109002</v>
      </c>
      <c r="B707" s="78" t="str">
        <f>Jednotkové_ceny!B785</f>
        <v>HYDRANT PODZEMNÍ DN 80/1250-8 HYDRUS G1 H5001</v>
      </c>
      <c r="C707" s="78" t="str">
        <f>Jednotkové_ceny!C785</f>
        <v>ks</v>
      </c>
      <c r="D707" s="79">
        <f>Jednotkové_ceny!D785</f>
        <v>43</v>
      </c>
      <c r="E707" s="79">
        <f>Jednotkové_ceny!E785</f>
        <v>6482.96</v>
      </c>
      <c r="F707" s="79">
        <f>Jednotkové_ceny!F785</f>
        <v>0</v>
      </c>
      <c r="G707" s="79">
        <f>Jednotkové_ceny!G785</f>
        <v>0</v>
      </c>
      <c r="H707" s="80">
        <f t="shared" si="10"/>
        <v>0</v>
      </c>
    </row>
    <row r="708" spans="1:8" s="30" customFormat="1" x14ac:dyDescent="0.25">
      <c r="A708" s="95" t="str">
        <f>Jednotkové_ceny!A786</f>
        <v>2913109003</v>
      </c>
      <c r="B708" s="78" t="str">
        <f>Jednotkové_ceny!B786</f>
        <v>HYDRANT PODZEMNÍ DN 80/1250-4 HYDRUS G1 H5001</v>
      </c>
      <c r="C708" s="78" t="str">
        <f>Jednotkové_ceny!C786</f>
        <v>ks</v>
      </c>
      <c r="D708" s="79">
        <f>Jednotkové_ceny!D786</f>
        <v>84</v>
      </c>
      <c r="E708" s="79">
        <f>Jednotkové_ceny!E786</f>
        <v>6482.96</v>
      </c>
      <c r="F708" s="79">
        <f>Jednotkové_ceny!F786</f>
        <v>0</v>
      </c>
      <c r="G708" s="79">
        <f>Jednotkové_ceny!G786</f>
        <v>0</v>
      </c>
      <c r="H708" s="80">
        <f t="shared" si="10"/>
        <v>0</v>
      </c>
    </row>
    <row r="709" spans="1:8" s="30" customFormat="1" x14ac:dyDescent="0.25">
      <c r="A709" s="95" t="str">
        <f>Jednotkové_ceny!A787</f>
        <v>2913109004</v>
      </c>
      <c r="B709" s="78" t="str">
        <f>Jednotkové_ceny!B787</f>
        <v>HYDRANT SUPRA DN 80/750 8d. 180V H5001</v>
      </c>
      <c r="C709" s="78" t="str">
        <f>Jednotkové_ceny!C787</f>
        <v>ks</v>
      </c>
      <c r="D709" s="79">
        <f>Jednotkové_ceny!D787</f>
        <v>2</v>
      </c>
      <c r="E709" s="79">
        <f>Jednotkové_ceny!E787</f>
        <v>5468.54</v>
      </c>
      <c r="F709" s="79">
        <f>Jednotkové_ceny!F787</f>
        <v>0</v>
      </c>
      <c r="G709" s="79">
        <f>Jednotkové_ceny!G787</f>
        <v>0</v>
      </c>
      <c r="H709" s="80">
        <f t="shared" si="10"/>
        <v>0</v>
      </c>
    </row>
    <row r="710" spans="1:8" s="30" customFormat="1" x14ac:dyDescent="0.25">
      <c r="A710" s="95" t="str">
        <f>Jednotkové_ceny!A788</f>
        <v>2913109007</v>
      </c>
      <c r="B710" s="78" t="str">
        <f>Jednotkové_ceny!B788</f>
        <v>HYDRANT PODZEMNÍ DN 80/1500-4 HYDRUS G1 H5001</v>
      </c>
      <c r="C710" s="78" t="str">
        <f>Jednotkové_ceny!C788</f>
        <v>ks</v>
      </c>
      <c r="D710" s="79">
        <f>Jednotkové_ceny!D788</f>
        <v>6</v>
      </c>
      <c r="E710" s="79">
        <f>Jednotkové_ceny!E788</f>
        <v>10461.14</v>
      </c>
      <c r="F710" s="79">
        <f>Jednotkové_ceny!F788</f>
        <v>0</v>
      </c>
      <c r="G710" s="79">
        <f>Jednotkové_ceny!G788</f>
        <v>0</v>
      </c>
      <c r="H710" s="80">
        <f t="shared" si="10"/>
        <v>0</v>
      </c>
    </row>
    <row r="711" spans="1:8" s="30" customFormat="1" ht="12.75" customHeight="1" x14ac:dyDescent="0.25">
      <c r="A711" s="95" t="str">
        <f>Jednotkové_ceny!A789</f>
        <v>2913109008</v>
      </c>
      <c r="B711" s="78" t="str">
        <f>Jednotkové_ceny!B789</f>
        <v>HYDRANT PODZEMNÍ DN 80/1000-8 HYDRUS G1 H5001</v>
      </c>
      <c r="C711" s="78" t="str">
        <f>Jednotkové_ceny!C789</f>
        <v>ks</v>
      </c>
      <c r="D711" s="79">
        <f>Jednotkové_ceny!D789</f>
        <v>51</v>
      </c>
      <c r="E711" s="79">
        <f>Jednotkové_ceny!E789</f>
        <v>6142.7</v>
      </c>
      <c r="F711" s="79">
        <f>Jednotkové_ceny!F789</f>
        <v>0</v>
      </c>
      <c r="G711" s="79">
        <f>Jednotkové_ceny!G789</f>
        <v>0</v>
      </c>
      <c r="H711" s="80">
        <f t="shared" si="10"/>
        <v>0</v>
      </c>
    </row>
    <row r="712" spans="1:8" s="30" customFormat="1" x14ac:dyDescent="0.25">
      <c r="A712" s="95" t="str">
        <f>Jednotkové_ceny!A790</f>
        <v>2913109009</v>
      </c>
      <c r="B712" s="78" t="str">
        <f>Jednotkové_ceny!B790</f>
        <v>HYDRANT PODZEMNÍ DN 80/1000-4 HYDRUS G1 H5001</v>
      </c>
      <c r="C712" s="78" t="str">
        <f>Jednotkové_ceny!C790</f>
        <v>ks</v>
      </c>
      <c r="D712" s="79">
        <f>Jednotkové_ceny!D790</f>
        <v>101</v>
      </c>
      <c r="E712" s="79">
        <f>Jednotkové_ceny!E790</f>
        <v>6142.7</v>
      </c>
      <c r="F712" s="79">
        <f>Jednotkové_ceny!F790</f>
        <v>0</v>
      </c>
      <c r="G712" s="79">
        <f>Jednotkové_ceny!G790</f>
        <v>0</v>
      </c>
      <c r="H712" s="80">
        <f t="shared" si="10"/>
        <v>0</v>
      </c>
    </row>
    <row r="713" spans="1:8" s="30" customFormat="1" x14ac:dyDescent="0.25">
      <c r="A713" s="95" t="str">
        <f>Jednotkové_ceny!A791</f>
        <v>2913109021</v>
      </c>
      <c r="B713" s="78" t="str">
        <f>Jednotkové_ceny!B791</f>
        <v>HYDRANT PODZEMNÍ DN 80/1500-8 HYDRUS G1 H5001</v>
      </c>
      <c r="C713" s="78" t="str">
        <f>Jednotkové_ceny!C791</f>
        <v>ks</v>
      </c>
      <c r="D713" s="79">
        <f>Jednotkové_ceny!D791</f>
        <v>3</v>
      </c>
      <c r="E713" s="79">
        <f>Jednotkové_ceny!E791</f>
        <v>7075.5</v>
      </c>
      <c r="F713" s="79">
        <f>Jednotkové_ceny!F791</f>
        <v>0</v>
      </c>
      <c r="G713" s="79">
        <f>Jednotkové_ceny!G791</f>
        <v>0</v>
      </c>
      <c r="H713" s="80">
        <f t="shared" si="10"/>
        <v>0</v>
      </c>
    </row>
    <row r="714" spans="1:8" s="30" customFormat="1" x14ac:dyDescent="0.25">
      <c r="A714" s="95" t="str">
        <f>Jednotkové_ceny!A792</f>
        <v>2913109025</v>
      </c>
      <c r="B714" s="78" t="str">
        <f>Jednotkové_ceny!B792</f>
        <v>HYDRANT PODZEMNÍ DN 80/750/8 HYDRUS G1 H5001 A</v>
      </c>
      <c r="C714" s="78" t="str">
        <f>Jednotkové_ceny!C792</f>
        <v>ks</v>
      </c>
      <c r="D714" s="79">
        <f>Jednotkové_ceny!D792</f>
        <v>1</v>
      </c>
      <c r="E714" s="79">
        <f>Jednotkové_ceny!E792</f>
        <v>5468.54</v>
      </c>
      <c r="F714" s="79">
        <f>Jednotkové_ceny!F792</f>
        <v>0</v>
      </c>
      <c r="G714" s="79">
        <f>Jednotkové_ceny!G792</f>
        <v>0</v>
      </c>
      <c r="H714" s="80">
        <f t="shared" ref="H714:H777" si="11">ROUND(D714*G714,2)</f>
        <v>0</v>
      </c>
    </row>
    <row r="715" spans="1:8" s="30" customFormat="1" x14ac:dyDescent="0.25">
      <c r="A715" s="95" t="str">
        <f>Jednotkové_ceny!A793</f>
        <v>2913109029</v>
      </c>
      <c r="B715" s="78" t="str">
        <f>Jednotkové_ceny!B793</f>
        <v>HYDRANT SUPRA DN 80/1250/4 180V H5001</v>
      </c>
      <c r="C715" s="78" t="str">
        <f>Jednotkové_ceny!C793</f>
        <v>ks</v>
      </c>
      <c r="D715" s="79">
        <f>Jednotkové_ceny!D793</f>
        <v>1</v>
      </c>
      <c r="E715" s="79">
        <f>Jednotkové_ceny!E793</f>
        <v>6482.96</v>
      </c>
      <c r="F715" s="79">
        <f>Jednotkové_ceny!F793</f>
        <v>0</v>
      </c>
      <c r="G715" s="79">
        <f>Jednotkové_ceny!G793</f>
        <v>0</v>
      </c>
      <c r="H715" s="80">
        <f t="shared" si="11"/>
        <v>0</v>
      </c>
    </row>
    <row r="716" spans="1:8" s="30" customFormat="1" x14ac:dyDescent="0.25">
      <c r="A716" s="95" t="str">
        <f>Jednotkové_ceny!A794</f>
        <v>2913109030</v>
      </c>
      <c r="B716" s="78" t="str">
        <f>Jednotkové_ceny!B794</f>
        <v>HYDRANT SUPRA DN 80/1500/4 180V H5001 1x</v>
      </c>
      <c r="C716" s="78" t="str">
        <f>Jednotkové_ceny!C794</f>
        <v>ks</v>
      </c>
      <c r="D716" s="79">
        <f>Jednotkové_ceny!D794</f>
        <v>9</v>
      </c>
      <c r="E716" s="79">
        <f>Jednotkové_ceny!E794</f>
        <v>6851.84</v>
      </c>
      <c r="F716" s="79">
        <f>Jednotkové_ceny!F794</f>
        <v>0</v>
      </c>
      <c r="G716" s="79">
        <f>Jednotkové_ceny!G794</f>
        <v>0</v>
      </c>
      <c r="H716" s="80">
        <f t="shared" si="11"/>
        <v>0</v>
      </c>
    </row>
    <row r="717" spans="1:8" s="30" customFormat="1" x14ac:dyDescent="0.25">
      <c r="A717" s="95" t="str">
        <f>Jednotkové_ceny!A795</f>
        <v>2913109031</v>
      </c>
      <c r="B717" s="78" t="str">
        <f>Jednotkové_ceny!B795</f>
        <v>HYDRANT SUPRA DN 80/1000 180V-8 H5001</v>
      </c>
      <c r="C717" s="78" t="str">
        <f>Jednotkové_ceny!C795</f>
        <v>ks</v>
      </c>
      <c r="D717" s="79">
        <f>Jednotkové_ceny!D795</f>
        <v>4</v>
      </c>
      <c r="E717" s="79">
        <f>Jednotkové_ceny!E795</f>
        <v>6142.7</v>
      </c>
      <c r="F717" s="79">
        <f>Jednotkové_ceny!F795</f>
        <v>0</v>
      </c>
      <c r="G717" s="79">
        <f>Jednotkové_ceny!G795</f>
        <v>0</v>
      </c>
      <c r="H717" s="80">
        <f t="shared" si="11"/>
        <v>0</v>
      </c>
    </row>
    <row r="718" spans="1:8" s="30" customFormat="1" x14ac:dyDescent="0.25">
      <c r="A718" s="95" t="str">
        <f>Jednotkové_ceny!A796</f>
        <v>2913109033</v>
      </c>
      <c r="B718" s="78" t="str">
        <f>Jednotkové_ceny!B796</f>
        <v>HYDRANT SUPRA DN 80/1250/8 180V H5001</v>
      </c>
      <c r="C718" s="78" t="str">
        <f>Jednotkové_ceny!C796</f>
        <v>ks</v>
      </c>
      <c r="D718" s="79">
        <f>Jednotkové_ceny!D796</f>
        <v>5</v>
      </c>
      <c r="E718" s="79">
        <f>Jednotkové_ceny!E796</f>
        <v>6482.96</v>
      </c>
      <c r="F718" s="79">
        <f>Jednotkové_ceny!F796</f>
        <v>0</v>
      </c>
      <c r="G718" s="79">
        <f>Jednotkové_ceny!G796</f>
        <v>0</v>
      </c>
      <c r="H718" s="80">
        <f t="shared" si="11"/>
        <v>0</v>
      </c>
    </row>
    <row r="719" spans="1:8" s="30" customFormat="1" x14ac:dyDescent="0.25">
      <c r="A719" s="95" t="str">
        <f>Jednotkové_ceny!A797</f>
        <v>2913109036</v>
      </c>
      <c r="B719" s="78" t="str">
        <f>Jednotkové_ceny!B797</f>
        <v>HYDRANT ODVZDUŠŇOVACÍ PN 1-16-755/80 (9822)</v>
      </c>
      <c r="C719" s="78" t="str">
        <f>Jednotkové_ceny!C797</f>
        <v>ks</v>
      </c>
      <c r="D719" s="79">
        <f>Jednotkové_ceny!D797</f>
        <v>1</v>
      </c>
      <c r="E719" s="79">
        <f>Jednotkové_ceny!E797</f>
        <v>21745.43</v>
      </c>
      <c r="F719" s="79">
        <f>Jednotkové_ceny!F797</f>
        <v>0</v>
      </c>
      <c r="G719" s="79">
        <f>Jednotkové_ceny!G797</f>
        <v>0</v>
      </c>
      <c r="H719" s="80">
        <f t="shared" si="11"/>
        <v>0</v>
      </c>
    </row>
    <row r="720" spans="1:8" s="30" customFormat="1" x14ac:dyDescent="0.25">
      <c r="A720" s="95" t="str">
        <f>Jednotkové_ceny!A798</f>
        <v>2913109039</v>
      </c>
      <c r="B720" s="78" t="str">
        <f>Jednotkové_ceny!B798</f>
        <v>HYDRANT SUPRA DN 80/1500/8 180V H5001 1x</v>
      </c>
      <c r="C720" s="78" t="str">
        <f>Jednotkové_ceny!C798</f>
        <v>ks</v>
      </c>
      <c r="D720" s="79">
        <f>Jednotkové_ceny!D798</f>
        <v>1</v>
      </c>
      <c r="E720" s="79">
        <f>Jednotkové_ceny!E798</f>
        <v>9745.64</v>
      </c>
      <c r="F720" s="79">
        <f>Jednotkové_ceny!F798</f>
        <v>0</v>
      </c>
      <c r="G720" s="79">
        <f>Jednotkové_ceny!G798</f>
        <v>0</v>
      </c>
      <c r="H720" s="80">
        <f t="shared" si="11"/>
        <v>0</v>
      </c>
    </row>
    <row r="721" spans="1:8" s="30" customFormat="1" ht="26.4" x14ac:dyDescent="0.25">
      <c r="A721" s="95" t="str">
        <f>Jednotkové_ceny!A799</f>
        <v>2913109041</v>
      </c>
      <c r="B721" s="78" t="str">
        <f>Jednotkové_ceny!B799</f>
        <v>HYDRANT PODZEMNÍ DN 80/1000/8 JEDNOČINNÝ EPOXID GGG 40</v>
      </c>
      <c r="C721" s="78" t="str">
        <f>Jednotkové_ceny!C799</f>
        <v>ks</v>
      </c>
      <c r="D721" s="79">
        <f>Jednotkové_ceny!D799</f>
        <v>2</v>
      </c>
      <c r="E721" s="79">
        <f>Jednotkové_ceny!E799</f>
        <v>9004.4699999999993</v>
      </c>
      <c r="F721" s="79">
        <f>Jednotkové_ceny!F799</f>
        <v>0</v>
      </c>
      <c r="G721" s="79">
        <f>Jednotkové_ceny!G799</f>
        <v>0</v>
      </c>
      <c r="H721" s="80">
        <f t="shared" si="11"/>
        <v>0</v>
      </c>
    </row>
    <row r="722" spans="1:8" s="30" customFormat="1" ht="12.75" customHeight="1" x14ac:dyDescent="0.25">
      <c r="A722" s="95" t="str">
        <f>Jednotkové_ceny!A800</f>
        <v>2913109047</v>
      </c>
      <c r="B722" s="78" t="str">
        <f>Jednotkové_ceny!B800</f>
        <v>HYDRANT PODZEMNÍ DN 80/1000 JEDNOČINNÝ AVK</v>
      </c>
      <c r="C722" s="78" t="str">
        <f>Jednotkové_ceny!C800</f>
        <v>ks</v>
      </c>
      <c r="D722" s="79">
        <f>Jednotkové_ceny!D800</f>
        <v>19</v>
      </c>
      <c r="E722" s="79">
        <f>Jednotkové_ceny!E800</f>
        <v>8828.1</v>
      </c>
      <c r="F722" s="79">
        <f>Jednotkové_ceny!F800</f>
        <v>0</v>
      </c>
      <c r="G722" s="79">
        <f>Jednotkové_ceny!G800</f>
        <v>0</v>
      </c>
      <c r="H722" s="80">
        <f t="shared" si="11"/>
        <v>0</v>
      </c>
    </row>
    <row r="723" spans="1:8" s="30" customFormat="1" x14ac:dyDescent="0.25">
      <c r="A723" s="95" t="str">
        <f>Jednotkové_ceny!A801</f>
        <v>2913109051</v>
      </c>
      <c r="B723" s="78" t="str">
        <f>Jednotkové_ceny!B801</f>
        <v>HYDRANT ODVZDUŠŇOVACÍ PN 1-16 1055/80 (9822)</v>
      </c>
      <c r="C723" s="78" t="str">
        <f>Jednotkové_ceny!C801</f>
        <v>ks</v>
      </c>
      <c r="D723" s="79">
        <f>Jednotkové_ceny!D801</f>
        <v>1</v>
      </c>
      <c r="E723" s="79">
        <f>Jednotkové_ceny!E801</f>
        <v>23219.11</v>
      </c>
      <c r="F723" s="79">
        <f>Jednotkové_ceny!F801</f>
        <v>0</v>
      </c>
      <c r="G723" s="79">
        <f>Jednotkové_ceny!G801</f>
        <v>0</v>
      </c>
      <c r="H723" s="80">
        <f t="shared" si="11"/>
        <v>0</v>
      </c>
    </row>
    <row r="724" spans="1:8" s="30" customFormat="1" x14ac:dyDescent="0.25">
      <c r="A724" s="95" t="str">
        <f>Jednotkové_ceny!A802</f>
        <v>2913109052</v>
      </c>
      <c r="B724" s="78" t="str">
        <f>Jednotkové_ceny!B802</f>
        <v>HYDRANT PODZEMNÍ DUO 80/1m (K240)</v>
      </c>
      <c r="C724" s="78" t="str">
        <f>Jednotkové_ceny!C802</f>
        <v>ks</v>
      </c>
      <c r="D724" s="79">
        <f>Jednotkové_ceny!D802</f>
        <v>1</v>
      </c>
      <c r="E724" s="79">
        <f>Jednotkové_ceny!E802</f>
        <v>13822.06</v>
      </c>
      <c r="F724" s="79">
        <f>Jednotkové_ceny!F802</f>
        <v>0</v>
      </c>
      <c r="G724" s="79">
        <f>Jednotkové_ceny!G802</f>
        <v>0</v>
      </c>
      <c r="H724" s="80">
        <f t="shared" si="11"/>
        <v>0</v>
      </c>
    </row>
    <row r="725" spans="1:8" s="30" customFormat="1" x14ac:dyDescent="0.25">
      <c r="A725" s="95" t="str">
        <f>Jednotkové_ceny!A803</f>
        <v>2913109054</v>
      </c>
      <c r="B725" s="78" t="str">
        <f>Jednotkové_ceny!B803</f>
        <v>HYDRANT PODZEMNÍ MONOBLOK MB1 80/1,00m (K244)</v>
      </c>
      <c r="C725" s="78" t="str">
        <f>Jednotkové_ceny!C803</f>
        <v>ks</v>
      </c>
      <c r="D725" s="79">
        <f>Jednotkové_ceny!D803</f>
        <v>13</v>
      </c>
      <c r="E725" s="79">
        <f>Jednotkové_ceny!E803</f>
        <v>9409.01</v>
      </c>
      <c r="F725" s="79">
        <f>Jednotkové_ceny!F803</f>
        <v>0</v>
      </c>
      <c r="G725" s="79">
        <f>Jednotkové_ceny!G803</f>
        <v>0</v>
      </c>
      <c r="H725" s="80">
        <f t="shared" si="11"/>
        <v>0</v>
      </c>
    </row>
    <row r="726" spans="1:8" s="30" customFormat="1" x14ac:dyDescent="0.25">
      <c r="A726" s="95" t="str">
        <f>Jednotkové_ceny!A804</f>
        <v>2913110013</v>
      </c>
      <c r="B726" s="78" t="str">
        <f>Jednotkové_ceny!B804</f>
        <v>HYDRANT NADZEMNÍ TUHÝ DUO A2B 100/1,5m (K220)</v>
      </c>
      <c r="C726" s="78" t="str">
        <f>Jednotkové_ceny!C804</f>
        <v>ks</v>
      </c>
      <c r="D726" s="79">
        <f>Jednotkové_ceny!D804</f>
        <v>1</v>
      </c>
      <c r="E726" s="79">
        <f>Jednotkové_ceny!E804</f>
        <v>33463.1</v>
      </c>
      <c r="F726" s="79">
        <f>Jednotkové_ceny!F804</f>
        <v>0</v>
      </c>
      <c r="G726" s="79">
        <f>Jednotkové_ceny!G804</f>
        <v>0</v>
      </c>
      <c r="H726" s="80">
        <f t="shared" si="11"/>
        <v>0</v>
      </c>
    </row>
    <row r="727" spans="1:8" s="30" customFormat="1" x14ac:dyDescent="0.25">
      <c r="A727" s="95" t="str">
        <f>Jednotkové_ceny!A805</f>
        <v>2913110016</v>
      </c>
      <c r="B727" s="78" t="str">
        <f>Jednotkové_ceny!B805</f>
        <v>HYDRANT NADZEMNÍ DN 80/1250 NOVA H5003</v>
      </c>
      <c r="C727" s="78" t="str">
        <f>Jednotkové_ceny!C805</f>
        <v>ks</v>
      </c>
      <c r="D727" s="79">
        <f>Jednotkové_ceny!D805</f>
        <v>17</v>
      </c>
      <c r="E727" s="79">
        <f>Jednotkové_ceny!E805</f>
        <v>27671.3</v>
      </c>
      <c r="F727" s="79">
        <f>Jednotkové_ceny!F805</f>
        <v>0</v>
      </c>
      <c r="G727" s="79">
        <f>Jednotkové_ceny!G805</f>
        <v>0</v>
      </c>
      <c r="H727" s="80">
        <f t="shared" si="11"/>
        <v>0</v>
      </c>
    </row>
    <row r="728" spans="1:8" s="30" customFormat="1" x14ac:dyDescent="0.25">
      <c r="A728" s="95" t="str">
        <f>Jednotkové_ceny!A806</f>
        <v>2913110017</v>
      </c>
      <c r="B728" s="78" t="str">
        <f>Jednotkové_ceny!B806</f>
        <v>HYDRANT NADZEMNÍ DN 100/1250 NOVA H5003</v>
      </c>
      <c r="C728" s="78" t="str">
        <f>Jednotkové_ceny!C806</f>
        <v>ks</v>
      </c>
      <c r="D728" s="79">
        <f>Jednotkové_ceny!D806</f>
        <v>1</v>
      </c>
      <c r="E728" s="79">
        <f>Jednotkové_ceny!E806</f>
        <v>36092.15</v>
      </c>
      <c r="F728" s="79">
        <f>Jednotkové_ceny!F806</f>
        <v>0</v>
      </c>
      <c r="G728" s="79">
        <f>Jednotkové_ceny!G806</f>
        <v>0</v>
      </c>
      <c r="H728" s="80">
        <f t="shared" si="11"/>
        <v>0</v>
      </c>
    </row>
    <row r="729" spans="1:8" s="30" customFormat="1" x14ac:dyDescent="0.25">
      <c r="A729" s="95" t="str">
        <f>Jednotkové_ceny!A807</f>
        <v>2913110018</v>
      </c>
      <c r="B729" s="78" t="str">
        <f>Jednotkové_ceny!B807</f>
        <v>HYDRANT NADZEMNÍ DN 80/1500 NOVA H5003</v>
      </c>
      <c r="C729" s="78" t="str">
        <f>Jednotkové_ceny!C807</f>
        <v>ks</v>
      </c>
      <c r="D729" s="79">
        <f>Jednotkové_ceny!D807</f>
        <v>1</v>
      </c>
      <c r="E729" s="79">
        <f>Jednotkové_ceny!E807</f>
        <v>30496.2</v>
      </c>
      <c r="F729" s="79">
        <f>Jednotkové_ceny!F807</f>
        <v>0</v>
      </c>
      <c r="G729" s="79">
        <f>Jednotkové_ceny!G807</f>
        <v>0</v>
      </c>
      <c r="H729" s="80">
        <f t="shared" si="11"/>
        <v>0</v>
      </c>
    </row>
    <row r="730" spans="1:8" s="30" customFormat="1" x14ac:dyDescent="0.25">
      <c r="A730" s="95" t="str">
        <f>Jednotkové_ceny!A808</f>
        <v>2913110019</v>
      </c>
      <c r="B730" s="78" t="str">
        <f>Jednotkové_ceny!B808</f>
        <v>HYDRANT NADZEMNÍ TUHÝ DUO 2B 80/1,5m (K220)</v>
      </c>
      <c r="C730" s="78" t="str">
        <f>Jednotkové_ceny!C808</f>
        <v>ks</v>
      </c>
      <c r="D730" s="79">
        <f>Jednotkové_ceny!D808</f>
        <v>1</v>
      </c>
      <c r="E730" s="79">
        <f>Jednotkové_ceny!E808</f>
        <v>26682.6</v>
      </c>
      <c r="F730" s="79">
        <f>Jednotkové_ceny!F808</f>
        <v>0</v>
      </c>
      <c r="G730" s="79">
        <f>Jednotkové_ceny!G808</f>
        <v>0</v>
      </c>
      <c r="H730" s="80">
        <f t="shared" si="11"/>
        <v>0</v>
      </c>
    </row>
    <row r="731" spans="1:8" s="30" customFormat="1" x14ac:dyDescent="0.25">
      <c r="A731" s="95" t="str">
        <f>Jednotkové_ceny!A809</f>
        <v>2913110020</v>
      </c>
      <c r="B731" s="78" t="str">
        <f>Jednotkové_ceny!B809</f>
        <v>HYDRANT NADZEMNÍ TUHÝ DUO 2B 80/1,25 (K220)</v>
      </c>
      <c r="C731" s="78" t="str">
        <f>Jednotkové_ceny!C809</f>
        <v>ks</v>
      </c>
      <c r="D731" s="79">
        <f>Jednotkové_ceny!D809</f>
        <v>1</v>
      </c>
      <c r="E731" s="79">
        <f>Jednotkové_ceny!E809</f>
        <v>26295</v>
      </c>
      <c r="F731" s="79">
        <f>Jednotkové_ceny!F809</f>
        <v>0</v>
      </c>
      <c r="G731" s="79">
        <f>Jednotkové_ceny!G809</f>
        <v>0</v>
      </c>
      <c r="H731" s="80">
        <f t="shared" si="11"/>
        <v>0</v>
      </c>
    </row>
    <row r="732" spans="1:8" s="30" customFormat="1" x14ac:dyDescent="0.25">
      <c r="A732" s="95" t="str">
        <f>Jednotkové_ceny!A810</f>
        <v>2913113080</v>
      </c>
      <c r="B732" s="78" t="str">
        <f>Jednotkové_ceny!B810</f>
        <v>KLAPKA MOTÝLKOVÁ DN 80 (6.3.80)</v>
      </c>
      <c r="C732" s="78" t="str">
        <f>Jednotkové_ceny!C810</f>
        <v>ks</v>
      </c>
      <c r="D732" s="79">
        <f>Jednotkové_ceny!D810</f>
        <v>1</v>
      </c>
      <c r="E732" s="79">
        <f>Jednotkové_ceny!E810</f>
        <v>11349</v>
      </c>
      <c r="F732" s="79">
        <f>Jednotkové_ceny!F810</f>
        <v>0</v>
      </c>
      <c r="G732" s="79">
        <f>Jednotkové_ceny!G810</f>
        <v>0</v>
      </c>
      <c r="H732" s="80">
        <f t="shared" si="11"/>
        <v>0</v>
      </c>
    </row>
    <row r="733" spans="1:8" s="30" customFormat="1" x14ac:dyDescent="0.25">
      <c r="A733" s="95" t="str">
        <f>Jednotkové_ceny!A811</f>
        <v>2913113100</v>
      </c>
      <c r="B733" s="78" t="str">
        <f>Jednotkové_ceny!B811</f>
        <v>KLAPKA MOTÝLKOVÁ DN 100 (6.3.100)</v>
      </c>
      <c r="C733" s="78" t="str">
        <f>Jednotkové_ceny!C811</f>
        <v>ks</v>
      </c>
      <c r="D733" s="79">
        <f>Jednotkové_ceny!D811</f>
        <v>7</v>
      </c>
      <c r="E733" s="79">
        <f>Jednotkové_ceny!E811</f>
        <v>11325.08</v>
      </c>
      <c r="F733" s="79">
        <f>Jednotkové_ceny!F811</f>
        <v>0</v>
      </c>
      <c r="G733" s="79">
        <f>Jednotkové_ceny!G811</f>
        <v>0</v>
      </c>
      <c r="H733" s="80">
        <f t="shared" si="11"/>
        <v>0</v>
      </c>
    </row>
    <row r="734" spans="1:8" s="30" customFormat="1" ht="26.4" x14ac:dyDescent="0.25">
      <c r="A734" s="95" t="str">
        <f>Jednotkové_ceny!A812</f>
        <v>2913113128</v>
      </c>
      <c r="B734" s="78" t="str">
        <f>Jednotkové_ceny!B812</f>
        <v>KLAPKA UZAVÍRACÍ DN 1200 PN10 PŘÍRUBOVÁ VAG EKN PRO ZS</v>
      </c>
      <c r="C734" s="78" t="str">
        <f>Jednotkové_ceny!C812</f>
        <v>ks</v>
      </c>
      <c r="D734" s="79">
        <f>Jednotkové_ceny!D812</f>
        <v>2</v>
      </c>
      <c r="E734" s="79">
        <f>Jednotkové_ceny!E812</f>
        <v>855080.95999999996</v>
      </c>
      <c r="F734" s="79">
        <f>Jednotkové_ceny!F812</f>
        <v>0</v>
      </c>
      <c r="G734" s="79">
        <f>Jednotkové_ceny!G812</f>
        <v>0</v>
      </c>
      <c r="H734" s="80">
        <f t="shared" si="11"/>
        <v>0</v>
      </c>
    </row>
    <row r="735" spans="1:8" s="30" customFormat="1" x14ac:dyDescent="0.25">
      <c r="A735" s="95" t="str">
        <f>Jednotkové_ceny!A813</f>
        <v>2913113402</v>
      </c>
      <c r="B735" s="78" t="str">
        <f>Jednotkové_ceny!B813</f>
        <v>KLAPKA DN 400 PN10 MOTÝLKOVÁ (6.1.400)</v>
      </c>
      <c r="C735" s="78" t="str">
        <f>Jednotkové_ceny!C813</f>
        <v>ks</v>
      </c>
      <c r="D735" s="79">
        <f>Jednotkové_ceny!D813</f>
        <v>3</v>
      </c>
      <c r="E735" s="79">
        <f>Jednotkové_ceny!E813</f>
        <v>74230.8</v>
      </c>
      <c r="F735" s="79">
        <f>Jednotkové_ceny!F813</f>
        <v>0</v>
      </c>
      <c r="G735" s="79">
        <f>Jednotkové_ceny!G813</f>
        <v>0</v>
      </c>
      <c r="H735" s="80">
        <f t="shared" si="11"/>
        <v>0</v>
      </c>
    </row>
    <row r="736" spans="1:8" s="30" customFormat="1" ht="26.4" x14ac:dyDescent="0.25">
      <c r="A736" s="95" t="str">
        <f>Jednotkové_ceny!A814</f>
        <v>2913113403</v>
      </c>
      <c r="B736" s="78" t="str">
        <f>Jednotkové_ceny!B814</f>
        <v>KLAPKA UZAVÍRACÍ DN 400 PN10 PŘÍRUBOVÁ VAG EKN S RUČNÍM KOLEM</v>
      </c>
      <c r="C736" s="78" t="str">
        <f>Jednotkové_ceny!C814</f>
        <v>ks</v>
      </c>
      <c r="D736" s="79">
        <f>Jednotkové_ceny!D814</f>
        <v>1</v>
      </c>
      <c r="E736" s="79">
        <f>Jednotkové_ceny!E814</f>
        <v>85211.09</v>
      </c>
      <c r="F736" s="79">
        <f>Jednotkové_ceny!F814</f>
        <v>0</v>
      </c>
      <c r="G736" s="79">
        <f>Jednotkové_ceny!G814</f>
        <v>0</v>
      </c>
      <c r="H736" s="80">
        <f t="shared" si="11"/>
        <v>0</v>
      </c>
    </row>
    <row r="737" spans="1:8" s="30" customFormat="1" ht="26.4" x14ac:dyDescent="0.25">
      <c r="A737" s="95" t="str">
        <f>Jednotkové_ceny!A815</f>
        <v>2913113605</v>
      </c>
      <c r="B737" s="78" t="str">
        <f>Jednotkové_ceny!B815</f>
        <v>KLAPKA UZAVÍRACÍ DN 600 PN10 PŘÍRUBOVÁ VAG EKN PRO ZS</v>
      </c>
      <c r="C737" s="78" t="str">
        <f>Jednotkové_ceny!C815</f>
        <v>ks</v>
      </c>
      <c r="D737" s="79">
        <f>Jednotkové_ceny!D815</f>
        <v>2</v>
      </c>
      <c r="E737" s="79">
        <f>Jednotkové_ceny!E815</f>
        <v>189317</v>
      </c>
      <c r="F737" s="79">
        <f>Jednotkové_ceny!F815</f>
        <v>0</v>
      </c>
      <c r="G737" s="79">
        <f>Jednotkové_ceny!G815</f>
        <v>0</v>
      </c>
      <c r="H737" s="80">
        <f t="shared" si="11"/>
        <v>0</v>
      </c>
    </row>
    <row r="738" spans="1:8" s="30" customFormat="1" x14ac:dyDescent="0.25">
      <c r="A738" s="95" t="str">
        <f>Jednotkové_ceny!A816</f>
        <v>2913113803</v>
      </c>
      <c r="B738" s="78" t="str">
        <f>Jednotkové_ceny!B816</f>
        <v>KLAPKA UZAVÍRACÍ DN 500 PN10 VAG EKN PRO ZS</v>
      </c>
      <c r="C738" s="78" t="str">
        <f>Jednotkové_ceny!C816</f>
        <v>ks</v>
      </c>
      <c r="D738" s="79">
        <f>Jednotkové_ceny!D816</f>
        <v>5</v>
      </c>
      <c r="E738" s="79">
        <f>Jednotkové_ceny!E816</f>
        <v>105588.72</v>
      </c>
      <c r="F738" s="79">
        <f>Jednotkové_ceny!F816</f>
        <v>0</v>
      </c>
      <c r="G738" s="79">
        <f>Jednotkové_ceny!G816</f>
        <v>0</v>
      </c>
      <c r="H738" s="80">
        <f t="shared" si="11"/>
        <v>0</v>
      </c>
    </row>
    <row r="739" spans="1:8" s="30" customFormat="1" ht="12.75" customHeight="1" x14ac:dyDescent="0.25">
      <c r="A739" s="95" t="str">
        <f>Jednotkové_ceny!A817</f>
        <v>2913113826</v>
      </c>
      <c r="B739" s="78" t="str">
        <f>Jednotkové_ceny!B817</f>
        <v>KLAPKA MOTÝLKOVÁ DN 200 (6.3.200)</v>
      </c>
      <c r="C739" s="78" t="str">
        <f>Jednotkové_ceny!C817</f>
        <v>ks</v>
      </c>
      <c r="D739" s="79">
        <f>Jednotkové_ceny!D817</f>
        <v>6</v>
      </c>
      <c r="E739" s="79">
        <f>Jednotkové_ceny!E817</f>
        <v>21394.7</v>
      </c>
      <c r="F739" s="79">
        <f>Jednotkové_ceny!F817</f>
        <v>0</v>
      </c>
      <c r="G739" s="79">
        <f>Jednotkové_ceny!G817</f>
        <v>0</v>
      </c>
      <c r="H739" s="80">
        <f t="shared" si="11"/>
        <v>0</v>
      </c>
    </row>
    <row r="740" spans="1:8" s="30" customFormat="1" x14ac:dyDescent="0.25">
      <c r="A740" s="95" t="str">
        <f>Jednotkové_ceny!A818</f>
        <v>2913114003</v>
      </c>
      <c r="B740" s="78" t="str">
        <f>Jednotkové_ceny!B818</f>
        <v>KLAPKA ZPĚTNÁ DN 50 PN16 ZETKA BEZPŘÍRUBOVÁ</v>
      </c>
      <c r="C740" s="78" t="str">
        <f>Jednotkové_ceny!C818</f>
        <v>ks</v>
      </c>
      <c r="D740" s="79">
        <f>Jednotkové_ceny!D818</f>
        <v>1</v>
      </c>
      <c r="E740" s="79">
        <f>Jednotkové_ceny!E818</f>
        <v>1586.82</v>
      </c>
      <c r="F740" s="79">
        <f>Jednotkové_ceny!F818</f>
        <v>0</v>
      </c>
      <c r="G740" s="79">
        <f>Jednotkové_ceny!G818</f>
        <v>0</v>
      </c>
      <c r="H740" s="80">
        <f t="shared" si="11"/>
        <v>0</v>
      </c>
    </row>
    <row r="741" spans="1:8" s="30" customFormat="1" x14ac:dyDescent="0.25">
      <c r="A741" s="95" t="str">
        <f>Jednotkové_ceny!A819</f>
        <v>2913114005</v>
      </c>
      <c r="B741" s="78" t="str">
        <f>Jednotkové_ceny!B819</f>
        <v>KLAPKA ZPĚTNÁ DN 80 PN16 ZETKA BEZPŘÍRUBOVÁ</v>
      </c>
      <c r="C741" s="78" t="str">
        <f>Jednotkové_ceny!C819</f>
        <v>ks</v>
      </c>
      <c r="D741" s="79">
        <f>Jednotkové_ceny!D819</f>
        <v>8</v>
      </c>
      <c r="E741" s="79">
        <f>Jednotkové_ceny!E819</f>
        <v>2099.86</v>
      </c>
      <c r="F741" s="79">
        <f>Jednotkové_ceny!F819</f>
        <v>0</v>
      </c>
      <c r="G741" s="79">
        <f>Jednotkové_ceny!G819</f>
        <v>0</v>
      </c>
      <c r="H741" s="80">
        <f t="shared" si="11"/>
        <v>0</v>
      </c>
    </row>
    <row r="742" spans="1:8" s="30" customFormat="1" x14ac:dyDescent="0.25">
      <c r="A742" s="95" t="str">
        <f>Jednotkové_ceny!A820</f>
        <v>2913114006</v>
      </c>
      <c r="B742" s="78" t="str">
        <f>Jednotkové_ceny!B820</f>
        <v>KLAPKA ZPĚTNÁ DN 100 PN16 ZETKA BEZPŘÍRUBOVÁ</v>
      </c>
      <c r="C742" s="78" t="str">
        <f>Jednotkové_ceny!C820</f>
        <v>ks</v>
      </c>
      <c r="D742" s="79">
        <f>Jednotkové_ceny!D820</f>
        <v>3</v>
      </c>
      <c r="E742" s="79">
        <f>Jednotkové_ceny!E820</f>
        <v>2601.2399999999998</v>
      </c>
      <c r="F742" s="79">
        <f>Jednotkové_ceny!F820</f>
        <v>0</v>
      </c>
      <c r="G742" s="79">
        <f>Jednotkové_ceny!G820</f>
        <v>0</v>
      </c>
      <c r="H742" s="80">
        <f t="shared" si="11"/>
        <v>0</v>
      </c>
    </row>
    <row r="743" spans="1:8" s="30" customFormat="1" ht="26.4" x14ac:dyDescent="0.25">
      <c r="A743" s="95" t="str">
        <f>Jednotkové_ceny!A821</f>
        <v>2913114502</v>
      </c>
      <c r="B743" s="78" t="str">
        <f>Jednotkové_ceny!B821</f>
        <v>KLAPKA UZAVÍRACÍ DN 500 PN10 VAG EKN S RUČ. KOLEM</v>
      </c>
      <c r="C743" s="78" t="str">
        <f>Jednotkové_ceny!C821</f>
        <v>ks</v>
      </c>
      <c r="D743" s="79">
        <f>Jednotkové_ceny!D821</f>
        <v>2</v>
      </c>
      <c r="E743" s="79">
        <f>Jednotkové_ceny!E821</f>
        <v>97506.9</v>
      </c>
      <c r="F743" s="79">
        <f>Jednotkové_ceny!F821</f>
        <v>0</v>
      </c>
      <c r="G743" s="79">
        <f>Jednotkové_ceny!G821</f>
        <v>0</v>
      </c>
      <c r="H743" s="80">
        <f t="shared" si="11"/>
        <v>0</v>
      </c>
    </row>
    <row r="744" spans="1:8" s="30" customFormat="1" x14ac:dyDescent="0.25">
      <c r="A744" s="95" t="str">
        <f>Jednotkové_ceny!A822</f>
        <v>2913115002</v>
      </c>
      <c r="B744" s="78" t="str">
        <f>Jednotkové_ceny!B822</f>
        <v>KLAPKA ZPĚTNÁ DN 80 PN16 PŘÍRUBOVÁ RETA ms/pryž</v>
      </c>
      <c r="C744" s="78" t="str">
        <f>Jednotkové_ceny!C822</f>
        <v>ks</v>
      </c>
      <c r="D744" s="79">
        <f>Jednotkové_ceny!D822</f>
        <v>2</v>
      </c>
      <c r="E744" s="79">
        <f>Jednotkové_ceny!E822</f>
        <v>4347.0600000000004</v>
      </c>
      <c r="F744" s="79">
        <f>Jednotkové_ceny!F822</f>
        <v>0</v>
      </c>
      <c r="G744" s="79">
        <f>Jednotkové_ceny!G822</f>
        <v>0</v>
      </c>
      <c r="H744" s="80">
        <f t="shared" si="11"/>
        <v>0</v>
      </c>
    </row>
    <row r="745" spans="1:8" s="30" customFormat="1" ht="12.75" customHeight="1" x14ac:dyDescent="0.25">
      <c r="A745" s="95" t="str">
        <f>Jednotkové_ceny!A823</f>
        <v>2913115003</v>
      </c>
      <c r="B745" s="78" t="str">
        <f>Jednotkové_ceny!B823</f>
        <v>KLAPKA ZPĚTNÁ DN 100 PN16 PŘÍRUBOVÁ RETA ms/pryž</v>
      </c>
      <c r="C745" s="78" t="str">
        <f>Jednotkové_ceny!C823</f>
        <v>ks</v>
      </c>
      <c r="D745" s="79">
        <f>Jednotkové_ceny!D823</f>
        <v>1</v>
      </c>
      <c r="E745" s="79">
        <f>Jednotkové_ceny!E823</f>
        <v>4737.1400000000003</v>
      </c>
      <c r="F745" s="79">
        <f>Jednotkové_ceny!F823</f>
        <v>0</v>
      </c>
      <c r="G745" s="79">
        <f>Jednotkové_ceny!G823</f>
        <v>0</v>
      </c>
      <c r="H745" s="80">
        <f t="shared" si="11"/>
        <v>0</v>
      </c>
    </row>
    <row r="746" spans="1:8" s="30" customFormat="1" ht="26.4" x14ac:dyDescent="0.25">
      <c r="A746" s="95" t="str">
        <f>Jednotkové_ceny!A824</f>
        <v>2913115005</v>
      </c>
      <c r="B746" s="78" t="str">
        <f>Jednotkové_ceny!B824</f>
        <v>KLAPKA ZPĚTNÁ DN 150 PN16 PŘÍRUBOVÁ RETA ms/pryž</v>
      </c>
      <c r="C746" s="78" t="str">
        <f>Jednotkové_ceny!C824</f>
        <v>ks</v>
      </c>
      <c r="D746" s="79">
        <f>Jednotkové_ceny!D824</f>
        <v>1</v>
      </c>
      <c r="E746" s="79">
        <f>Jednotkové_ceny!E824</f>
        <v>9820.9</v>
      </c>
      <c r="F746" s="79">
        <f>Jednotkové_ceny!F824</f>
        <v>0</v>
      </c>
      <c r="G746" s="79">
        <f>Jednotkové_ceny!G824</f>
        <v>0</v>
      </c>
      <c r="H746" s="80">
        <f t="shared" si="11"/>
        <v>0</v>
      </c>
    </row>
    <row r="747" spans="1:8" s="30" customFormat="1" x14ac:dyDescent="0.25">
      <c r="A747" s="95" t="str">
        <f>Jednotkové_ceny!A825</f>
        <v>2913119006</v>
      </c>
      <c r="B747" s="78" t="str">
        <f>Jednotkové_ceny!B825</f>
        <v>KLAPKA ZPĚTNÁ KONCOVÁ DN 80 PN1 ZAKA</v>
      </c>
      <c r="C747" s="78" t="str">
        <f>Jednotkové_ceny!C825</f>
        <v>ks</v>
      </c>
      <c r="D747" s="79">
        <f>Jednotkové_ceny!D825</f>
        <v>1</v>
      </c>
      <c r="E747" s="79">
        <f>Jednotkové_ceny!E825</f>
        <v>963.54</v>
      </c>
      <c r="F747" s="79">
        <f>Jednotkové_ceny!F825</f>
        <v>0</v>
      </c>
      <c r="G747" s="79">
        <f>Jednotkové_ceny!G825</f>
        <v>0</v>
      </c>
      <c r="H747" s="80">
        <f t="shared" si="11"/>
        <v>0</v>
      </c>
    </row>
    <row r="748" spans="1:8" s="30" customFormat="1" ht="26.4" x14ac:dyDescent="0.25">
      <c r="A748" s="95" t="str">
        <f>Jednotkové_ceny!A826</f>
        <v>2913121103</v>
      </c>
      <c r="B748" s="78" t="str">
        <f>Jednotkové_ceny!B826</f>
        <v>VENTIL KULOVÝ 1" S ČISTÍCÍM FILTREM vnitřní (2.3.6.11)</v>
      </c>
      <c r="C748" s="78" t="str">
        <f>Jednotkové_ceny!C826</f>
        <v>ks</v>
      </c>
      <c r="D748" s="79">
        <f>Jednotkové_ceny!D826</f>
        <v>287</v>
      </c>
      <c r="E748" s="79">
        <f>Jednotkové_ceny!E826</f>
        <v>569.94000000000005</v>
      </c>
      <c r="F748" s="79">
        <f>Jednotkové_ceny!F826</f>
        <v>0</v>
      </c>
      <c r="G748" s="79">
        <f>Jednotkové_ceny!G826</f>
        <v>0</v>
      </c>
      <c r="H748" s="80">
        <f t="shared" si="11"/>
        <v>0</v>
      </c>
    </row>
    <row r="749" spans="1:8" s="30" customFormat="1" ht="26.4" x14ac:dyDescent="0.25">
      <c r="A749" s="95" t="str">
        <f>Jednotkové_ceny!A827</f>
        <v>2913121107</v>
      </c>
      <c r="B749" s="78" t="str">
        <f>Jednotkové_ceny!B827</f>
        <v>VENTIL KULOVÝ 1" S VODOMĚR. MATKOU, ZĚT. KL. vnitřní (2.3.11.11)</v>
      </c>
      <c r="C749" s="78" t="str">
        <f>Jednotkové_ceny!C827</f>
        <v>ks</v>
      </c>
      <c r="D749" s="79">
        <f>Jednotkové_ceny!D827</f>
        <v>292</v>
      </c>
      <c r="E749" s="79">
        <f>Jednotkové_ceny!E827</f>
        <v>753.28</v>
      </c>
      <c r="F749" s="79">
        <f>Jednotkové_ceny!F827</f>
        <v>0</v>
      </c>
      <c r="G749" s="79">
        <f>Jednotkové_ceny!G827</f>
        <v>0</v>
      </c>
      <c r="H749" s="80">
        <f t="shared" si="11"/>
        <v>0</v>
      </c>
    </row>
    <row r="750" spans="1:8" s="30" customFormat="1" x14ac:dyDescent="0.25">
      <c r="A750" s="95" t="str">
        <f>Jednotkové_ceny!A828</f>
        <v>2913128000</v>
      </c>
      <c r="B750" s="78" t="str">
        <f>Jednotkové_ceny!B828</f>
        <v>ŠOUPÁTKO ISO DOMOVNÍ PŘÍPOJKY 63-2" (2800)</v>
      </c>
      <c r="C750" s="78" t="str">
        <f>Jednotkové_ceny!C828</f>
        <v>ks</v>
      </c>
      <c r="D750" s="79">
        <f>Jednotkové_ceny!D828</f>
        <v>1</v>
      </c>
      <c r="E750" s="79">
        <f>Jednotkové_ceny!E828</f>
        <v>4354.2700000000004</v>
      </c>
      <c r="F750" s="79">
        <f>Jednotkové_ceny!F828</f>
        <v>0</v>
      </c>
      <c r="G750" s="79">
        <f>Jednotkové_ceny!G828</f>
        <v>0</v>
      </c>
      <c r="H750" s="80">
        <f t="shared" si="11"/>
        <v>0</v>
      </c>
    </row>
    <row r="751" spans="1:8" s="30" customFormat="1" x14ac:dyDescent="0.25">
      <c r="A751" s="95" t="str">
        <f>Jednotkové_ceny!A829</f>
        <v>2913128010</v>
      </c>
      <c r="B751" s="78" t="str">
        <f>Jednotkové_ceny!B829</f>
        <v>ŠOUPÁTKO PRO PŘÍPOJKY BETA-ZZ-TL 2" DN 50</v>
      </c>
      <c r="C751" s="78" t="str">
        <f>Jednotkové_ceny!C829</f>
        <v>ks</v>
      </c>
      <c r="D751" s="79">
        <f>Jednotkové_ceny!D829</f>
        <v>2</v>
      </c>
      <c r="E751" s="79">
        <f>Jednotkové_ceny!E829</f>
        <v>1266.7</v>
      </c>
      <c r="F751" s="79">
        <f>Jednotkové_ceny!F829</f>
        <v>0</v>
      </c>
      <c r="G751" s="79">
        <f>Jednotkové_ceny!G829</f>
        <v>0</v>
      </c>
      <c r="H751" s="80">
        <f t="shared" si="11"/>
        <v>0</v>
      </c>
    </row>
    <row r="752" spans="1:8" s="30" customFormat="1" x14ac:dyDescent="0.25">
      <c r="A752" s="95" t="str">
        <f>Jednotkové_ceny!A830</f>
        <v>2913128013</v>
      </c>
      <c r="B752" s="78" t="str">
        <f>Jednotkové_ceny!B830</f>
        <v>VENTIL ISO DOMOVNÍ PŘÍPOJKY ROHOVÝ 63-2" (3130)</v>
      </c>
      <c r="C752" s="78" t="str">
        <f>Jednotkové_ceny!C830</f>
        <v>ks</v>
      </c>
      <c r="D752" s="79">
        <f>Jednotkové_ceny!D830</f>
        <v>1</v>
      </c>
      <c r="E752" s="79">
        <f>Jednotkové_ceny!E830</f>
        <v>3809.24</v>
      </c>
      <c r="F752" s="79">
        <f>Jednotkové_ceny!F830</f>
        <v>0</v>
      </c>
      <c r="G752" s="79">
        <f>Jednotkové_ceny!G830</f>
        <v>0</v>
      </c>
      <c r="H752" s="80">
        <f t="shared" si="11"/>
        <v>0</v>
      </c>
    </row>
    <row r="753" spans="1:8" s="30" customFormat="1" x14ac:dyDescent="0.25">
      <c r="A753" s="95" t="str">
        <f>Jednotkové_ceny!A831</f>
        <v>2913128014</v>
      </c>
      <c r="B753" s="78" t="str">
        <f>Jednotkové_ceny!B831</f>
        <v>VENTIL ISO DOMOVNÍ PŘÍPOJKY ROHOVÝ 50-2" (3130)</v>
      </c>
      <c r="C753" s="78" t="str">
        <f>Jednotkové_ceny!C831</f>
        <v>ks</v>
      </c>
      <c r="D753" s="79">
        <f>Jednotkové_ceny!D831</f>
        <v>1</v>
      </c>
      <c r="E753" s="79">
        <f>Jednotkové_ceny!E831</f>
        <v>3309.04</v>
      </c>
      <c r="F753" s="79">
        <f>Jednotkové_ceny!F831</f>
        <v>0</v>
      </c>
      <c r="G753" s="79">
        <f>Jednotkové_ceny!G831</f>
        <v>0</v>
      </c>
      <c r="H753" s="80">
        <f t="shared" si="11"/>
        <v>0</v>
      </c>
    </row>
    <row r="754" spans="1:8" s="30" customFormat="1" x14ac:dyDescent="0.25">
      <c r="A754" s="95" t="str">
        <f>Jednotkové_ceny!A832</f>
        <v>2913128026</v>
      </c>
      <c r="B754" s="78" t="str">
        <f>Jednotkové_ceny!B832</f>
        <v>ŠOUPÁTKO ISO-ZAK GGG 32/34 (2810)</v>
      </c>
      <c r="C754" s="78" t="str">
        <f>Jednotkové_ceny!C832</f>
        <v>ks</v>
      </c>
      <c r="D754" s="79">
        <f>Jednotkové_ceny!D832</f>
        <v>1</v>
      </c>
      <c r="E754" s="79">
        <f>Jednotkové_ceny!E832</f>
        <v>2344.5300000000002</v>
      </c>
      <c r="F754" s="79">
        <f>Jednotkové_ceny!F832</f>
        <v>0</v>
      </c>
      <c r="G754" s="79">
        <f>Jednotkové_ceny!G832</f>
        <v>0</v>
      </c>
      <c r="H754" s="80">
        <f t="shared" si="11"/>
        <v>0</v>
      </c>
    </row>
    <row r="755" spans="1:8" s="30" customFormat="1" x14ac:dyDescent="0.25">
      <c r="A755" s="95" t="str">
        <f>Jednotkové_ceny!A833</f>
        <v>2913128037</v>
      </c>
      <c r="B755" s="78" t="str">
        <f>Jednotkové_ceny!B833</f>
        <v>ŠOUPÁTKO DOMOVNÍ PŘÍPOJKY VNI-VNI 2"-2" (2510)</v>
      </c>
      <c r="C755" s="78" t="str">
        <f>Jednotkové_ceny!C833</f>
        <v>ks</v>
      </c>
      <c r="D755" s="79">
        <f>Jednotkové_ceny!D833</f>
        <v>1</v>
      </c>
      <c r="E755" s="79">
        <f>Jednotkové_ceny!E833</f>
        <v>5141.42</v>
      </c>
      <c r="F755" s="79">
        <f>Jednotkové_ceny!F833</f>
        <v>0</v>
      </c>
      <c r="G755" s="79">
        <f>Jednotkové_ceny!G833</f>
        <v>0</v>
      </c>
      <c r="H755" s="80">
        <f t="shared" si="11"/>
        <v>0</v>
      </c>
    </row>
    <row r="756" spans="1:8" s="30" customFormat="1" x14ac:dyDescent="0.25">
      <c r="A756" s="95" t="str">
        <f>Jednotkové_ceny!A834</f>
        <v>2913128038</v>
      </c>
      <c r="B756" s="78" t="str">
        <f>Jednotkové_ceny!B834</f>
        <v>ŠOUPÁTKO PRO PŘÍPOJKY BETA-K-MS PE 32 DN 25</v>
      </c>
      <c r="C756" s="78" t="str">
        <f>Jednotkové_ceny!C834</f>
        <v>ks</v>
      </c>
      <c r="D756" s="79">
        <f>Jednotkové_ceny!D834</f>
        <v>2</v>
      </c>
      <c r="E756" s="79">
        <f>Jednotkové_ceny!E834</f>
        <v>1723.56</v>
      </c>
      <c r="F756" s="79">
        <f>Jednotkové_ceny!F834</f>
        <v>0</v>
      </c>
      <c r="G756" s="79">
        <f>Jednotkové_ceny!G834</f>
        <v>0</v>
      </c>
      <c r="H756" s="80">
        <f t="shared" si="11"/>
        <v>0</v>
      </c>
    </row>
    <row r="757" spans="1:8" s="30" customFormat="1" x14ac:dyDescent="0.25">
      <c r="A757" s="95" t="str">
        <f>Jednotkové_ceny!A835</f>
        <v>2913128043</v>
      </c>
      <c r="B757" s="78" t="str">
        <f>Jednotkové_ceny!B835</f>
        <v>ŠOUPÁTKO PRO PŘÍPOJKY BETA-Z-MS 5/4" DN 32</v>
      </c>
      <c r="C757" s="78" t="str">
        <f>Jednotkové_ceny!C835</f>
        <v>ks</v>
      </c>
      <c r="D757" s="79">
        <f>Jednotkové_ceny!D835</f>
        <v>5</v>
      </c>
      <c r="E757" s="79">
        <f>Jednotkové_ceny!E835</f>
        <v>1526.19</v>
      </c>
      <c r="F757" s="79">
        <f>Jednotkové_ceny!F835</f>
        <v>0</v>
      </c>
      <c r="G757" s="79">
        <f>Jednotkové_ceny!G835</f>
        <v>0</v>
      </c>
      <c r="H757" s="80">
        <f t="shared" si="11"/>
        <v>0</v>
      </c>
    </row>
    <row r="758" spans="1:8" s="30" customFormat="1" ht="26.4" x14ac:dyDescent="0.25">
      <c r="A758" s="95" t="str">
        <f>Jednotkové_ceny!A836</f>
        <v>2913139002</v>
      </c>
      <c r="B758" s="78" t="str">
        <f>Jednotkové_ceny!B836</f>
        <v>ZS 1,7-2,7M DN 40-50 VAG PATENT ŠOUPÁTKOVÁ TELESKOPICKÁ</v>
      </c>
      <c r="C758" s="78" t="str">
        <f>Jednotkové_ceny!C836</f>
        <v>ks</v>
      </c>
      <c r="D758" s="79">
        <f>Jednotkové_ceny!D836</f>
        <v>1</v>
      </c>
      <c r="E758" s="79">
        <f>Jednotkové_ceny!E836</f>
        <v>1375.88</v>
      </c>
      <c r="F758" s="79">
        <f>Jednotkové_ceny!F836</f>
        <v>0</v>
      </c>
      <c r="G758" s="79">
        <f>Jednotkové_ceny!G836</f>
        <v>0</v>
      </c>
      <c r="H758" s="80">
        <f t="shared" si="11"/>
        <v>0</v>
      </c>
    </row>
    <row r="759" spans="1:8" s="30" customFormat="1" x14ac:dyDescent="0.25">
      <c r="A759" s="95" t="str">
        <f>Jednotkové_ceny!A837</f>
        <v>2913139010</v>
      </c>
      <c r="B759" s="78" t="str">
        <f>Jednotkové_ceny!B837</f>
        <v>ZS 2M DN 40-50 Y1020 ŠOUPÁTKOVÁ TUHÁ</v>
      </c>
      <c r="C759" s="78" t="str">
        <f>Jednotkové_ceny!C837</f>
        <v>ks</v>
      </c>
      <c r="D759" s="79">
        <f>Jednotkové_ceny!D837</f>
        <v>6</v>
      </c>
      <c r="E759" s="79">
        <f>Jednotkové_ceny!E837</f>
        <v>568.16</v>
      </c>
      <c r="F759" s="79">
        <f>Jednotkové_ceny!F837</f>
        <v>0</v>
      </c>
      <c r="G759" s="79">
        <f>Jednotkové_ceny!G837</f>
        <v>0</v>
      </c>
      <c r="H759" s="80">
        <f t="shared" si="11"/>
        <v>0</v>
      </c>
    </row>
    <row r="760" spans="1:8" s="30" customFormat="1" ht="12.75" customHeight="1" x14ac:dyDescent="0.25">
      <c r="A760" s="95" t="str">
        <f>Jednotkové_ceny!A838</f>
        <v>2913139011</v>
      </c>
      <c r="B760" s="78" t="str">
        <f>Jednotkové_ceny!B838</f>
        <v>ZS 2M DN 65-80 Y1020 ŠOUPÁTKOVÁ TUHÁ</v>
      </c>
      <c r="C760" s="78" t="str">
        <f>Jednotkové_ceny!C838</f>
        <v>ks</v>
      </c>
      <c r="D760" s="79">
        <f>Jednotkové_ceny!D838</f>
        <v>180</v>
      </c>
      <c r="E760" s="79">
        <f>Jednotkové_ceny!E838</f>
        <v>568.16</v>
      </c>
      <c r="F760" s="79">
        <f>Jednotkové_ceny!F838</f>
        <v>0</v>
      </c>
      <c r="G760" s="79">
        <f>Jednotkové_ceny!G838</f>
        <v>0</v>
      </c>
      <c r="H760" s="80">
        <f t="shared" si="11"/>
        <v>0</v>
      </c>
    </row>
    <row r="761" spans="1:8" s="30" customFormat="1" x14ac:dyDescent="0.25">
      <c r="A761" s="95" t="str">
        <f>Jednotkové_ceny!A839</f>
        <v>2913139013</v>
      </c>
      <c r="B761" s="78" t="str">
        <f>Jednotkové_ceny!B839</f>
        <v>ZS 1,2-1,8M DN 80 ŠOUPÁTKOVÁ TELESKOPICKÁ</v>
      </c>
      <c r="C761" s="78" t="str">
        <f>Jednotkové_ceny!C839</f>
        <v>ks</v>
      </c>
      <c r="D761" s="79">
        <f>Jednotkové_ceny!D839</f>
        <v>2</v>
      </c>
      <c r="E761" s="79">
        <f>Jednotkové_ceny!E839</f>
        <v>1085.44</v>
      </c>
      <c r="F761" s="79">
        <f>Jednotkové_ceny!F839</f>
        <v>0</v>
      </c>
      <c r="G761" s="79">
        <f>Jednotkové_ceny!G839</f>
        <v>0</v>
      </c>
      <c r="H761" s="80">
        <f t="shared" si="11"/>
        <v>0</v>
      </c>
    </row>
    <row r="762" spans="1:8" s="30" customFormat="1" ht="12.75" customHeight="1" x14ac:dyDescent="0.25">
      <c r="A762" s="95" t="str">
        <f>Jednotkové_ceny!A840</f>
        <v>2913139017</v>
      </c>
      <c r="B762" s="78" t="str">
        <f>Jednotkové_ceny!B840</f>
        <v>ZS 1,7-2,7M DN 80 ŠOUPÁTKOVÁ TELESKOPICKÁ</v>
      </c>
      <c r="C762" s="78" t="str">
        <f>Jednotkové_ceny!C840</f>
        <v>ks</v>
      </c>
      <c r="D762" s="79">
        <f>Jednotkové_ceny!D840</f>
        <v>8</v>
      </c>
      <c r="E762" s="79">
        <f>Jednotkové_ceny!E840</f>
        <v>1524.28</v>
      </c>
      <c r="F762" s="79">
        <f>Jednotkové_ceny!F840</f>
        <v>0</v>
      </c>
      <c r="G762" s="79">
        <f>Jednotkové_ceny!G840</f>
        <v>0</v>
      </c>
      <c r="H762" s="80">
        <f t="shared" si="11"/>
        <v>0</v>
      </c>
    </row>
    <row r="763" spans="1:8" s="30" customFormat="1" x14ac:dyDescent="0.25">
      <c r="A763" s="95" t="str">
        <f>Jednotkové_ceny!A841</f>
        <v>2913139018</v>
      </c>
      <c r="B763" s="78" t="str">
        <f>Jednotkové_ceny!B841</f>
        <v>ZS 1,2-1,8M DN 100-150 ŠOUPÁTKOVÁ TELESKOPICKÁ</v>
      </c>
      <c r="C763" s="78" t="str">
        <f>Jednotkové_ceny!C841</f>
        <v>ks</v>
      </c>
      <c r="D763" s="79">
        <f>Jednotkové_ceny!D841</f>
        <v>1</v>
      </c>
      <c r="E763" s="79">
        <f>Jednotkové_ceny!E841</f>
        <v>1085.44</v>
      </c>
      <c r="F763" s="79">
        <f>Jednotkové_ceny!F841</f>
        <v>0</v>
      </c>
      <c r="G763" s="79">
        <f>Jednotkové_ceny!G841</f>
        <v>0</v>
      </c>
      <c r="H763" s="80">
        <f t="shared" si="11"/>
        <v>0</v>
      </c>
    </row>
    <row r="764" spans="1:8" s="30" customFormat="1" x14ac:dyDescent="0.25">
      <c r="A764" s="95" t="str">
        <f>Jednotkové_ceny!A842</f>
        <v>2913139020</v>
      </c>
      <c r="B764" s="78" t="str">
        <f>Jednotkové_ceny!B842</f>
        <v>ZS 1,5M DN 100-150 Y1020 ŠOUPÁTKOVÁ TUHÁ</v>
      </c>
      <c r="C764" s="78" t="str">
        <f>Jednotkové_ceny!C842</f>
        <v>ks</v>
      </c>
      <c r="D764" s="79">
        <f>Jednotkové_ceny!D842</f>
        <v>5</v>
      </c>
      <c r="E764" s="79">
        <f>Jednotkové_ceny!E842</f>
        <v>645.54</v>
      </c>
      <c r="F764" s="79">
        <f>Jednotkové_ceny!F842</f>
        <v>0</v>
      </c>
      <c r="G764" s="79">
        <f>Jednotkové_ceny!G842</f>
        <v>0</v>
      </c>
      <c r="H764" s="80">
        <f t="shared" si="11"/>
        <v>0</v>
      </c>
    </row>
    <row r="765" spans="1:8" s="30" customFormat="1" x14ac:dyDescent="0.25">
      <c r="A765" s="95" t="str">
        <f>Jednotkové_ceny!A843</f>
        <v>2913139022</v>
      </c>
      <c r="B765" s="78" t="str">
        <f>Jednotkové_ceny!B843</f>
        <v>ZS 1,7-2,7M DN 100-150 ŠOUPÁTKOVÁ TELESKOPICKÁ</v>
      </c>
      <c r="C765" s="78" t="str">
        <f>Jednotkové_ceny!C843</f>
        <v>ks</v>
      </c>
      <c r="D765" s="79">
        <f>Jednotkové_ceny!D843</f>
        <v>6</v>
      </c>
      <c r="E765" s="79">
        <f>Jednotkové_ceny!E843</f>
        <v>1633.46</v>
      </c>
      <c r="F765" s="79">
        <f>Jednotkové_ceny!F843</f>
        <v>0</v>
      </c>
      <c r="G765" s="79">
        <f>Jednotkové_ceny!G843</f>
        <v>0</v>
      </c>
      <c r="H765" s="80">
        <f t="shared" si="11"/>
        <v>0</v>
      </c>
    </row>
    <row r="766" spans="1:8" s="30" customFormat="1" x14ac:dyDescent="0.25">
      <c r="A766" s="95" t="str">
        <f>Jednotkové_ceny!A844</f>
        <v>2913139023</v>
      </c>
      <c r="B766" s="78" t="str">
        <f>Jednotkové_ceny!B844</f>
        <v>ZS 2M DN 100-150 Y1020 ŠOUPÁTKOVÁ TUHÁ</v>
      </c>
      <c r="C766" s="78" t="str">
        <f>Jednotkové_ceny!C844</f>
        <v>ks</v>
      </c>
      <c r="D766" s="79">
        <f>Jednotkové_ceny!D844</f>
        <v>40</v>
      </c>
      <c r="E766" s="79">
        <f>Jednotkové_ceny!E844</f>
        <v>568.16</v>
      </c>
      <c r="F766" s="79">
        <f>Jednotkové_ceny!F844</f>
        <v>0</v>
      </c>
      <c r="G766" s="79">
        <f>Jednotkové_ceny!G844</f>
        <v>0</v>
      </c>
      <c r="H766" s="80">
        <f t="shared" si="11"/>
        <v>0</v>
      </c>
    </row>
    <row r="767" spans="1:8" s="30" customFormat="1" ht="12.75" customHeight="1" x14ac:dyDescent="0.25">
      <c r="A767" s="95" t="str">
        <f>Jednotkové_ceny!A845</f>
        <v>2913139027</v>
      </c>
      <c r="B767" s="78" t="str">
        <f>Jednotkové_ceny!B845</f>
        <v>ZS 1,5M DN 200 Y1020 ŠOUPÁTKOVÁ TUHÁ</v>
      </c>
      <c r="C767" s="78" t="str">
        <f>Jednotkové_ceny!C845</f>
        <v>ks</v>
      </c>
      <c r="D767" s="79">
        <f>Jednotkové_ceny!D845</f>
        <v>1</v>
      </c>
      <c r="E767" s="79">
        <f>Jednotkové_ceny!E845</f>
        <v>731.4</v>
      </c>
      <c r="F767" s="79">
        <f>Jednotkové_ceny!F845</f>
        <v>0</v>
      </c>
      <c r="G767" s="79">
        <f>Jednotkové_ceny!G845</f>
        <v>0</v>
      </c>
      <c r="H767" s="80">
        <f t="shared" si="11"/>
        <v>0</v>
      </c>
    </row>
    <row r="768" spans="1:8" s="30" customFormat="1" x14ac:dyDescent="0.25">
      <c r="A768" s="95" t="str">
        <f>Jednotkové_ceny!A846</f>
        <v>2913139028</v>
      </c>
      <c r="B768" s="78" t="str">
        <f>Jednotkové_ceny!B846</f>
        <v>ZS 1,7-2,7M DN 200 ŠOUPÁTKOVÁ TELESKOPICKÁ</v>
      </c>
      <c r="C768" s="78" t="str">
        <f>Jednotkové_ceny!C846</f>
        <v>ks</v>
      </c>
      <c r="D768" s="79">
        <f>Jednotkové_ceny!D846</f>
        <v>1</v>
      </c>
      <c r="E768" s="79">
        <f>Jednotkové_ceny!E846</f>
        <v>1782.92</v>
      </c>
      <c r="F768" s="79">
        <f>Jednotkové_ceny!F846</f>
        <v>0</v>
      </c>
      <c r="G768" s="79">
        <f>Jednotkové_ceny!G846</f>
        <v>0</v>
      </c>
      <c r="H768" s="80">
        <f t="shared" si="11"/>
        <v>0</v>
      </c>
    </row>
    <row r="769" spans="1:8" s="30" customFormat="1" x14ac:dyDescent="0.25">
      <c r="A769" s="95" t="str">
        <f>Jednotkové_ceny!A847</f>
        <v>2913139032</v>
      </c>
      <c r="B769" s="78" t="str">
        <f>Jednotkové_ceny!B847</f>
        <v>ZS 1,5M DN 250-300 Y1020 ŠOUPÁTKOVÁ TUHÁ</v>
      </c>
      <c r="C769" s="78" t="str">
        <f>Jednotkové_ceny!C847</f>
        <v>ks</v>
      </c>
      <c r="D769" s="79">
        <f>Jednotkové_ceny!D847</f>
        <v>1</v>
      </c>
      <c r="E769" s="79">
        <f>Jednotkové_ceny!E847</f>
        <v>643.41999999999996</v>
      </c>
      <c r="F769" s="79">
        <f>Jednotkové_ceny!F847</f>
        <v>0</v>
      </c>
      <c r="G769" s="79">
        <f>Jednotkové_ceny!G847</f>
        <v>0</v>
      </c>
      <c r="H769" s="80">
        <f t="shared" si="11"/>
        <v>0</v>
      </c>
    </row>
    <row r="770" spans="1:8" s="30" customFormat="1" x14ac:dyDescent="0.25">
      <c r="A770" s="95" t="str">
        <f>Jednotkové_ceny!A848</f>
        <v>2913139033</v>
      </c>
      <c r="B770" s="78" t="str">
        <f>Jednotkové_ceny!B848</f>
        <v>ZS 1,7-2,7M DN 250-300 ŠOUPÁTKOVÁ TELESKOPICKÁ</v>
      </c>
      <c r="C770" s="78" t="str">
        <f>Jednotkové_ceny!C848</f>
        <v>ks</v>
      </c>
      <c r="D770" s="79">
        <f>Jednotkové_ceny!D848</f>
        <v>1</v>
      </c>
      <c r="E770" s="79">
        <f>Jednotkové_ceny!E848</f>
        <v>1841.22</v>
      </c>
      <c r="F770" s="79">
        <f>Jednotkové_ceny!F848</f>
        <v>0</v>
      </c>
      <c r="G770" s="79">
        <f>Jednotkové_ceny!G848</f>
        <v>0</v>
      </c>
      <c r="H770" s="80">
        <f t="shared" si="11"/>
        <v>0</v>
      </c>
    </row>
    <row r="771" spans="1:8" s="30" customFormat="1" x14ac:dyDescent="0.25">
      <c r="A771" s="95" t="str">
        <f>Jednotkové_ceny!A849</f>
        <v>2913139034</v>
      </c>
      <c r="B771" s="78" t="str">
        <f>Jednotkové_ceny!B849</f>
        <v>ZS 2M DN 250-300 Y1020 ŠOUPÁTKOVÁ TUHÁ</v>
      </c>
      <c r="C771" s="78" t="str">
        <f>Jednotkové_ceny!C849</f>
        <v>ks</v>
      </c>
      <c r="D771" s="79">
        <f>Jednotkové_ceny!D849</f>
        <v>10</v>
      </c>
      <c r="E771" s="79">
        <f>Jednotkové_ceny!E849</f>
        <v>643.41999999999996</v>
      </c>
      <c r="F771" s="79">
        <f>Jednotkové_ceny!F849</f>
        <v>0</v>
      </c>
      <c r="G771" s="79">
        <f>Jednotkové_ceny!G849</f>
        <v>0</v>
      </c>
      <c r="H771" s="80">
        <f t="shared" si="11"/>
        <v>0</v>
      </c>
    </row>
    <row r="772" spans="1:8" s="30" customFormat="1" x14ac:dyDescent="0.25">
      <c r="A772" s="95" t="str">
        <f>Jednotkové_ceny!A850</f>
        <v>2913139038</v>
      </c>
      <c r="B772" s="78" t="str">
        <f>Jednotkové_ceny!B850</f>
        <v>ZS 3M DN 65-80 Y1020 KlikFix ŠOUPÁTKOVÁ TUHÁ</v>
      </c>
      <c r="C772" s="78" t="str">
        <f>Jednotkové_ceny!C850</f>
        <v>ks</v>
      </c>
      <c r="D772" s="79">
        <f>Jednotkové_ceny!D850</f>
        <v>3</v>
      </c>
      <c r="E772" s="79">
        <f>Jednotkové_ceny!E850</f>
        <v>2835.5</v>
      </c>
      <c r="F772" s="79">
        <f>Jednotkové_ceny!F850</f>
        <v>0</v>
      </c>
      <c r="G772" s="79">
        <f>Jednotkové_ceny!G850</f>
        <v>0</v>
      </c>
      <c r="H772" s="80">
        <f t="shared" si="11"/>
        <v>0</v>
      </c>
    </row>
    <row r="773" spans="1:8" s="30" customFormat="1" x14ac:dyDescent="0.25">
      <c r="A773" s="95" t="str">
        <f>Jednotkové_ceny!A851</f>
        <v>2913139040</v>
      </c>
      <c r="B773" s="78" t="str">
        <f>Jednotkové_ceny!B851</f>
        <v>ZS 1,2-1,8M DN 300-500 VAG EKN TELESKOPICKÁ</v>
      </c>
      <c r="C773" s="78" t="str">
        <f>Jednotkové_ceny!C851</f>
        <v>ks</v>
      </c>
      <c r="D773" s="79">
        <f>Jednotkové_ceny!D851</f>
        <v>2</v>
      </c>
      <c r="E773" s="79">
        <f>Jednotkové_ceny!E851</f>
        <v>3943.47</v>
      </c>
      <c r="F773" s="79">
        <f>Jednotkové_ceny!F851</f>
        <v>0</v>
      </c>
      <c r="G773" s="79">
        <f>Jednotkové_ceny!G851</f>
        <v>0</v>
      </c>
      <c r="H773" s="80">
        <f t="shared" si="11"/>
        <v>0</v>
      </c>
    </row>
    <row r="774" spans="1:8" s="30" customFormat="1" x14ac:dyDescent="0.25">
      <c r="A774" s="95" t="str">
        <f>Jednotkové_ceny!A852</f>
        <v>2913139041</v>
      </c>
      <c r="B774" s="78" t="str">
        <f>Jednotkové_ceny!B852</f>
        <v>ZS 2M DN 200 Y1020 ŠOUPÁTKOVÁ TUHÁ</v>
      </c>
      <c r="C774" s="78" t="str">
        <f>Jednotkové_ceny!C852</f>
        <v>ks</v>
      </c>
      <c r="D774" s="79">
        <f>Jednotkové_ceny!D852</f>
        <v>39</v>
      </c>
      <c r="E774" s="79">
        <f>Jednotkové_ceny!E852</f>
        <v>643.41999999999996</v>
      </c>
      <c r="F774" s="79">
        <f>Jednotkové_ceny!F852</f>
        <v>0</v>
      </c>
      <c r="G774" s="79">
        <f>Jednotkové_ceny!G852</f>
        <v>0</v>
      </c>
      <c r="H774" s="80">
        <f t="shared" si="11"/>
        <v>0</v>
      </c>
    </row>
    <row r="775" spans="1:8" s="30" customFormat="1" ht="26.4" x14ac:dyDescent="0.25">
      <c r="A775" s="95" t="str">
        <f>Jednotkové_ceny!A853</f>
        <v>2913139042</v>
      </c>
      <c r="B775" s="78" t="str">
        <f>Jednotkové_ceny!B853</f>
        <v>ZS 2M Y1023 PŘÍPOJKOVÁ TUHÁ PRO NP S KULOVÝM KOHOUTEM</v>
      </c>
      <c r="C775" s="78" t="str">
        <f>Jednotkové_ceny!C853</f>
        <v>ks</v>
      </c>
      <c r="D775" s="79">
        <f>Jednotkové_ceny!D853</f>
        <v>23</v>
      </c>
      <c r="E775" s="79">
        <f>Jednotkové_ceny!E853</f>
        <v>341.32</v>
      </c>
      <c r="F775" s="79">
        <f>Jednotkové_ceny!F853</f>
        <v>0</v>
      </c>
      <c r="G775" s="79">
        <f>Jednotkové_ceny!G853</f>
        <v>0</v>
      </c>
      <c r="H775" s="80">
        <f t="shared" si="11"/>
        <v>0</v>
      </c>
    </row>
    <row r="776" spans="1:8" s="30" customFormat="1" ht="26.4" x14ac:dyDescent="0.25">
      <c r="A776" s="95" t="str">
        <f>Jednotkové_ceny!A854</f>
        <v>2913139044</v>
      </c>
      <c r="B776" s="78" t="str">
        <f>Jednotkové_ceny!B854</f>
        <v>ZS 1,5M Y1023 PŘÍPOJKOVÁ TUHÁ PRO NP S KULOVÝM KOHOUTEM</v>
      </c>
      <c r="C776" s="78" t="str">
        <f>Jednotkové_ceny!C854</f>
        <v>ks</v>
      </c>
      <c r="D776" s="79">
        <f>Jednotkové_ceny!D854</f>
        <v>8</v>
      </c>
      <c r="E776" s="79">
        <f>Jednotkové_ceny!E854</f>
        <v>387.96</v>
      </c>
      <c r="F776" s="79">
        <f>Jednotkové_ceny!F854</f>
        <v>0</v>
      </c>
      <c r="G776" s="79">
        <f>Jednotkové_ceny!G854</f>
        <v>0</v>
      </c>
      <c r="H776" s="80">
        <f t="shared" si="11"/>
        <v>0</v>
      </c>
    </row>
    <row r="777" spans="1:8" s="30" customFormat="1" x14ac:dyDescent="0.25">
      <c r="A777" s="95" t="str">
        <f>Jednotkové_ceny!A855</f>
        <v>2913139045</v>
      </c>
      <c r="B777" s="78" t="str">
        <f>Jednotkové_ceny!B855</f>
        <v>ZS 2,5M PŘÍPOJKOVÁ 3/4"-2" (9101)</v>
      </c>
      <c r="C777" s="78" t="str">
        <f>Jednotkové_ceny!C855</f>
        <v>ks</v>
      </c>
      <c r="D777" s="79">
        <f>Jednotkové_ceny!D855</f>
        <v>1</v>
      </c>
      <c r="E777" s="79">
        <f>Jednotkové_ceny!E855</f>
        <v>919.68</v>
      </c>
      <c r="F777" s="79">
        <f>Jednotkové_ceny!F855</f>
        <v>0</v>
      </c>
      <c r="G777" s="79">
        <f>Jednotkové_ceny!G855</f>
        <v>0</v>
      </c>
      <c r="H777" s="80">
        <f t="shared" si="11"/>
        <v>0</v>
      </c>
    </row>
    <row r="778" spans="1:8" s="30" customFormat="1" x14ac:dyDescent="0.25">
      <c r="A778" s="95" t="str">
        <f>Jednotkové_ceny!A856</f>
        <v>2913139063</v>
      </c>
      <c r="B778" s="78" t="str">
        <f>Jednotkové_ceny!B856</f>
        <v>ZS 1,5M DN 50-100 E2 (9002)</v>
      </c>
      <c r="C778" s="78" t="str">
        <f>Jednotkové_ceny!C856</f>
        <v>ks</v>
      </c>
      <c r="D778" s="79">
        <f>Jednotkové_ceny!D856</f>
        <v>4</v>
      </c>
      <c r="E778" s="79">
        <f>Jednotkové_ceny!E856</f>
        <v>1457.73</v>
      </c>
      <c r="F778" s="79">
        <f>Jednotkové_ceny!F856</f>
        <v>0</v>
      </c>
      <c r="G778" s="79">
        <f>Jednotkové_ceny!G856</f>
        <v>0</v>
      </c>
      <c r="H778" s="80">
        <f t="shared" ref="H778:H841" si="12">ROUND(D778*G778,2)</f>
        <v>0</v>
      </c>
    </row>
    <row r="779" spans="1:8" s="30" customFormat="1" x14ac:dyDescent="0.25">
      <c r="A779" s="95" t="str">
        <f>Jednotkové_ceny!A857</f>
        <v>2913139080</v>
      </c>
      <c r="B779" s="78" t="str">
        <f>Jednotkové_ceny!B857</f>
        <v>ZS 2M DN 400-500 Y1020 ŠOUPÁTKOVÁ TUHÁ</v>
      </c>
      <c r="C779" s="78" t="str">
        <f>Jednotkové_ceny!C857</f>
        <v>ks</v>
      </c>
      <c r="D779" s="79">
        <f>Jednotkové_ceny!D857</f>
        <v>9</v>
      </c>
      <c r="E779" s="79">
        <f>Jednotkové_ceny!E857</f>
        <v>3510.72</v>
      </c>
      <c r="F779" s="79">
        <f>Jednotkové_ceny!F857</f>
        <v>0</v>
      </c>
      <c r="G779" s="79">
        <f>Jednotkové_ceny!G857</f>
        <v>0</v>
      </c>
      <c r="H779" s="80">
        <f t="shared" si="12"/>
        <v>0</v>
      </c>
    </row>
    <row r="780" spans="1:8" s="30" customFormat="1" x14ac:dyDescent="0.25">
      <c r="A780" s="95" t="str">
        <f>Jednotkové_ceny!A858</f>
        <v>2913139081</v>
      </c>
      <c r="B780" s="78" t="str">
        <f>Jednotkové_ceny!B858</f>
        <v>ZS 1,3-1,8M TELESKOP DOMOVNÍ 3/4"-2" (9601)</v>
      </c>
      <c r="C780" s="78" t="str">
        <f>Jednotkové_ceny!C858</f>
        <v>ks</v>
      </c>
      <c r="D780" s="79">
        <f>Jednotkové_ceny!D858</f>
        <v>1</v>
      </c>
      <c r="E780" s="79">
        <f>Jednotkové_ceny!E858</f>
        <v>808.08</v>
      </c>
      <c r="F780" s="79">
        <f>Jednotkové_ceny!F858</f>
        <v>0</v>
      </c>
      <c r="G780" s="79">
        <f>Jednotkové_ceny!G858</f>
        <v>0</v>
      </c>
      <c r="H780" s="80">
        <f t="shared" si="12"/>
        <v>0</v>
      </c>
    </row>
    <row r="781" spans="1:8" s="30" customFormat="1" x14ac:dyDescent="0.25">
      <c r="A781" s="95" t="str">
        <f>Jednotkové_ceny!A859</f>
        <v>2913139082</v>
      </c>
      <c r="B781" s="78" t="str">
        <f>Jednotkové_ceny!B859</f>
        <v>ZS 2,0M PŘÍPOJKOVÁ 3/4"-2" (9101)</v>
      </c>
      <c r="C781" s="78" t="str">
        <f>Jednotkové_ceny!C859</f>
        <v>ks</v>
      </c>
      <c r="D781" s="79">
        <f>Jednotkové_ceny!D859</f>
        <v>3</v>
      </c>
      <c r="E781" s="79">
        <f>Jednotkové_ceny!E859</f>
        <v>841.96</v>
      </c>
      <c r="F781" s="79">
        <f>Jednotkové_ceny!F859</f>
        <v>0</v>
      </c>
      <c r="G781" s="79">
        <f>Jednotkové_ceny!G859</f>
        <v>0</v>
      </c>
      <c r="H781" s="80">
        <f t="shared" si="12"/>
        <v>0</v>
      </c>
    </row>
    <row r="782" spans="1:8" s="30" customFormat="1" x14ac:dyDescent="0.25">
      <c r="A782" s="95" t="str">
        <f>Jednotkové_ceny!A860</f>
        <v>2913139084</v>
      </c>
      <c r="B782" s="78" t="str">
        <f>Jednotkové_ceny!B860</f>
        <v>ZS 2,0-2,5M DN 350 (9502)</v>
      </c>
      <c r="C782" s="78" t="str">
        <f>Jednotkové_ceny!C860</f>
        <v>ks</v>
      </c>
      <c r="D782" s="79">
        <f>Jednotkové_ceny!D860</f>
        <v>1</v>
      </c>
      <c r="E782" s="79">
        <f>Jednotkové_ceny!E860</f>
        <v>2423.2399999999998</v>
      </c>
      <c r="F782" s="79">
        <f>Jednotkové_ceny!F860</f>
        <v>0</v>
      </c>
      <c r="G782" s="79">
        <f>Jednotkové_ceny!G860</f>
        <v>0</v>
      </c>
      <c r="H782" s="80">
        <f t="shared" si="12"/>
        <v>0</v>
      </c>
    </row>
    <row r="783" spans="1:8" s="30" customFormat="1" x14ac:dyDescent="0.25">
      <c r="A783" s="95" t="str">
        <f>Jednotkové_ceny!A861</f>
        <v>2913139086</v>
      </c>
      <c r="B783" s="78" t="str">
        <f>Jednotkové_ceny!B861</f>
        <v>ZS 2M DN 50-100 E2 (9002)</v>
      </c>
      <c r="C783" s="78" t="str">
        <f>Jednotkové_ceny!C861</f>
        <v>ks</v>
      </c>
      <c r="D783" s="79">
        <f>Jednotkové_ceny!D861</f>
        <v>19</v>
      </c>
      <c r="E783" s="79">
        <f>Jednotkové_ceny!E861</f>
        <v>1738.72</v>
      </c>
      <c r="F783" s="79">
        <f>Jednotkové_ceny!F861</f>
        <v>0</v>
      </c>
      <c r="G783" s="79">
        <f>Jednotkové_ceny!G861</f>
        <v>0</v>
      </c>
      <c r="H783" s="80">
        <f t="shared" si="12"/>
        <v>0</v>
      </c>
    </row>
    <row r="784" spans="1:8" s="30" customFormat="1" x14ac:dyDescent="0.25">
      <c r="A784" s="95" t="str">
        <f>Jednotkové_ceny!A862</f>
        <v>2913139087</v>
      </c>
      <c r="B784" s="78" t="str">
        <f>Jednotkové_ceny!B862</f>
        <v>ZS 3M DN 200 Y1020 KlikFix ŠOUPÁTKOVÁ TUHÁ</v>
      </c>
      <c r="C784" s="78" t="str">
        <f>Jednotkové_ceny!C862</f>
        <v>ks</v>
      </c>
      <c r="D784" s="79">
        <f>Jednotkové_ceny!D862</f>
        <v>2</v>
      </c>
      <c r="E784" s="79">
        <f>Jednotkové_ceny!E862</f>
        <v>3544.64</v>
      </c>
      <c r="F784" s="79">
        <f>Jednotkové_ceny!F862</f>
        <v>0</v>
      </c>
      <c r="G784" s="79">
        <f>Jednotkové_ceny!G862</f>
        <v>0</v>
      </c>
      <c r="H784" s="80">
        <f t="shared" si="12"/>
        <v>0</v>
      </c>
    </row>
    <row r="785" spans="1:8" s="30" customFormat="1" ht="26.4" x14ac:dyDescent="0.25">
      <c r="A785" s="95" t="str">
        <f>Jednotkové_ceny!A863</f>
        <v>2913139088</v>
      </c>
      <c r="B785" s="78" t="str">
        <f>Jednotkové_ceny!B863</f>
        <v>ZS 3,0M DN 100-150 Y1020 ŠOUPÁTKOVÁ TUHÁ (skutečná délka)</v>
      </c>
      <c r="C785" s="78" t="str">
        <f>Jednotkové_ceny!C863</f>
        <v>ks</v>
      </c>
      <c r="D785" s="79">
        <f>Jednotkové_ceny!D863</f>
        <v>1</v>
      </c>
      <c r="E785" s="79">
        <f>Jednotkové_ceny!E863</f>
        <v>5960.91</v>
      </c>
      <c r="F785" s="79">
        <f>Jednotkové_ceny!F863</f>
        <v>0</v>
      </c>
      <c r="G785" s="79">
        <f>Jednotkové_ceny!G863</f>
        <v>0</v>
      </c>
      <c r="H785" s="80">
        <f t="shared" si="12"/>
        <v>0</v>
      </c>
    </row>
    <row r="786" spans="1:8" s="30" customFormat="1" ht="26.4" x14ac:dyDescent="0.25">
      <c r="A786" s="95" t="str">
        <f>Jednotkové_ceny!A864</f>
        <v>2913139091</v>
      </c>
      <c r="B786" s="78" t="str">
        <f>Jednotkové_ceny!B864</f>
        <v>ZS 2M Y1023Š PŘÍPOJKOVÁ TUHÁ PRO NP SE ŠOUPÁTKEM</v>
      </c>
      <c r="C786" s="78" t="str">
        <f>Jednotkové_ceny!C864</f>
        <v>ks</v>
      </c>
      <c r="D786" s="79">
        <f>Jednotkové_ceny!D864</f>
        <v>14</v>
      </c>
      <c r="E786" s="79">
        <f>Jednotkové_ceny!E864</f>
        <v>387.96</v>
      </c>
      <c r="F786" s="79">
        <f>Jednotkové_ceny!F864</f>
        <v>0</v>
      </c>
      <c r="G786" s="79">
        <f>Jednotkové_ceny!G864</f>
        <v>0</v>
      </c>
      <c r="H786" s="80">
        <f t="shared" si="12"/>
        <v>0</v>
      </c>
    </row>
    <row r="787" spans="1:8" s="30" customFormat="1" x14ac:dyDescent="0.25">
      <c r="A787" s="95" t="str">
        <f>Jednotkové_ceny!A865</f>
        <v>2913139099</v>
      </c>
      <c r="B787" s="78" t="str">
        <f>Jednotkové_ceny!B865</f>
        <v>ZS 4M DN 1200 VAG EKN TUHÁ</v>
      </c>
      <c r="C787" s="78" t="str">
        <f>Jednotkové_ceny!C865</f>
        <v>ks</v>
      </c>
      <c r="D787" s="79">
        <f>Jednotkové_ceny!D865</f>
        <v>2</v>
      </c>
      <c r="E787" s="79">
        <f>Jednotkové_ceny!E865</f>
        <v>782.28</v>
      </c>
      <c r="F787" s="79">
        <f>Jednotkové_ceny!F865</f>
        <v>0</v>
      </c>
      <c r="G787" s="79">
        <f>Jednotkové_ceny!G865</f>
        <v>0</v>
      </c>
      <c r="H787" s="80">
        <f t="shared" si="12"/>
        <v>0</v>
      </c>
    </row>
    <row r="788" spans="1:8" s="30" customFormat="1" x14ac:dyDescent="0.25">
      <c r="A788" s="95" t="str">
        <f>Jednotkové_ceny!A866</f>
        <v>2913139100</v>
      </c>
      <c r="B788" s="78" t="str">
        <f>Jednotkové_ceny!B866</f>
        <v>ZS 2M DN 125-150 E2 (9002)</v>
      </c>
      <c r="C788" s="78" t="str">
        <f>Jednotkové_ceny!C866</f>
        <v>ks</v>
      </c>
      <c r="D788" s="79">
        <f>Jednotkové_ceny!D866</f>
        <v>4</v>
      </c>
      <c r="E788" s="79">
        <f>Jednotkové_ceny!E866</f>
        <v>1559.37</v>
      </c>
      <c r="F788" s="79">
        <f>Jednotkové_ceny!F866</f>
        <v>0</v>
      </c>
      <c r="G788" s="79">
        <f>Jednotkové_ceny!G866</f>
        <v>0</v>
      </c>
      <c r="H788" s="80">
        <f t="shared" si="12"/>
        <v>0</v>
      </c>
    </row>
    <row r="789" spans="1:8" s="30" customFormat="1" x14ac:dyDescent="0.25">
      <c r="A789" s="95" t="str">
        <f>Jednotkové_ceny!A867</f>
        <v>2913139101</v>
      </c>
      <c r="B789" s="78" t="str">
        <f>Jednotkové_ceny!B867</f>
        <v>ZS 1,2-1,8M VAG PATENT PŘÍPOJKOVÁ</v>
      </c>
      <c r="C789" s="78" t="str">
        <f>Jednotkové_ceny!C867</f>
        <v>ks</v>
      </c>
      <c r="D789" s="79">
        <f>Jednotkové_ceny!D867</f>
        <v>1</v>
      </c>
      <c r="E789" s="79">
        <f>Jednotkové_ceny!E867</f>
        <v>711.9</v>
      </c>
      <c r="F789" s="79">
        <f>Jednotkové_ceny!F867</f>
        <v>0</v>
      </c>
      <c r="G789" s="79">
        <f>Jednotkové_ceny!G867</f>
        <v>0</v>
      </c>
      <c r="H789" s="80">
        <f t="shared" si="12"/>
        <v>0</v>
      </c>
    </row>
    <row r="790" spans="1:8" s="30" customFormat="1" x14ac:dyDescent="0.25">
      <c r="A790" s="95" t="str">
        <f>Jednotkové_ceny!A868</f>
        <v>2913139107</v>
      </c>
      <c r="B790" s="78" t="str">
        <f>Jednotkové_ceny!B868</f>
        <v>ZS 1,5M DN 400-500 Y1020 ŠOUPÁTKOVÁ TUHÁ</v>
      </c>
      <c r="C790" s="78" t="str">
        <f>Jednotkové_ceny!C868</f>
        <v>ks</v>
      </c>
      <c r="D790" s="79">
        <f>Jednotkové_ceny!D868</f>
        <v>2</v>
      </c>
      <c r="E790" s="79">
        <f>Jednotkové_ceny!E868</f>
        <v>2819.6</v>
      </c>
      <c r="F790" s="79">
        <f>Jednotkové_ceny!F868</f>
        <v>0</v>
      </c>
      <c r="G790" s="79">
        <f>Jednotkové_ceny!G868</f>
        <v>0</v>
      </c>
      <c r="H790" s="80">
        <f t="shared" si="12"/>
        <v>0</v>
      </c>
    </row>
    <row r="791" spans="1:8" s="30" customFormat="1" x14ac:dyDescent="0.25">
      <c r="A791" s="95" t="str">
        <f>Jednotkové_ceny!A869</f>
        <v>2913139110</v>
      </c>
      <c r="B791" s="78" t="str">
        <f>Jednotkové_ceny!B869</f>
        <v>ZS 2,5M DN 700 VAG EKN TUHÁ</v>
      </c>
      <c r="C791" s="78" t="str">
        <f>Jednotkové_ceny!C869</f>
        <v>ks</v>
      </c>
      <c r="D791" s="79">
        <f>Jednotkové_ceny!D869</f>
        <v>1</v>
      </c>
      <c r="E791" s="79">
        <f>Jednotkové_ceny!E869</f>
        <v>10098.200000000001</v>
      </c>
      <c r="F791" s="79">
        <f>Jednotkové_ceny!F869</f>
        <v>0</v>
      </c>
      <c r="G791" s="79">
        <f>Jednotkové_ceny!G869</f>
        <v>0</v>
      </c>
      <c r="H791" s="80">
        <f t="shared" si="12"/>
        <v>0</v>
      </c>
    </row>
    <row r="792" spans="1:8" s="30" customFormat="1" x14ac:dyDescent="0.25">
      <c r="A792" s="95" t="str">
        <f>Jednotkové_ceny!A870</f>
        <v>2913139120</v>
      </c>
      <c r="B792" s="78" t="str">
        <f>Jednotkové_ceny!B870</f>
        <v>ZS 3M DN 500 VAG EKN TUHÁ</v>
      </c>
      <c r="C792" s="78" t="str">
        <f>Jednotkové_ceny!C870</f>
        <v>ks</v>
      </c>
      <c r="D792" s="79">
        <f>Jednotkové_ceny!D870</f>
        <v>5</v>
      </c>
      <c r="E792" s="79">
        <f>Jednotkové_ceny!E870</f>
        <v>3430.16</v>
      </c>
      <c r="F792" s="79">
        <f>Jednotkové_ceny!F870</f>
        <v>0</v>
      </c>
      <c r="G792" s="79">
        <f>Jednotkové_ceny!G870</f>
        <v>0</v>
      </c>
      <c r="H792" s="80">
        <f t="shared" si="12"/>
        <v>0</v>
      </c>
    </row>
    <row r="793" spans="1:8" s="30" customFormat="1" ht="26.4" x14ac:dyDescent="0.25">
      <c r="A793" s="95" t="str">
        <f>Jednotkové_ceny!A871</f>
        <v>2913139121</v>
      </c>
      <c r="B793" s="78" t="str">
        <f>Jednotkové_ceny!B871</f>
        <v>SOUPRAVA ZEMNÍ TELESKOPICKÁ E2-2 125-150 (2,5-3,5m)</v>
      </c>
      <c r="C793" s="78" t="str">
        <f>Jednotkové_ceny!C871</f>
        <v>ks</v>
      </c>
      <c r="D793" s="79">
        <f>Jednotkové_ceny!D871</f>
        <v>1</v>
      </c>
      <c r="E793" s="79">
        <f>Jednotkové_ceny!E871</f>
        <v>2893.55</v>
      </c>
      <c r="F793" s="79">
        <f>Jednotkové_ceny!F871</f>
        <v>0</v>
      </c>
      <c r="G793" s="79">
        <f>Jednotkové_ceny!G871</f>
        <v>0</v>
      </c>
      <c r="H793" s="80">
        <f t="shared" si="12"/>
        <v>0</v>
      </c>
    </row>
    <row r="794" spans="1:8" s="30" customFormat="1" x14ac:dyDescent="0.25">
      <c r="A794" s="95" t="str">
        <f>Jednotkové_ceny!A872</f>
        <v>2913139122</v>
      </c>
      <c r="B794" s="78" t="str">
        <f>Jednotkové_ceny!B872</f>
        <v>ZS PŘÍPOJKOVÁ TUHÁ</v>
      </c>
      <c r="C794" s="78" t="str">
        <f>Jednotkové_ceny!C872</f>
        <v>ks</v>
      </c>
      <c r="D794" s="79">
        <f>Jednotkové_ceny!D872</f>
        <v>2</v>
      </c>
      <c r="E794" s="79">
        <f>Jednotkové_ceny!E872</f>
        <v>2334.12</v>
      </c>
      <c r="F794" s="79">
        <f>Jednotkové_ceny!F872</f>
        <v>0</v>
      </c>
      <c r="G794" s="79">
        <f>Jednotkové_ceny!G872</f>
        <v>0</v>
      </c>
      <c r="H794" s="80">
        <f t="shared" si="12"/>
        <v>0</v>
      </c>
    </row>
    <row r="795" spans="1:8" s="30" customFormat="1" x14ac:dyDescent="0.25">
      <c r="A795" s="95" t="str">
        <f>Jednotkové_ceny!A873</f>
        <v>2913139123</v>
      </c>
      <c r="B795" s="78" t="str">
        <f>Jednotkové_ceny!B873</f>
        <v>ZS 1,5M Y1023 KlikFix PŘÍPOJKOVÁ TUHÁ</v>
      </c>
      <c r="C795" s="78" t="str">
        <f>Jednotkové_ceny!C873</f>
        <v>ks</v>
      </c>
      <c r="D795" s="79">
        <f>Jednotkové_ceny!D873</f>
        <v>335</v>
      </c>
      <c r="E795" s="79">
        <f>Jednotkové_ceny!E873</f>
        <v>408.1</v>
      </c>
      <c r="F795" s="79">
        <f>Jednotkové_ceny!F873</f>
        <v>0</v>
      </c>
      <c r="G795" s="79">
        <f>Jednotkové_ceny!G873</f>
        <v>0</v>
      </c>
      <c r="H795" s="80">
        <f t="shared" si="12"/>
        <v>0</v>
      </c>
    </row>
    <row r="796" spans="1:8" s="30" customFormat="1" x14ac:dyDescent="0.25">
      <c r="A796" s="95" t="str">
        <f>Jednotkové_ceny!A874</f>
        <v>2913139124</v>
      </c>
      <c r="B796" s="78" t="str">
        <f>Jednotkové_ceny!B874</f>
        <v>ZS 2,0M Y1023 KlikFix PŘÍPOJKOVÁ TUHÁ</v>
      </c>
      <c r="C796" s="78" t="str">
        <f>Jednotkové_ceny!C874</f>
        <v>ks</v>
      </c>
      <c r="D796" s="79">
        <f>Jednotkové_ceny!D874</f>
        <v>883</v>
      </c>
      <c r="E796" s="79">
        <f>Jednotkové_ceny!E874</f>
        <v>341.32</v>
      </c>
      <c r="F796" s="79">
        <f>Jednotkové_ceny!F874</f>
        <v>0</v>
      </c>
      <c r="G796" s="79">
        <f>Jednotkové_ceny!G874</f>
        <v>0</v>
      </c>
      <c r="H796" s="80">
        <f t="shared" si="12"/>
        <v>0</v>
      </c>
    </row>
    <row r="797" spans="1:8" s="30" customFormat="1" x14ac:dyDescent="0.25">
      <c r="A797" s="95" t="str">
        <f>Jednotkové_ceny!A875</f>
        <v>2913139125</v>
      </c>
      <c r="B797" s="78" t="str">
        <f>Jednotkové_ceny!B875</f>
        <v>ZS 1,5M DN 40-50 Y1020 KlikFix ŠOUPÁTKOVÁ TUHÁ</v>
      </c>
      <c r="C797" s="78" t="str">
        <f>Jednotkové_ceny!C875</f>
        <v>ks</v>
      </c>
      <c r="D797" s="79">
        <f>Jednotkové_ceny!D875</f>
        <v>7</v>
      </c>
      <c r="E797" s="79">
        <f>Jednotkové_ceny!E875</f>
        <v>682.64</v>
      </c>
      <c r="F797" s="79">
        <f>Jednotkové_ceny!F875</f>
        <v>0</v>
      </c>
      <c r="G797" s="79">
        <f>Jednotkové_ceny!G875</f>
        <v>0</v>
      </c>
      <c r="H797" s="80">
        <f t="shared" si="12"/>
        <v>0</v>
      </c>
    </row>
    <row r="798" spans="1:8" s="30" customFormat="1" x14ac:dyDescent="0.25">
      <c r="A798" s="95" t="str">
        <f>Jednotkové_ceny!A876</f>
        <v>2913139126</v>
      </c>
      <c r="B798" s="78" t="str">
        <f>Jednotkové_ceny!B876</f>
        <v>ZS 1,5M DN 65-80 Y1020 KlikFix ŠOUPÁTKOVÁ TUHÁ</v>
      </c>
      <c r="C798" s="78" t="str">
        <f>Jednotkové_ceny!C876</f>
        <v>ks</v>
      </c>
      <c r="D798" s="79">
        <f>Jednotkové_ceny!D876</f>
        <v>83</v>
      </c>
      <c r="E798" s="79">
        <f>Jednotkové_ceny!E876</f>
        <v>682.64</v>
      </c>
      <c r="F798" s="79">
        <f>Jednotkové_ceny!F876</f>
        <v>0</v>
      </c>
      <c r="G798" s="79">
        <f>Jednotkové_ceny!G876</f>
        <v>0</v>
      </c>
      <c r="H798" s="80">
        <f t="shared" si="12"/>
        <v>0</v>
      </c>
    </row>
    <row r="799" spans="1:8" s="30" customFormat="1" x14ac:dyDescent="0.25">
      <c r="A799" s="95" t="str">
        <f>Jednotkové_ceny!A877</f>
        <v>2913139127</v>
      </c>
      <c r="B799" s="78" t="str">
        <f>Jednotkové_ceny!B877</f>
        <v>ZS 1,5M DN 100-150 Y1020 KlikFix ŠOUPÁTKOVÁ TUHÁ</v>
      </c>
      <c r="C799" s="78" t="str">
        <f>Jednotkové_ceny!C877</f>
        <v>ks</v>
      </c>
      <c r="D799" s="79">
        <f>Jednotkové_ceny!D877</f>
        <v>101</v>
      </c>
      <c r="E799" s="79">
        <f>Jednotkové_ceny!E877</f>
        <v>682.64</v>
      </c>
      <c r="F799" s="79">
        <f>Jednotkové_ceny!F877</f>
        <v>0</v>
      </c>
      <c r="G799" s="79">
        <f>Jednotkové_ceny!G877</f>
        <v>0</v>
      </c>
      <c r="H799" s="80">
        <f t="shared" si="12"/>
        <v>0</v>
      </c>
    </row>
    <row r="800" spans="1:8" s="30" customFormat="1" x14ac:dyDescent="0.25">
      <c r="A800" s="95" t="str">
        <f>Jednotkové_ceny!A878</f>
        <v>2913139128</v>
      </c>
      <c r="B800" s="78" t="str">
        <f>Jednotkové_ceny!B878</f>
        <v>ZS 1,5M DN 200 Y1020 KlikFix ŠOUPÁTKOVÁ TUHÁ</v>
      </c>
      <c r="C800" s="78" t="str">
        <f>Jednotkové_ceny!C878</f>
        <v>ks</v>
      </c>
      <c r="D800" s="79">
        <f>Jednotkové_ceny!D878</f>
        <v>15</v>
      </c>
      <c r="E800" s="79">
        <f>Jednotkové_ceny!E878</f>
        <v>842.7</v>
      </c>
      <c r="F800" s="79">
        <f>Jednotkové_ceny!F878</f>
        <v>0</v>
      </c>
      <c r="G800" s="79">
        <f>Jednotkové_ceny!G878</f>
        <v>0</v>
      </c>
      <c r="H800" s="80">
        <f t="shared" si="12"/>
        <v>0</v>
      </c>
    </row>
    <row r="801" spans="1:8" s="30" customFormat="1" x14ac:dyDescent="0.25">
      <c r="A801" s="95" t="str">
        <f>Jednotkové_ceny!A879</f>
        <v>2913139129</v>
      </c>
      <c r="B801" s="78" t="str">
        <f>Jednotkové_ceny!B879</f>
        <v>ZS 1,5M DN 250-350 Y1020 KlikFix ŠOUPÁTKOVÁ TUHÁ</v>
      </c>
      <c r="C801" s="78" t="str">
        <f>Jednotkové_ceny!C879</f>
        <v>ks</v>
      </c>
      <c r="D801" s="79">
        <f>Jednotkové_ceny!D879</f>
        <v>6</v>
      </c>
      <c r="E801" s="79">
        <f>Jednotkové_ceny!E879</f>
        <v>842.7</v>
      </c>
      <c r="F801" s="79">
        <f>Jednotkové_ceny!F879</f>
        <v>0</v>
      </c>
      <c r="G801" s="79">
        <f>Jednotkové_ceny!G879</f>
        <v>0</v>
      </c>
      <c r="H801" s="80">
        <f t="shared" si="12"/>
        <v>0</v>
      </c>
    </row>
    <row r="802" spans="1:8" s="30" customFormat="1" x14ac:dyDescent="0.25">
      <c r="A802" s="95" t="str">
        <f>Jednotkové_ceny!A880</f>
        <v>2913139130</v>
      </c>
      <c r="B802" s="78" t="str">
        <f>Jednotkové_ceny!B880</f>
        <v>ZS 2,0M DN 40-50 Y1020 KlikFix ŠOUPÁTKOVÁ TUHÁ</v>
      </c>
      <c r="C802" s="78" t="str">
        <f>Jednotkové_ceny!C880</f>
        <v>ks</v>
      </c>
      <c r="D802" s="79">
        <f>Jednotkové_ceny!D880</f>
        <v>57</v>
      </c>
      <c r="E802" s="79">
        <f>Jednotkové_ceny!E880</f>
        <v>788.64</v>
      </c>
      <c r="F802" s="79">
        <f>Jednotkové_ceny!F880</f>
        <v>0</v>
      </c>
      <c r="G802" s="79">
        <f>Jednotkové_ceny!G880</f>
        <v>0</v>
      </c>
      <c r="H802" s="80">
        <f t="shared" si="12"/>
        <v>0</v>
      </c>
    </row>
    <row r="803" spans="1:8" s="30" customFormat="1" x14ac:dyDescent="0.25">
      <c r="A803" s="95" t="str">
        <f>Jednotkové_ceny!A881</f>
        <v>2913139131</v>
      </c>
      <c r="B803" s="78" t="str">
        <f>Jednotkové_ceny!B881</f>
        <v>ZS 2,0M DN 65-80 Y1020 KlikFix ŠOUPÁTKOVÁ TUHÁ</v>
      </c>
      <c r="C803" s="78" t="str">
        <f>Jednotkové_ceny!C881</f>
        <v>ks</v>
      </c>
      <c r="D803" s="79">
        <f>Jednotkové_ceny!D881</f>
        <v>297</v>
      </c>
      <c r="E803" s="79">
        <f>Jednotkové_ceny!E881</f>
        <v>896.76</v>
      </c>
      <c r="F803" s="79">
        <f>Jednotkové_ceny!F881</f>
        <v>0</v>
      </c>
      <c r="G803" s="79">
        <f>Jednotkové_ceny!G881</f>
        <v>0</v>
      </c>
      <c r="H803" s="80">
        <f t="shared" si="12"/>
        <v>0</v>
      </c>
    </row>
    <row r="804" spans="1:8" s="30" customFormat="1" x14ac:dyDescent="0.25">
      <c r="A804" s="95" t="str">
        <f>Jednotkové_ceny!A882</f>
        <v>2913139132</v>
      </c>
      <c r="B804" s="78" t="str">
        <f>Jednotkové_ceny!B882</f>
        <v>ZS 2,0M DN 100-150 Y1020 KlikFix ŠOUPÁTKOVÁ TUHÁ</v>
      </c>
      <c r="C804" s="78" t="str">
        <f>Jednotkové_ceny!C882</f>
        <v>ks</v>
      </c>
      <c r="D804" s="79">
        <f>Jednotkové_ceny!D882</f>
        <v>292</v>
      </c>
      <c r="E804" s="79">
        <f>Jednotkové_ceny!E882</f>
        <v>823.62</v>
      </c>
      <c r="F804" s="79">
        <f>Jednotkové_ceny!F882</f>
        <v>0</v>
      </c>
      <c r="G804" s="79">
        <f>Jednotkové_ceny!G882</f>
        <v>0</v>
      </c>
      <c r="H804" s="80">
        <f t="shared" si="12"/>
        <v>0</v>
      </c>
    </row>
    <row r="805" spans="1:8" s="30" customFormat="1" x14ac:dyDescent="0.25">
      <c r="A805" s="95" t="str">
        <f>Jednotkové_ceny!A883</f>
        <v>2913139133</v>
      </c>
      <c r="B805" s="78" t="str">
        <f>Jednotkové_ceny!B883</f>
        <v>ZS 2,0M DN 200 Y1020 KlikFix ŠOUPÁTKOVÁ TUHÁ</v>
      </c>
      <c r="C805" s="78" t="str">
        <f>Jednotkové_ceny!C883</f>
        <v>ks</v>
      </c>
      <c r="D805" s="79">
        <f>Jednotkové_ceny!D883</f>
        <v>75</v>
      </c>
      <c r="E805" s="79">
        <f>Jednotkové_ceny!E883</f>
        <v>983.68</v>
      </c>
      <c r="F805" s="79">
        <f>Jednotkové_ceny!F883</f>
        <v>0</v>
      </c>
      <c r="G805" s="79">
        <f>Jednotkové_ceny!G883</f>
        <v>0</v>
      </c>
      <c r="H805" s="80">
        <f t="shared" si="12"/>
        <v>0</v>
      </c>
    </row>
    <row r="806" spans="1:8" s="30" customFormat="1" x14ac:dyDescent="0.25">
      <c r="A806" s="95" t="str">
        <f>Jednotkové_ceny!A884</f>
        <v>2913139134</v>
      </c>
      <c r="B806" s="78" t="str">
        <f>Jednotkové_ceny!B884</f>
        <v>ZS 2,0M DN 250-350 Y1020 KlikFix ŠOUPÁTKOVÁ TUHÁ</v>
      </c>
      <c r="C806" s="78" t="str">
        <f>Jednotkové_ceny!C884</f>
        <v>ks</v>
      </c>
      <c r="D806" s="79">
        <f>Jednotkové_ceny!D884</f>
        <v>25</v>
      </c>
      <c r="E806" s="79">
        <f>Jednotkové_ceny!E884</f>
        <v>1116.18</v>
      </c>
      <c r="F806" s="79">
        <f>Jednotkové_ceny!F884</f>
        <v>0</v>
      </c>
      <c r="G806" s="79">
        <f>Jednotkové_ceny!G884</f>
        <v>0</v>
      </c>
      <c r="H806" s="80">
        <f t="shared" si="12"/>
        <v>0</v>
      </c>
    </row>
    <row r="807" spans="1:8" s="30" customFormat="1" x14ac:dyDescent="0.25">
      <c r="A807" s="95" t="str">
        <f>Jednotkové_ceny!A885</f>
        <v>2913139149</v>
      </c>
      <c r="B807" s="78" t="str">
        <f>Jednotkové_ceny!B885</f>
        <v>ZS 3,0M DN 100-150 Y1020 KlikFix ŠOUPÁTKOVÁ TUHÁ</v>
      </c>
      <c r="C807" s="78" t="str">
        <f>Jednotkové_ceny!C885</f>
        <v>ks</v>
      </c>
      <c r="D807" s="79">
        <f>Jednotkové_ceny!D885</f>
        <v>3</v>
      </c>
      <c r="E807" s="79">
        <f>Jednotkové_ceny!E885</f>
        <v>2924.54</v>
      </c>
      <c r="F807" s="79">
        <f>Jednotkové_ceny!F885</f>
        <v>0</v>
      </c>
      <c r="G807" s="79">
        <f>Jednotkové_ceny!G885</f>
        <v>0</v>
      </c>
      <c r="H807" s="80">
        <f t="shared" si="12"/>
        <v>0</v>
      </c>
    </row>
    <row r="808" spans="1:8" s="30" customFormat="1" x14ac:dyDescent="0.25">
      <c r="A808" s="95" t="str">
        <f>Jednotkové_ceny!A886</f>
        <v>2913139150</v>
      </c>
      <c r="B808" s="78" t="str">
        <f>Jednotkové_ceny!B886</f>
        <v>ZS 2,5M DN 100-150 Y1020 KlikFix ŠOUPÁTKOVÁ TUHÁ</v>
      </c>
      <c r="C808" s="78" t="str">
        <f>Jednotkové_ceny!C886</f>
        <v>ks</v>
      </c>
      <c r="D808" s="79">
        <f>Jednotkové_ceny!D886</f>
        <v>38</v>
      </c>
      <c r="E808" s="79">
        <f>Jednotkové_ceny!E886</f>
        <v>908.42</v>
      </c>
      <c r="F808" s="79">
        <f>Jednotkové_ceny!F886</f>
        <v>0</v>
      </c>
      <c r="G808" s="79">
        <f>Jednotkové_ceny!G886</f>
        <v>0</v>
      </c>
      <c r="H808" s="80">
        <f t="shared" si="12"/>
        <v>0</v>
      </c>
    </row>
    <row r="809" spans="1:8" s="30" customFormat="1" x14ac:dyDescent="0.25">
      <c r="A809" s="95" t="str">
        <f>Jednotkové_ceny!A887</f>
        <v>2913139154</v>
      </c>
      <c r="B809" s="78" t="str">
        <f>Jednotkové_ceny!B887</f>
        <v>ZS 2,5M DN 250-350 Y1020 KlikFix ŠOUPÁTKOVÁ TUHÁ</v>
      </c>
      <c r="C809" s="78" t="str">
        <f>Jednotkové_ceny!C887</f>
        <v>ks</v>
      </c>
      <c r="D809" s="79">
        <f>Jednotkové_ceny!D887</f>
        <v>4</v>
      </c>
      <c r="E809" s="79">
        <f>Jednotkové_ceny!E887</f>
        <v>1364.22</v>
      </c>
      <c r="F809" s="79">
        <f>Jednotkové_ceny!F887</f>
        <v>0</v>
      </c>
      <c r="G809" s="79">
        <f>Jednotkové_ceny!G887</f>
        <v>0</v>
      </c>
      <c r="H809" s="80">
        <f t="shared" si="12"/>
        <v>0</v>
      </c>
    </row>
    <row r="810" spans="1:8" s="30" customFormat="1" x14ac:dyDescent="0.25">
      <c r="A810" s="95" t="str">
        <f>Jednotkové_ceny!A888</f>
        <v>2913139160</v>
      </c>
      <c r="B810" s="78" t="str">
        <f>Jednotkové_ceny!B888</f>
        <v>ZS 2,5M DN 200 Y1020 KlikFix ŠOUPÁTKOVÁ TUHÁ</v>
      </c>
      <c r="C810" s="78" t="str">
        <f>Jednotkové_ceny!C888</f>
        <v>ks</v>
      </c>
      <c r="D810" s="79">
        <f>Jednotkové_ceny!D888</f>
        <v>5</v>
      </c>
      <c r="E810" s="79">
        <f>Jednotkové_ceny!E888</f>
        <v>1317.58</v>
      </c>
      <c r="F810" s="79">
        <f>Jednotkové_ceny!F888</f>
        <v>0</v>
      </c>
      <c r="G810" s="79">
        <f>Jednotkové_ceny!G888</f>
        <v>0</v>
      </c>
      <c r="H810" s="80">
        <f t="shared" si="12"/>
        <v>0</v>
      </c>
    </row>
    <row r="811" spans="1:8" s="30" customFormat="1" x14ac:dyDescent="0.25">
      <c r="A811" s="95" t="str">
        <f>Jednotkové_ceny!A889</f>
        <v>2913139161</v>
      </c>
      <c r="B811" s="78" t="str">
        <f>Jednotkové_ceny!B889</f>
        <v>ZS 2,5M DN 125-150 E2 (9002)</v>
      </c>
      <c r="C811" s="78" t="str">
        <f>Jednotkové_ceny!C889</f>
        <v>ks</v>
      </c>
      <c r="D811" s="79">
        <f>Jednotkové_ceny!D889</f>
        <v>1</v>
      </c>
      <c r="E811" s="79">
        <f>Jednotkové_ceny!E889</f>
        <v>1851.31</v>
      </c>
      <c r="F811" s="79">
        <f>Jednotkové_ceny!F889</f>
        <v>0</v>
      </c>
      <c r="G811" s="79">
        <f>Jednotkové_ceny!G889</f>
        <v>0</v>
      </c>
      <c r="H811" s="80">
        <f t="shared" si="12"/>
        <v>0</v>
      </c>
    </row>
    <row r="812" spans="1:8" s="30" customFormat="1" x14ac:dyDescent="0.25">
      <c r="A812" s="95" t="str">
        <f>Jednotkové_ceny!A890</f>
        <v>2913139162</v>
      </c>
      <c r="B812" s="78" t="str">
        <f>Jednotkové_ceny!B890</f>
        <v>ZS 2,5M Y1023 KlikFix PŘÍPOJKOVÁ TUHÁ</v>
      </c>
      <c r="C812" s="78" t="str">
        <f>Jednotkové_ceny!C890</f>
        <v>ks</v>
      </c>
      <c r="D812" s="79">
        <f>Jednotkové_ceny!D890</f>
        <v>41</v>
      </c>
      <c r="E812" s="79">
        <f>Jednotkové_ceny!E890</f>
        <v>661.44</v>
      </c>
      <c r="F812" s="79">
        <f>Jednotkové_ceny!F890</f>
        <v>0</v>
      </c>
      <c r="G812" s="79">
        <f>Jednotkové_ceny!G890</f>
        <v>0</v>
      </c>
      <c r="H812" s="80">
        <f t="shared" si="12"/>
        <v>0</v>
      </c>
    </row>
    <row r="813" spans="1:8" s="30" customFormat="1" x14ac:dyDescent="0.25">
      <c r="A813" s="95" t="str">
        <f>Jednotkové_ceny!A891</f>
        <v>2913139163</v>
      </c>
      <c r="B813" s="78" t="str">
        <f>Jednotkové_ceny!B891</f>
        <v>ZS 2,5M DN 50-100 E2 (9002)</v>
      </c>
      <c r="C813" s="78" t="str">
        <f>Jednotkové_ceny!C891</f>
        <v>ks</v>
      </c>
      <c r="D813" s="79">
        <f>Jednotkové_ceny!D891</f>
        <v>2</v>
      </c>
      <c r="E813" s="79">
        <f>Jednotkové_ceny!E891</f>
        <v>1851.31</v>
      </c>
      <c r="F813" s="79">
        <f>Jednotkové_ceny!F891</f>
        <v>0</v>
      </c>
      <c r="G813" s="79">
        <f>Jednotkové_ceny!G891</f>
        <v>0</v>
      </c>
      <c r="H813" s="80">
        <f t="shared" si="12"/>
        <v>0</v>
      </c>
    </row>
    <row r="814" spans="1:8" s="30" customFormat="1" x14ac:dyDescent="0.25">
      <c r="A814" s="95" t="str">
        <f>Jednotkové_ceny!A892</f>
        <v>2913139164</v>
      </c>
      <c r="B814" s="78" t="str">
        <f>Jednotkové_ceny!B892</f>
        <v>ZS 2,5M DN 300 (9002)</v>
      </c>
      <c r="C814" s="78" t="str">
        <f>Jednotkové_ceny!C892</f>
        <v>ks</v>
      </c>
      <c r="D814" s="79">
        <f>Jednotkové_ceny!D892</f>
        <v>1</v>
      </c>
      <c r="E814" s="79">
        <f>Jednotkové_ceny!E892</f>
        <v>2602.6</v>
      </c>
      <c r="F814" s="79">
        <f>Jednotkové_ceny!F892</f>
        <v>0</v>
      </c>
      <c r="G814" s="79">
        <f>Jednotkové_ceny!G892</f>
        <v>0</v>
      </c>
      <c r="H814" s="80">
        <f t="shared" si="12"/>
        <v>0</v>
      </c>
    </row>
    <row r="815" spans="1:8" s="30" customFormat="1" x14ac:dyDescent="0.25">
      <c r="A815" s="95" t="str">
        <f>Jednotkové_ceny!A893</f>
        <v>2913139166</v>
      </c>
      <c r="B815" s="78" t="str">
        <f>Jednotkové_ceny!B893</f>
        <v>ZS 3,5M DN 65-80 Y1020 KlikFix ŠOUPÁTKOVÁ TUHÁ</v>
      </c>
      <c r="C815" s="78" t="str">
        <f>Jednotkové_ceny!C893</f>
        <v>ks</v>
      </c>
      <c r="D815" s="79">
        <f>Jednotkové_ceny!D893</f>
        <v>6</v>
      </c>
      <c r="E815" s="79">
        <f>Jednotkové_ceny!E893</f>
        <v>2085.02</v>
      </c>
      <c r="F815" s="79">
        <f>Jednotkové_ceny!F893</f>
        <v>0</v>
      </c>
      <c r="G815" s="79">
        <f>Jednotkové_ceny!G893</f>
        <v>0</v>
      </c>
      <c r="H815" s="80">
        <f t="shared" si="12"/>
        <v>0</v>
      </c>
    </row>
    <row r="816" spans="1:8" s="30" customFormat="1" x14ac:dyDescent="0.25">
      <c r="A816" s="95" t="str">
        <f>Jednotkové_ceny!A894</f>
        <v>2913139167</v>
      </c>
      <c r="B816" s="78" t="str">
        <f>Jednotkové_ceny!B894</f>
        <v>ZS 3,5M DN 100-150 Y1020 KlikFix ŠOUPÁTKOVÁ TUHÁ</v>
      </c>
      <c r="C816" s="78" t="str">
        <f>Jednotkové_ceny!C894</f>
        <v>ks</v>
      </c>
      <c r="D816" s="79">
        <f>Jednotkové_ceny!D894</f>
        <v>10</v>
      </c>
      <c r="E816" s="79">
        <f>Jednotkové_ceny!E894</f>
        <v>2085.02</v>
      </c>
      <c r="F816" s="79">
        <f>Jednotkové_ceny!F894</f>
        <v>0</v>
      </c>
      <c r="G816" s="79">
        <f>Jednotkové_ceny!G894</f>
        <v>0</v>
      </c>
      <c r="H816" s="80">
        <f t="shared" si="12"/>
        <v>0</v>
      </c>
    </row>
    <row r="817" spans="1:8" s="30" customFormat="1" x14ac:dyDescent="0.25">
      <c r="A817" s="95" t="str">
        <f>Jednotkové_ceny!A895</f>
        <v>2913139169</v>
      </c>
      <c r="B817" s="78" t="str">
        <f>Jednotkové_ceny!B895</f>
        <v>ZS 2,5M DN 200 E2 (9002)</v>
      </c>
      <c r="C817" s="78" t="str">
        <f>Jednotkové_ceny!C895</f>
        <v>ks</v>
      </c>
      <c r="D817" s="79">
        <f>Jednotkové_ceny!D895</f>
        <v>1</v>
      </c>
      <c r="E817" s="79">
        <f>Jednotkové_ceny!E895</f>
        <v>2130.3000000000002</v>
      </c>
      <c r="F817" s="79">
        <f>Jednotkové_ceny!F895</f>
        <v>0</v>
      </c>
      <c r="G817" s="79">
        <f>Jednotkové_ceny!G895</f>
        <v>0</v>
      </c>
      <c r="H817" s="80">
        <f t="shared" si="12"/>
        <v>0</v>
      </c>
    </row>
    <row r="818" spans="1:8" s="30" customFormat="1" x14ac:dyDescent="0.25">
      <c r="A818" s="95" t="str">
        <f>Jednotkové_ceny!A896</f>
        <v>2913139171</v>
      </c>
      <c r="B818" s="78" t="str">
        <f>Jednotkové_ceny!B896</f>
        <v>ZS 2,0M DN 200 E2 (9002)</v>
      </c>
      <c r="C818" s="78" t="str">
        <f>Jednotkové_ceny!C896</f>
        <v>ks</v>
      </c>
      <c r="D818" s="79">
        <f>Jednotkové_ceny!D896</f>
        <v>1</v>
      </c>
      <c r="E818" s="79">
        <f>Jednotkové_ceny!E896</f>
        <v>1480.65</v>
      </c>
      <c r="F818" s="79">
        <f>Jednotkové_ceny!F896</f>
        <v>0</v>
      </c>
      <c r="G818" s="79">
        <f>Jednotkové_ceny!G896</f>
        <v>0</v>
      </c>
      <c r="H818" s="80">
        <f t="shared" si="12"/>
        <v>0</v>
      </c>
    </row>
    <row r="819" spans="1:8" s="30" customFormat="1" x14ac:dyDescent="0.25">
      <c r="A819" s="95" t="str">
        <f>Jednotkové_ceny!A897</f>
        <v>2913139176</v>
      </c>
      <c r="B819" s="78" t="str">
        <f>Jednotkové_ceny!B897</f>
        <v>ZS 4M DN 200 E2 (9002)</v>
      </c>
      <c r="C819" s="78" t="str">
        <f>Jednotkové_ceny!C897</f>
        <v>ks</v>
      </c>
      <c r="D819" s="79">
        <f>Jednotkové_ceny!D897</f>
        <v>2</v>
      </c>
      <c r="E819" s="79">
        <f>Jednotkové_ceny!E897</f>
        <v>3593.02</v>
      </c>
      <c r="F819" s="79">
        <f>Jednotkové_ceny!F897</f>
        <v>0</v>
      </c>
      <c r="G819" s="79">
        <f>Jednotkové_ceny!G897</f>
        <v>0</v>
      </c>
      <c r="H819" s="80">
        <f t="shared" si="12"/>
        <v>0</v>
      </c>
    </row>
    <row r="820" spans="1:8" s="30" customFormat="1" x14ac:dyDescent="0.25">
      <c r="A820" s="95" t="str">
        <f>Jednotkové_ceny!A898</f>
        <v>2913139183</v>
      </c>
      <c r="B820" s="78" t="str">
        <f>Jednotkové_ceny!B898</f>
        <v>ZS 1,7-2,9M DN 250-300 AVK</v>
      </c>
      <c r="C820" s="78" t="str">
        <f>Jednotkové_ceny!C898</f>
        <v>ks</v>
      </c>
      <c r="D820" s="79">
        <f>Jednotkové_ceny!D898</f>
        <v>4</v>
      </c>
      <c r="E820" s="79">
        <f>Jednotkové_ceny!E898</f>
        <v>2207.0300000000002</v>
      </c>
      <c r="F820" s="79">
        <f>Jednotkové_ceny!F898</f>
        <v>0</v>
      </c>
      <c r="G820" s="79">
        <f>Jednotkové_ceny!G898</f>
        <v>0</v>
      </c>
      <c r="H820" s="80">
        <f t="shared" si="12"/>
        <v>0</v>
      </c>
    </row>
    <row r="821" spans="1:8" s="30" customFormat="1" x14ac:dyDescent="0.25">
      <c r="A821" s="95" t="str">
        <f>Jednotkové_ceny!A899</f>
        <v>2913139184</v>
      </c>
      <c r="B821" s="78" t="str">
        <f>Jednotkové_ceny!B899</f>
        <v>ZS 2,5M DN 65-80 Y1020 KlikFix ŠOUPÁTKOVÁ TUHÁ</v>
      </c>
      <c r="C821" s="78" t="str">
        <f>Jednotkové_ceny!C899</f>
        <v>ks</v>
      </c>
      <c r="D821" s="79">
        <f>Jednotkové_ceny!D899</f>
        <v>29</v>
      </c>
      <c r="E821" s="79">
        <f>Jednotkové_ceny!E899</f>
        <v>1585.76</v>
      </c>
      <c r="F821" s="79">
        <f>Jednotkové_ceny!F899</f>
        <v>0</v>
      </c>
      <c r="G821" s="79">
        <f>Jednotkové_ceny!G899</f>
        <v>0</v>
      </c>
      <c r="H821" s="80">
        <f t="shared" si="12"/>
        <v>0</v>
      </c>
    </row>
    <row r="822" spans="1:8" s="30" customFormat="1" x14ac:dyDescent="0.25">
      <c r="A822" s="95" t="str">
        <f>Jednotkové_ceny!A900</f>
        <v>2913139186</v>
      </c>
      <c r="B822" s="78" t="str">
        <f>Jednotkové_ceny!B900</f>
        <v>ZS 3,5M DN 400-500 Y1020 ŠOUPÁTKOVÁ TUHÁ</v>
      </c>
      <c r="C822" s="78" t="str">
        <f>Jednotkové_ceny!C900</f>
        <v>ks</v>
      </c>
      <c r="D822" s="79">
        <f>Jednotkové_ceny!D900</f>
        <v>1</v>
      </c>
      <c r="E822" s="79">
        <f>Jednotkové_ceny!E900</f>
        <v>3296.18</v>
      </c>
      <c r="F822" s="79">
        <f>Jednotkové_ceny!F900</f>
        <v>0</v>
      </c>
      <c r="G822" s="79">
        <f>Jednotkové_ceny!G900</f>
        <v>0</v>
      </c>
      <c r="H822" s="80">
        <f t="shared" si="12"/>
        <v>0</v>
      </c>
    </row>
    <row r="823" spans="1:8" s="30" customFormat="1" x14ac:dyDescent="0.25">
      <c r="A823" s="95" t="str">
        <f>Jednotkové_ceny!A901</f>
        <v>2913139187</v>
      </c>
      <c r="B823" s="78" t="str">
        <f>Jednotkové_ceny!B901</f>
        <v>ZS 3M DN 400-500 VAG EKN TUHÁ</v>
      </c>
      <c r="C823" s="78" t="str">
        <f>Jednotkové_ceny!C901</f>
        <v>ks</v>
      </c>
      <c r="D823" s="79">
        <f>Jednotkové_ceny!D901</f>
        <v>1</v>
      </c>
      <c r="E823" s="79">
        <f>Jednotkové_ceny!E901</f>
        <v>2968.27</v>
      </c>
      <c r="F823" s="79">
        <f>Jednotkové_ceny!F901</f>
        <v>0</v>
      </c>
      <c r="G823" s="79">
        <f>Jednotkové_ceny!G901</f>
        <v>0</v>
      </c>
      <c r="H823" s="80">
        <f t="shared" si="12"/>
        <v>0</v>
      </c>
    </row>
    <row r="824" spans="1:8" s="30" customFormat="1" x14ac:dyDescent="0.25">
      <c r="A824" s="95" t="str">
        <f>Jednotkové_ceny!A902</f>
        <v>2913139189</v>
      </c>
      <c r="B824" s="78" t="str">
        <f>Jednotkové_ceny!B902</f>
        <v>ZS 3,5M DN 250-350 Y1020 KlikFix ŠOUPÁTKOVÁ TUHÁ</v>
      </c>
      <c r="C824" s="78" t="str">
        <f>Jednotkové_ceny!C902</f>
        <v>ks</v>
      </c>
      <c r="D824" s="79">
        <f>Jednotkové_ceny!D902</f>
        <v>7</v>
      </c>
      <c r="E824" s="79">
        <f>Jednotkové_ceny!E902</f>
        <v>2740.1</v>
      </c>
      <c r="F824" s="79">
        <f>Jednotkové_ceny!F902</f>
        <v>0</v>
      </c>
      <c r="G824" s="79">
        <f>Jednotkové_ceny!G902</f>
        <v>0</v>
      </c>
      <c r="H824" s="80">
        <f t="shared" si="12"/>
        <v>0</v>
      </c>
    </row>
    <row r="825" spans="1:8" s="30" customFormat="1" x14ac:dyDescent="0.25">
      <c r="A825" s="95" t="str">
        <f>Jednotkové_ceny!A903</f>
        <v>2913139193</v>
      </c>
      <c r="B825" s="78" t="str">
        <f>Jednotkové_ceny!B903</f>
        <v>ZS 2,0-2,5M DN 50-100 E2 (9502)</v>
      </c>
      <c r="C825" s="78" t="str">
        <f>Jednotkové_ceny!C903</f>
        <v>ks</v>
      </c>
      <c r="D825" s="79">
        <f>Jednotkové_ceny!D903</f>
        <v>1</v>
      </c>
      <c r="E825" s="79">
        <f>Jednotkové_ceny!E903</f>
        <v>1907.11</v>
      </c>
      <c r="F825" s="79">
        <f>Jednotkové_ceny!F903</f>
        <v>0</v>
      </c>
      <c r="G825" s="79">
        <f>Jednotkové_ceny!G903</f>
        <v>0</v>
      </c>
      <c r="H825" s="80">
        <f t="shared" si="12"/>
        <v>0</v>
      </c>
    </row>
    <row r="826" spans="1:8" s="30" customFormat="1" x14ac:dyDescent="0.25">
      <c r="A826" s="95" t="str">
        <f>Jednotkové_ceny!A904</f>
        <v>2913139196</v>
      </c>
      <c r="B826" s="78" t="str">
        <f>Jednotkové_ceny!B904</f>
        <v>ZS 1,2-1,8M DN 450-700 PRO VAG EKN</v>
      </c>
      <c r="C826" s="78" t="str">
        <f>Jednotkové_ceny!C904</f>
        <v>ks</v>
      </c>
      <c r="D826" s="79">
        <f>Jednotkové_ceny!D904</f>
        <v>1</v>
      </c>
      <c r="E826" s="79">
        <f>Jednotkové_ceny!E904</f>
        <v>7249.8</v>
      </c>
      <c r="F826" s="79">
        <f>Jednotkové_ceny!F904</f>
        <v>0</v>
      </c>
      <c r="G826" s="79">
        <f>Jednotkové_ceny!G904</f>
        <v>0</v>
      </c>
      <c r="H826" s="80">
        <f t="shared" si="12"/>
        <v>0</v>
      </c>
    </row>
    <row r="827" spans="1:8" s="30" customFormat="1" x14ac:dyDescent="0.25">
      <c r="A827" s="95" t="str">
        <f>Jednotkové_ceny!A905</f>
        <v>2913139197</v>
      </c>
      <c r="B827" s="78" t="str">
        <f>Jednotkové_ceny!B905</f>
        <v>ZS 1,25M DN 400 - DN 500 PLYN (9002)</v>
      </c>
      <c r="C827" s="78" t="str">
        <f>Jednotkové_ceny!C905</f>
        <v>ks</v>
      </c>
      <c r="D827" s="79">
        <f>Jednotkové_ceny!D905</f>
        <v>1</v>
      </c>
      <c r="E827" s="79">
        <f>Jednotkové_ceny!E905</f>
        <v>1446.77</v>
      </c>
      <c r="F827" s="79">
        <f>Jednotkové_ceny!F905</f>
        <v>0</v>
      </c>
      <c r="G827" s="79">
        <f>Jednotkové_ceny!G905</f>
        <v>0</v>
      </c>
      <c r="H827" s="80">
        <f t="shared" si="12"/>
        <v>0</v>
      </c>
    </row>
    <row r="828" spans="1:8" s="30" customFormat="1" x14ac:dyDescent="0.25">
      <c r="A828" s="95" t="str">
        <f>Jednotkové_ceny!A906</f>
        <v>2913139198</v>
      </c>
      <c r="B828" s="78" t="str">
        <f>Jednotkové_ceny!B906</f>
        <v>ZS 1,5M DN 125-150 E2 (9002)</v>
      </c>
      <c r="C828" s="78" t="str">
        <f>Jednotkové_ceny!C906</f>
        <v>ks</v>
      </c>
      <c r="D828" s="79">
        <f>Jednotkové_ceny!D906</f>
        <v>1</v>
      </c>
      <c r="E828" s="79">
        <f>Jednotkové_ceny!E906</f>
        <v>1379.02</v>
      </c>
      <c r="F828" s="79">
        <f>Jednotkové_ceny!F906</f>
        <v>0</v>
      </c>
      <c r="G828" s="79">
        <f>Jednotkové_ceny!G906</f>
        <v>0</v>
      </c>
      <c r="H828" s="80">
        <f t="shared" si="12"/>
        <v>0</v>
      </c>
    </row>
    <row r="829" spans="1:8" s="30" customFormat="1" x14ac:dyDescent="0.25">
      <c r="A829" s="95" t="str">
        <f>Jednotkové_ceny!A907</f>
        <v>2913139200</v>
      </c>
      <c r="B829" s="78" t="str">
        <f>Jednotkové_ceny!B907</f>
        <v>ZS 2,0-2,5M DN 400 - DN 500 PLYN (9502)</v>
      </c>
      <c r="C829" s="78" t="str">
        <f>Jednotkové_ceny!C907</f>
        <v>ks</v>
      </c>
      <c r="D829" s="79">
        <f>Jednotkové_ceny!D907</f>
        <v>1</v>
      </c>
      <c r="E829" s="79">
        <f>Jednotkové_ceny!E907</f>
        <v>2029.67</v>
      </c>
      <c r="F829" s="79">
        <f>Jednotkové_ceny!F907</f>
        <v>0</v>
      </c>
      <c r="G829" s="79">
        <f>Jednotkové_ceny!G907</f>
        <v>0</v>
      </c>
      <c r="H829" s="80">
        <f t="shared" si="12"/>
        <v>0</v>
      </c>
    </row>
    <row r="830" spans="1:8" s="30" customFormat="1" x14ac:dyDescent="0.25">
      <c r="A830" s="95" t="str">
        <f>Jednotkové_ceny!A908</f>
        <v>2913139201</v>
      </c>
      <c r="B830" s="78" t="str">
        <f>Jednotkové_ceny!B908</f>
        <v>ZS 1,7-2,9M DN 65-80 AVK (7.5.5)</v>
      </c>
      <c r="C830" s="78" t="str">
        <f>Jednotkové_ceny!C908</f>
        <v>ks</v>
      </c>
      <c r="D830" s="79">
        <f>Jednotkové_ceny!D908</f>
        <v>1</v>
      </c>
      <c r="E830" s="79">
        <f>Jednotkové_ceny!E908</f>
        <v>1505.56</v>
      </c>
      <c r="F830" s="79">
        <f>Jednotkové_ceny!F908</f>
        <v>0</v>
      </c>
      <c r="G830" s="79">
        <f>Jednotkové_ceny!G908</f>
        <v>0</v>
      </c>
      <c r="H830" s="80">
        <f t="shared" si="12"/>
        <v>0</v>
      </c>
    </row>
    <row r="831" spans="1:8" s="30" customFormat="1" x14ac:dyDescent="0.25">
      <c r="A831" s="95" t="str">
        <f>Jednotkové_ceny!A909</f>
        <v>2913139202</v>
      </c>
      <c r="B831" s="78" t="str">
        <f>Jednotkové_ceny!B909</f>
        <v>ZS 1,7-2,9M DN 100-150 AVK (7.5.6)</v>
      </c>
      <c r="C831" s="78" t="str">
        <f>Jednotkové_ceny!C909</f>
        <v>ks</v>
      </c>
      <c r="D831" s="79">
        <f>Jednotkové_ceny!D909</f>
        <v>7</v>
      </c>
      <c r="E831" s="79">
        <f>Jednotkové_ceny!E909</f>
        <v>1505.56</v>
      </c>
      <c r="F831" s="79">
        <f>Jednotkové_ceny!F909</f>
        <v>0</v>
      </c>
      <c r="G831" s="79">
        <f>Jednotkové_ceny!G909</f>
        <v>0</v>
      </c>
      <c r="H831" s="80">
        <f t="shared" si="12"/>
        <v>0</v>
      </c>
    </row>
    <row r="832" spans="1:8" s="30" customFormat="1" x14ac:dyDescent="0.25">
      <c r="A832" s="95" t="str">
        <f>Jednotkové_ceny!A910</f>
        <v>2913139203</v>
      </c>
      <c r="B832" s="78" t="str">
        <f>Jednotkové_ceny!B910</f>
        <v>ZS TUHÁ PRO DN 200 (7.10.2)</v>
      </c>
      <c r="C832" s="78" t="str">
        <f>Jednotkové_ceny!C910</f>
        <v>ks</v>
      </c>
      <c r="D832" s="79">
        <f>Jednotkové_ceny!D910</f>
        <v>4</v>
      </c>
      <c r="E832" s="79">
        <f>Jednotkové_ceny!E910</f>
        <v>751.29</v>
      </c>
      <c r="F832" s="79">
        <f>Jednotkové_ceny!F910</f>
        <v>0</v>
      </c>
      <c r="G832" s="79">
        <f>Jednotkové_ceny!G910</f>
        <v>0</v>
      </c>
      <c r="H832" s="80">
        <f t="shared" si="12"/>
        <v>0</v>
      </c>
    </row>
    <row r="833" spans="1:8" s="30" customFormat="1" x14ac:dyDescent="0.25">
      <c r="A833" s="95" t="str">
        <f>Jednotkové_ceny!A911</f>
        <v>2913139204</v>
      </c>
      <c r="B833" s="78" t="str">
        <f>Jednotkové_ceny!B911</f>
        <v>ZS TUHÁ PRO DN 250-300 (7.10.2)</v>
      </c>
      <c r="C833" s="78" t="str">
        <f>Jednotkové_ceny!C911</f>
        <v>ks</v>
      </c>
      <c r="D833" s="79">
        <f>Jednotkové_ceny!D911</f>
        <v>7</v>
      </c>
      <c r="E833" s="79">
        <f>Jednotkové_ceny!E911</f>
        <v>751.29</v>
      </c>
      <c r="F833" s="79">
        <f>Jednotkové_ceny!F911</f>
        <v>0</v>
      </c>
      <c r="G833" s="79">
        <f>Jednotkové_ceny!G911</f>
        <v>0</v>
      </c>
      <c r="H833" s="80">
        <f t="shared" si="12"/>
        <v>0</v>
      </c>
    </row>
    <row r="834" spans="1:8" s="30" customFormat="1" x14ac:dyDescent="0.25">
      <c r="A834" s="95" t="str">
        <f>Jednotkové_ceny!A912</f>
        <v>2913139206</v>
      </c>
      <c r="B834" s="78" t="str">
        <f>Jednotkové_ceny!B912</f>
        <v>ZS TUHÁ PRO DN 65-80 (7.10.2)</v>
      </c>
      <c r="C834" s="78" t="str">
        <f>Jednotkové_ceny!C912</f>
        <v>ks</v>
      </c>
      <c r="D834" s="79">
        <f>Jednotkové_ceny!D912</f>
        <v>1</v>
      </c>
      <c r="E834" s="79">
        <f>Jednotkové_ceny!E912</f>
        <v>688.51</v>
      </c>
      <c r="F834" s="79">
        <f>Jednotkové_ceny!F912</f>
        <v>0</v>
      </c>
      <c r="G834" s="79">
        <f>Jednotkové_ceny!G912</f>
        <v>0</v>
      </c>
      <c r="H834" s="80">
        <f t="shared" si="12"/>
        <v>0</v>
      </c>
    </row>
    <row r="835" spans="1:8" s="30" customFormat="1" x14ac:dyDescent="0.25">
      <c r="A835" s="95" t="str">
        <f>Jednotkové_ceny!A913</f>
        <v>2913141004</v>
      </c>
      <c r="B835" s="78" t="str">
        <f>Jednotkové_ceny!B913</f>
        <v>ŠOUPĚ DN 50 EKO+ F4 TL EPOX</v>
      </c>
      <c r="C835" s="78" t="str">
        <f>Jednotkové_ceny!C913</f>
        <v>ks</v>
      </c>
      <c r="D835" s="79">
        <f>Jednotkové_ceny!D913</f>
        <v>3</v>
      </c>
      <c r="E835" s="79">
        <f>Jednotkové_ceny!E913</f>
        <v>2006.58</v>
      </c>
      <c r="F835" s="79">
        <f>Jednotkové_ceny!F913</f>
        <v>0</v>
      </c>
      <c r="G835" s="79">
        <f>Jednotkové_ceny!G913</f>
        <v>0</v>
      </c>
      <c r="H835" s="80">
        <f t="shared" si="12"/>
        <v>0</v>
      </c>
    </row>
    <row r="836" spans="1:8" s="30" customFormat="1" x14ac:dyDescent="0.25">
      <c r="A836" s="95" t="str">
        <f>Jednotkové_ceny!A914</f>
        <v>2913141007</v>
      </c>
      <c r="B836" s="78" t="str">
        <f>Jednotkové_ceny!B914</f>
        <v>ŠOUPĚ DN 50 EKO+ F5 TL EPOX</v>
      </c>
      <c r="C836" s="78" t="str">
        <f>Jednotkové_ceny!C914</f>
        <v>ks</v>
      </c>
      <c r="D836" s="79">
        <f>Jednotkové_ceny!D914</f>
        <v>26</v>
      </c>
      <c r="E836" s="79">
        <f>Jednotkové_ceny!E914</f>
        <v>2140.14</v>
      </c>
      <c r="F836" s="79">
        <f>Jednotkové_ceny!F914</f>
        <v>0</v>
      </c>
      <c r="G836" s="79">
        <f>Jednotkové_ceny!G914</f>
        <v>0</v>
      </c>
      <c r="H836" s="80">
        <f t="shared" si="12"/>
        <v>0</v>
      </c>
    </row>
    <row r="837" spans="1:8" s="30" customFormat="1" x14ac:dyDescent="0.25">
      <c r="A837" s="95" t="str">
        <f>Jednotkové_ceny!A915</f>
        <v>2913141008</v>
      </c>
      <c r="B837" s="78" t="str">
        <f>Jednotkové_ceny!B915</f>
        <v>ŠOUPĚ DN 50 EKO+ ČSN TL EPOX</v>
      </c>
      <c r="C837" s="78" t="str">
        <f>Jednotkové_ceny!C915</f>
        <v>ks</v>
      </c>
      <c r="D837" s="79">
        <f>Jednotkové_ceny!D915</f>
        <v>10</v>
      </c>
      <c r="E837" s="79">
        <f>Jednotkové_ceny!E915</f>
        <v>2233.42</v>
      </c>
      <c r="F837" s="79">
        <f>Jednotkové_ceny!F915</f>
        <v>0</v>
      </c>
      <c r="G837" s="79">
        <f>Jednotkové_ceny!G915</f>
        <v>0</v>
      </c>
      <c r="H837" s="80">
        <f t="shared" si="12"/>
        <v>0</v>
      </c>
    </row>
    <row r="838" spans="1:8" s="30" customFormat="1" x14ac:dyDescent="0.25">
      <c r="A838" s="95" t="str">
        <f>Jednotkové_ceny!A916</f>
        <v>2913141015</v>
      </c>
      <c r="B838" s="78" t="str">
        <f>Jednotkové_ceny!B916</f>
        <v>ŠOUPĚ DN 80 EKO+ ČSN TL EPOX</v>
      </c>
      <c r="C838" s="78" t="str">
        <f>Jednotkové_ceny!C916</f>
        <v>ks</v>
      </c>
      <c r="D838" s="79">
        <f>Jednotkové_ceny!D916</f>
        <v>146</v>
      </c>
      <c r="E838" s="79">
        <f>Jednotkové_ceny!E916</f>
        <v>2621.38</v>
      </c>
      <c r="F838" s="79">
        <f>Jednotkové_ceny!F916</f>
        <v>0</v>
      </c>
      <c r="G838" s="79">
        <f>Jednotkové_ceny!G916</f>
        <v>0</v>
      </c>
      <c r="H838" s="80">
        <f t="shared" si="12"/>
        <v>0</v>
      </c>
    </row>
    <row r="839" spans="1:8" s="30" customFormat="1" x14ac:dyDescent="0.25">
      <c r="A839" s="95" t="str">
        <f>Jednotkové_ceny!A917</f>
        <v>2913141016</v>
      </c>
      <c r="B839" s="78" t="str">
        <f>Jednotkové_ceny!B917</f>
        <v>ŠOUPĚ DN 80 EKO+ F4 TL EPOX (8 děr)</v>
      </c>
      <c r="C839" s="78" t="str">
        <f>Jednotkové_ceny!C917</f>
        <v>ks</v>
      </c>
      <c r="D839" s="79">
        <f>Jednotkové_ceny!D917</f>
        <v>39</v>
      </c>
      <c r="E839" s="79">
        <f>Jednotkové_ceny!E917</f>
        <v>2487.8200000000002</v>
      </c>
      <c r="F839" s="79">
        <f>Jednotkové_ceny!F917</f>
        <v>0</v>
      </c>
      <c r="G839" s="79">
        <f>Jednotkové_ceny!G917</f>
        <v>0</v>
      </c>
      <c r="H839" s="80">
        <f t="shared" si="12"/>
        <v>0</v>
      </c>
    </row>
    <row r="840" spans="1:8" s="30" customFormat="1" x14ac:dyDescent="0.25">
      <c r="A840" s="95" t="str">
        <f>Jednotkové_ceny!A918</f>
        <v>2913141017</v>
      </c>
      <c r="B840" s="78" t="str">
        <f>Jednotkové_ceny!B918</f>
        <v>ŠOUPĚ DN 80 EKO+ F5 TL EPOX (4 díry)</v>
      </c>
      <c r="C840" s="78" t="str">
        <f>Jednotkové_ceny!C918</f>
        <v>ks</v>
      </c>
      <c r="D840" s="79">
        <f>Jednotkové_ceny!D918</f>
        <v>38</v>
      </c>
      <c r="E840" s="79">
        <f>Jednotkové_ceny!E918</f>
        <v>2569.44</v>
      </c>
      <c r="F840" s="79">
        <f>Jednotkové_ceny!F918</f>
        <v>0</v>
      </c>
      <c r="G840" s="79">
        <f>Jednotkové_ceny!G918</f>
        <v>0</v>
      </c>
      <c r="H840" s="80">
        <f t="shared" si="12"/>
        <v>0</v>
      </c>
    </row>
    <row r="841" spans="1:8" s="30" customFormat="1" x14ac:dyDescent="0.25">
      <c r="A841" s="95" t="str">
        <f>Jednotkové_ceny!A919</f>
        <v>2913141018</v>
      </c>
      <c r="B841" s="78" t="str">
        <f>Jednotkové_ceny!B919</f>
        <v>ŠOUPĚ DN 80 EKO+ F5 TL EPOX (8 děr)</v>
      </c>
      <c r="C841" s="78" t="str">
        <f>Jednotkové_ceny!C919</f>
        <v>ks</v>
      </c>
      <c r="D841" s="79">
        <f>Jednotkové_ceny!D919</f>
        <v>4</v>
      </c>
      <c r="E841" s="79">
        <f>Jednotkové_ceny!E919</f>
        <v>2569.44</v>
      </c>
      <c r="F841" s="79">
        <f>Jednotkové_ceny!F919</f>
        <v>0</v>
      </c>
      <c r="G841" s="79">
        <f>Jednotkové_ceny!G919</f>
        <v>0</v>
      </c>
      <c r="H841" s="80">
        <f t="shared" si="12"/>
        <v>0</v>
      </c>
    </row>
    <row r="842" spans="1:8" s="30" customFormat="1" ht="26.4" x14ac:dyDescent="0.25">
      <c r="A842" s="95" t="str">
        <f>Jednotkové_ceny!A920</f>
        <v>2913141028</v>
      </c>
      <c r="B842" s="78" t="str">
        <f>Jednotkové_ceny!B920</f>
        <v>ŠOUPĚ DN 80 PŘÍRUBOVÉ KRÁTKÉ PN16 E2 8 děr (4002)</v>
      </c>
      <c r="C842" s="78" t="str">
        <f>Jednotkové_ceny!C920</f>
        <v>ks</v>
      </c>
      <c r="D842" s="79">
        <f>Jednotkové_ceny!D920</f>
        <v>7</v>
      </c>
      <c r="E842" s="79">
        <f>Jednotkové_ceny!E920</f>
        <v>5851.86</v>
      </c>
      <c r="F842" s="79">
        <f>Jednotkové_ceny!F920</f>
        <v>0</v>
      </c>
      <c r="G842" s="79">
        <f>Jednotkové_ceny!G920</f>
        <v>0</v>
      </c>
      <c r="H842" s="80">
        <f t="shared" ref="H842:H898" si="13">ROUND(D842*G842,2)</f>
        <v>0</v>
      </c>
    </row>
    <row r="843" spans="1:8" s="30" customFormat="1" x14ac:dyDescent="0.25">
      <c r="A843" s="95" t="str">
        <f>Jednotkové_ceny!A921</f>
        <v>2913141029</v>
      </c>
      <c r="B843" s="78" t="str">
        <f>Jednotkové_ceny!B921</f>
        <v>ŠOUPĚ DN 80 EKO+ NÁTRUBKOVÉ vč. přírub a manžet</v>
      </c>
      <c r="C843" s="78" t="str">
        <f>Jednotkové_ceny!C921</f>
        <v>ks</v>
      </c>
      <c r="D843" s="79">
        <f>Jednotkové_ceny!D921</f>
        <v>1</v>
      </c>
      <c r="E843" s="79">
        <f>Jednotkové_ceny!E921</f>
        <v>6372.72</v>
      </c>
      <c r="F843" s="79">
        <f>Jednotkové_ceny!F921</f>
        <v>0</v>
      </c>
      <c r="G843" s="79">
        <f>Jednotkové_ceny!G921</f>
        <v>0</v>
      </c>
      <c r="H843" s="80">
        <f t="shared" si="13"/>
        <v>0</v>
      </c>
    </row>
    <row r="844" spans="1:8" s="30" customFormat="1" x14ac:dyDescent="0.25">
      <c r="A844" s="95" t="str">
        <f>Jednotkové_ceny!A922</f>
        <v>2913141030</v>
      </c>
      <c r="B844" s="78" t="str">
        <f>Jednotkové_ceny!B922</f>
        <v>ŠOUPĚ DN 80 EKO+ F4 TL EPOX (4 díry)</v>
      </c>
      <c r="C844" s="78" t="str">
        <f>Jednotkové_ceny!C922</f>
        <v>ks</v>
      </c>
      <c r="D844" s="79">
        <f>Jednotkové_ceny!D922</f>
        <v>13</v>
      </c>
      <c r="E844" s="79">
        <f>Jednotkové_ceny!E922</f>
        <v>2487.8200000000002</v>
      </c>
      <c r="F844" s="79">
        <f>Jednotkové_ceny!F922</f>
        <v>0</v>
      </c>
      <c r="G844" s="79">
        <f>Jednotkové_ceny!G922</f>
        <v>0</v>
      </c>
      <c r="H844" s="80">
        <f t="shared" si="13"/>
        <v>0</v>
      </c>
    </row>
    <row r="845" spans="1:8" s="30" customFormat="1" x14ac:dyDescent="0.25">
      <c r="A845" s="95" t="str">
        <f>Jednotkové_ceny!A923</f>
        <v>2913141032</v>
      </c>
      <c r="B845" s="78" t="str">
        <f>Jednotkové_ceny!B923</f>
        <v>ŠOUPĚ DN 100 EKO+ ČSN TL EPOX</v>
      </c>
      <c r="C845" s="78" t="str">
        <f>Jednotkové_ceny!C923</f>
        <v>ks</v>
      </c>
      <c r="D845" s="79">
        <f>Jednotkové_ceny!D923</f>
        <v>137</v>
      </c>
      <c r="E845" s="79">
        <f>Jednotkové_ceny!E923</f>
        <v>3560.54</v>
      </c>
      <c r="F845" s="79">
        <f>Jednotkové_ceny!F923</f>
        <v>0</v>
      </c>
      <c r="G845" s="79">
        <f>Jednotkové_ceny!G923</f>
        <v>0</v>
      </c>
      <c r="H845" s="80">
        <f t="shared" si="13"/>
        <v>0</v>
      </c>
    </row>
    <row r="846" spans="1:8" s="30" customFormat="1" x14ac:dyDescent="0.25">
      <c r="A846" s="95" t="str">
        <f>Jednotkové_ceny!A924</f>
        <v>2913141034</v>
      </c>
      <c r="B846" s="78" t="str">
        <f>Jednotkové_ceny!B924</f>
        <v>ŠOUPĚ DN 100 EKO+ F4 TL EPOX</v>
      </c>
      <c r="C846" s="78" t="str">
        <f>Jednotkové_ceny!C924</f>
        <v>ks</v>
      </c>
      <c r="D846" s="79">
        <f>Jednotkové_ceny!D924</f>
        <v>22</v>
      </c>
      <c r="E846" s="79">
        <f>Jednotkové_ceny!E924</f>
        <v>3065.52</v>
      </c>
      <c r="F846" s="79">
        <f>Jednotkové_ceny!F924</f>
        <v>0</v>
      </c>
      <c r="G846" s="79">
        <f>Jednotkové_ceny!G924</f>
        <v>0</v>
      </c>
      <c r="H846" s="80">
        <f t="shared" si="13"/>
        <v>0</v>
      </c>
    </row>
    <row r="847" spans="1:8" s="30" customFormat="1" x14ac:dyDescent="0.25">
      <c r="A847" s="95" t="str">
        <f>Jednotkové_ceny!A925</f>
        <v>2913141035</v>
      </c>
      <c r="B847" s="78" t="str">
        <f>Jednotkové_ceny!B925</f>
        <v>ŠOUPĚ DN 100 EKO+ F5 TL EPOX</v>
      </c>
      <c r="C847" s="78" t="str">
        <f>Jednotkové_ceny!C925</f>
        <v>ks</v>
      </c>
      <c r="D847" s="79">
        <f>Jednotkové_ceny!D925</f>
        <v>32</v>
      </c>
      <c r="E847" s="79">
        <f>Jednotkové_ceny!E925</f>
        <v>3455.6</v>
      </c>
      <c r="F847" s="79">
        <f>Jednotkové_ceny!F925</f>
        <v>0</v>
      </c>
      <c r="G847" s="79">
        <f>Jednotkové_ceny!G925</f>
        <v>0</v>
      </c>
      <c r="H847" s="80">
        <f t="shared" si="13"/>
        <v>0</v>
      </c>
    </row>
    <row r="848" spans="1:8" s="30" customFormat="1" ht="26.4" x14ac:dyDescent="0.25">
      <c r="A848" s="95" t="str">
        <f>Jednotkové_ceny!A926</f>
        <v>2913141036</v>
      </c>
      <c r="B848" s="78" t="str">
        <f>Jednotkové_ceny!B926</f>
        <v>ŠOUPĚ DN 100 PŘÍRUBOVÉ KRÁTKÉ PN16 E2 8 děr (4002)</v>
      </c>
      <c r="C848" s="78" t="str">
        <f>Jednotkové_ceny!C926</f>
        <v>ks</v>
      </c>
      <c r="D848" s="79">
        <f>Jednotkové_ceny!D926</f>
        <v>15</v>
      </c>
      <c r="E848" s="79">
        <f>Jednotkové_ceny!E926</f>
        <v>6867.19</v>
      </c>
      <c r="F848" s="79">
        <f>Jednotkové_ceny!F926</f>
        <v>0</v>
      </c>
      <c r="G848" s="79">
        <f>Jednotkové_ceny!G926</f>
        <v>0</v>
      </c>
      <c r="H848" s="80">
        <f t="shared" si="13"/>
        <v>0</v>
      </c>
    </row>
    <row r="849" spans="1:8" s="30" customFormat="1" x14ac:dyDescent="0.25">
      <c r="A849" s="95" t="str">
        <f>Jednotkové_ceny!A927</f>
        <v>2913141039</v>
      </c>
      <c r="B849" s="78" t="str">
        <f>Jednotkové_ceny!B927</f>
        <v>ŠOUPĚ DN 200 E2 PŘÍRUBOVÉ DLOUHÉ (4702)</v>
      </c>
      <c r="C849" s="78" t="str">
        <f>Jednotkové_ceny!C927</f>
        <v>ks</v>
      </c>
      <c r="D849" s="79">
        <f>Jednotkové_ceny!D927</f>
        <v>1</v>
      </c>
      <c r="E849" s="79">
        <f>Jednotkové_ceny!E927</f>
        <v>22190.82</v>
      </c>
      <c r="F849" s="79">
        <f>Jednotkové_ceny!F927</f>
        <v>0</v>
      </c>
      <c r="G849" s="79">
        <f>Jednotkové_ceny!G927</f>
        <v>0</v>
      </c>
      <c r="H849" s="80">
        <f t="shared" si="13"/>
        <v>0</v>
      </c>
    </row>
    <row r="850" spans="1:8" s="30" customFormat="1" x14ac:dyDescent="0.25">
      <c r="A850" s="95" t="str">
        <f>Jednotkové_ceny!A928</f>
        <v>2913141048</v>
      </c>
      <c r="B850" s="78" t="str">
        <f>Jednotkové_ceny!B928</f>
        <v>ŠOUPĚ DN 125 EKO+ F5 TL EPOX</v>
      </c>
      <c r="C850" s="78" t="str">
        <f>Jednotkové_ceny!C928</f>
        <v>ks</v>
      </c>
      <c r="D850" s="79">
        <f>Jednotkové_ceny!D928</f>
        <v>1</v>
      </c>
      <c r="E850" s="79">
        <f>Jednotkové_ceny!E928</f>
        <v>4615.24</v>
      </c>
      <c r="F850" s="79">
        <f>Jednotkové_ceny!F928</f>
        <v>0</v>
      </c>
      <c r="G850" s="79">
        <f>Jednotkové_ceny!G928</f>
        <v>0</v>
      </c>
      <c r="H850" s="80">
        <f t="shared" si="13"/>
        <v>0</v>
      </c>
    </row>
    <row r="851" spans="1:8" s="30" customFormat="1" x14ac:dyDescent="0.25">
      <c r="A851" s="95" t="str">
        <f>Jednotkové_ceny!A929</f>
        <v>2913141049</v>
      </c>
      <c r="B851" s="78" t="str">
        <f>Jednotkové_ceny!B929</f>
        <v>ŠOUPĚ DN 125 EKO+ ČSN TL EPOX</v>
      </c>
      <c r="C851" s="78" t="str">
        <f>Jednotkové_ceny!C929</f>
        <v>ks</v>
      </c>
      <c r="D851" s="79">
        <f>Jednotkové_ceny!D929</f>
        <v>2</v>
      </c>
      <c r="E851" s="79">
        <f>Jednotkové_ceny!E929</f>
        <v>5839.54</v>
      </c>
      <c r="F851" s="79">
        <f>Jednotkové_ceny!F929</f>
        <v>0</v>
      </c>
      <c r="G851" s="79">
        <f>Jednotkové_ceny!G929</f>
        <v>0</v>
      </c>
      <c r="H851" s="80">
        <f t="shared" si="13"/>
        <v>0</v>
      </c>
    </row>
    <row r="852" spans="1:8" s="30" customFormat="1" x14ac:dyDescent="0.25">
      <c r="A852" s="95" t="str">
        <f>Jednotkové_ceny!A930</f>
        <v>2913141053</v>
      </c>
      <c r="B852" s="78" t="str">
        <f>Jednotkové_ceny!B930</f>
        <v>ŠOUPĚ DN 150 EKO ČSN TL EPOX</v>
      </c>
      <c r="C852" s="78" t="str">
        <f>Jednotkové_ceny!C930</f>
        <v>ks</v>
      </c>
      <c r="D852" s="79">
        <f>Jednotkové_ceny!D930</f>
        <v>132</v>
      </c>
      <c r="E852" s="79">
        <f>Jednotkové_ceny!E930</f>
        <v>5783.36</v>
      </c>
      <c r="F852" s="79">
        <f>Jednotkové_ceny!F930</f>
        <v>0</v>
      </c>
      <c r="G852" s="79">
        <f>Jednotkové_ceny!G930</f>
        <v>0</v>
      </c>
      <c r="H852" s="80">
        <f t="shared" si="13"/>
        <v>0</v>
      </c>
    </row>
    <row r="853" spans="1:8" s="30" customFormat="1" x14ac:dyDescent="0.25">
      <c r="A853" s="95" t="str">
        <f>Jednotkové_ceny!A931</f>
        <v>2913141054</v>
      </c>
      <c r="B853" s="78" t="str">
        <f>Jednotkové_ceny!B931</f>
        <v>ŠOUPĚ DN 150 EKO+ F4 TL EPOX</v>
      </c>
      <c r="C853" s="78" t="str">
        <f>Jednotkové_ceny!C931</f>
        <v>ks</v>
      </c>
      <c r="D853" s="79">
        <f>Jednotkové_ceny!D931</f>
        <v>15</v>
      </c>
      <c r="E853" s="79">
        <f>Jednotkové_ceny!E931</f>
        <v>4780.6000000000004</v>
      </c>
      <c r="F853" s="79">
        <f>Jednotkové_ceny!F931</f>
        <v>0</v>
      </c>
      <c r="G853" s="79">
        <f>Jednotkové_ceny!G931</f>
        <v>0</v>
      </c>
      <c r="H853" s="80">
        <f t="shared" si="13"/>
        <v>0</v>
      </c>
    </row>
    <row r="854" spans="1:8" s="30" customFormat="1" x14ac:dyDescent="0.25">
      <c r="A854" s="95" t="str">
        <f>Jednotkové_ceny!A932</f>
        <v>2913141055</v>
      </c>
      <c r="B854" s="78" t="str">
        <f>Jednotkové_ceny!B932</f>
        <v>ŠOUPĚ DN 150 EKO+ F5 TL EPOX</v>
      </c>
      <c r="C854" s="78" t="str">
        <f>Jednotkové_ceny!C932</f>
        <v>ks</v>
      </c>
      <c r="D854" s="79">
        <f>Jednotkové_ceny!D932</f>
        <v>13</v>
      </c>
      <c r="E854" s="79">
        <f>Jednotkové_ceny!E932</f>
        <v>5830</v>
      </c>
      <c r="F854" s="79">
        <f>Jednotkové_ceny!F932</f>
        <v>0</v>
      </c>
      <c r="G854" s="79">
        <f>Jednotkové_ceny!G932</f>
        <v>0</v>
      </c>
      <c r="H854" s="80">
        <f t="shared" si="13"/>
        <v>0</v>
      </c>
    </row>
    <row r="855" spans="1:8" s="30" customFormat="1" x14ac:dyDescent="0.25">
      <c r="A855" s="95" t="str">
        <f>Jednotkové_ceny!A933</f>
        <v>2913141064</v>
      </c>
      <c r="B855" s="78" t="str">
        <f>Jednotkové_ceny!B933</f>
        <v>ŠOUPĚ DN 200 EKO+ ČSN TL EPOX PN10</v>
      </c>
      <c r="C855" s="78" t="str">
        <f>Jednotkové_ceny!C933</f>
        <v>ks</v>
      </c>
      <c r="D855" s="79">
        <f>Jednotkové_ceny!D933</f>
        <v>68</v>
      </c>
      <c r="E855" s="79">
        <f>Jednotkové_ceny!E933</f>
        <v>9778.5</v>
      </c>
      <c r="F855" s="79">
        <f>Jednotkové_ceny!F933</f>
        <v>0</v>
      </c>
      <c r="G855" s="79">
        <f>Jednotkové_ceny!G933</f>
        <v>0</v>
      </c>
      <c r="H855" s="80">
        <f t="shared" si="13"/>
        <v>0</v>
      </c>
    </row>
    <row r="856" spans="1:8" s="30" customFormat="1" ht="12.75" customHeight="1" x14ac:dyDescent="0.25">
      <c r="A856" s="95" t="str">
        <f>Jednotkové_ceny!A934</f>
        <v>2913141066</v>
      </c>
      <c r="B856" s="78" t="str">
        <f>Jednotkové_ceny!B934</f>
        <v>ŠOUPĚ DN 200 EKO+ F4 TL EPOX PN10</v>
      </c>
      <c r="C856" s="78" t="str">
        <f>Jednotkové_ceny!C934</f>
        <v>ks</v>
      </c>
      <c r="D856" s="79">
        <f>Jednotkové_ceny!D934</f>
        <v>32</v>
      </c>
      <c r="E856" s="79">
        <f>Jednotkové_ceny!E934</f>
        <v>8507.56</v>
      </c>
      <c r="F856" s="79">
        <f>Jednotkové_ceny!F934</f>
        <v>0</v>
      </c>
      <c r="G856" s="79">
        <f>Jednotkové_ceny!G934</f>
        <v>0</v>
      </c>
      <c r="H856" s="80">
        <f t="shared" si="13"/>
        <v>0</v>
      </c>
    </row>
    <row r="857" spans="1:8" s="30" customFormat="1" x14ac:dyDescent="0.25">
      <c r="A857" s="95" t="str">
        <f>Jednotkové_ceny!A935</f>
        <v>2913141067</v>
      </c>
      <c r="B857" s="78" t="str">
        <f>Jednotkové_ceny!B935</f>
        <v>ŠOUPĚ DN 200 EKO+ F5 TL EPOX</v>
      </c>
      <c r="C857" s="78" t="str">
        <f>Jednotkové_ceny!C935</f>
        <v>ks</v>
      </c>
      <c r="D857" s="79">
        <f>Jednotkové_ceny!D935</f>
        <v>9</v>
      </c>
      <c r="E857" s="79">
        <f>Jednotkové_ceny!E935</f>
        <v>9330.1200000000008</v>
      </c>
      <c r="F857" s="79">
        <f>Jednotkové_ceny!F935</f>
        <v>0</v>
      </c>
      <c r="G857" s="79">
        <f>Jednotkové_ceny!G935</f>
        <v>0</v>
      </c>
      <c r="H857" s="80">
        <f t="shared" si="13"/>
        <v>0</v>
      </c>
    </row>
    <row r="858" spans="1:8" s="30" customFormat="1" x14ac:dyDescent="0.25">
      <c r="A858" s="95" t="str">
        <f>Jednotkové_ceny!A936</f>
        <v>2913141075</v>
      </c>
      <c r="B858" s="78" t="str">
        <f>Jednotkové_ceny!B936</f>
        <v>ŠOUPĚ DN 250 EKO+ ČSN TL EPOX</v>
      </c>
      <c r="C858" s="78" t="str">
        <f>Jednotkové_ceny!C936</f>
        <v>ks</v>
      </c>
      <c r="D858" s="79">
        <f>Jednotkové_ceny!D936</f>
        <v>1</v>
      </c>
      <c r="E858" s="79">
        <f>Jednotkové_ceny!E936</f>
        <v>13268.02</v>
      </c>
      <c r="F858" s="79">
        <f>Jednotkové_ceny!F936</f>
        <v>0</v>
      </c>
      <c r="G858" s="79">
        <f>Jednotkové_ceny!G936</f>
        <v>0</v>
      </c>
      <c r="H858" s="80">
        <f t="shared" si="13"/>
        <v>0</v>
      </c>
    </row>
    <row r="859" spans="1:8" s="30" customFormat="1" x14ac:dyDescent="0.25">
      <c r="A859" s="95" t="str">
        <f>Jednotkové_ceny!A937</f>
        <v>2913141078</v>
      </c>
      <c r="B859" s="78" t="str">
        <f>Jednotkové_ceny!B937</f>
        <v>ŠOUPĚ DN 100 EKO+ NÁTRUBKOVÉ vč. přírub a manžet</v>
      </c>
      <c r="C859" s="78" t="str">
        <f>Jednotkové_ceny!C937</f>
        <v>ks</v>
      </c>
      <c r="D859" s="79">
        <f>Jednotkové_ceny!D937</f>
        <v>3</v>
      </c>
      <c r="E859" s="79">
        <f>Jednotkové_ceny!E937</f>
        <v>8141.86</v>
      </c>
      <c r="F859" s="79">
        <f>Jednotkové_ceny!F937</f>
        <v>0</v>
      </c>
      <c r="G859" s="79">
        <f>Jednotkové_ceny!G937</f>
        <v>0</v>
      </c>
      <c r="H859" s="80">
        <f t="shared" si="13"/>
        <v>0</v>
      </c>
    </row>
    <row r="860" spans="1:8" s="30" customFormat="1" x14ac:dyDescent="0.25">
      <c r="A860" s="95" t="str">
        <f>Jednotkové_ceny!A938</f>
        <v>2913141081</v>
      </c>
      <c r="B860" s="78" t="str">
        <f>Jednotkové_ceny!B938</f>
        <v>ŠOUPĚ DN 300 EKO+ F4 TL EPOX PN10</v>
      </c>
      <c r="C860" s="78" t="str">
        <f>Jednotkové_ceny!C938</f>
        <v>ks</v>
      </c>
      <c r="D860" s="79">
        <f>Jednotkové_ceny!D938</f>
        <v>8</v>
      </c>
      <c r="E860" s="79">
        <f>Jednotkové_ceny!E938</f>
        <v>22262.12</v>
      </c>
      <c r="F860" s="79">
        <f>Jednotkové_ceny!F938</f>
        <v>0</v>
      </c>
      <c r="G860" s="79">
        <f>Jednotkové_ceny!G938</f>
        <v>0</v>
      </c>
      <c r="H860" s="80">
        <f t="shared" si="13"/>
        <v>0</v>
      </c>
    </row>
    <row r="861" spans="1:8" s="30" customFormat="1" x14ac:dyDescent="0.25">
      <c r="A861" s="95" t="str">
        <f>Jednotkové_ceny!A939</f>
        <v>2913141083</v>
      </c>
      <c r="B861" s="78" t="str">
        <f>Jednotkové_ceny!B939</f>
        <v>ŠOUPĚ DN 300 EKO+ F5 TL EPOX PN10</v>
      </c>
      <c r="C861" s="78" t="str">
        <f>Jednotkové_ceny!C939</f>
        <v>ks</v>
      </c>
      <c r="D861" s="79">
        <f>Jednotkové_ceny!D939</f>
        <v>22</v>
      </c>
      <c r="E861" s="79">
        <f>Jednotkové_ceny!E939</f>
        <v>25308.560000000001</v>
      </c>
      <c r="F861" s="79">
        <f>Jednotkové_ceny!F939</f>
        <v>0</v>
      </c>
      <c r="G861" s="79">
        <f>Jednotkové_ceny!G939</f>
        <v>0</v>
      </c>
      <c r="H861" s="80">
        <f t="shared" si="13"/>
        <v>0</v>
      </c>
    </row>
    <row r="862" spans="1:8" s="30" customFormat="1" x14ac:dyDescent="0.25">
      <c r="A862" s="95" t="str">
        <f>Jednotkové_ceny!A940</f>
        <v>2913141084</v>
      </c>
      <c r="B862" s="78" t="str">
        <f>Jednotkové_ceny!B940</f>
        <v>ŠOUPĚ DN 300 PN10 E2 PŘÍRUBOVÉ DLOUHÉ (4702)</v>
      </c>
      <c r="C862" s="78" t="str">
        <f>Jednotkové_ceny!C940</f>
        <v>ks</v>
      </c>
      <c r="D862" s="79">
        <f>Jednotkové_ceny!D940</f>
        <v>2</v>
      </c>
      <c r="E862" s="79">
        <f>Jednotkové_ceny!E940</f>
        <v>55054.09</v>
      </c>
      <c r="F862" s="79">
        <f>Jednotkové_ceny!F940</f>
        <v>0</v>
      </c>
      <c r="G862" s="79">
        <f>Jednotkové_ceny!G940</f>
        <v>0</v>
      </c>
      <c r="H862" s="80">
        <f t="shared" si="13"/>
        <v>0</v>
      </c>
    </row>
    <row r="863" spans="1:8" s="30" customFormat="1" x14ac:dyDescent="0.25">
      <c r="A863" s="95" t="str">
        <f>Jednotkové_ceny!A941</f>
        <v>2913141087</v>
      </c>
      <c r="B863" s="78" t="str">
        <f>Jednotkové_ceny!B941</f>
        <v>ŠOUPĚ DN 300 PN10 E2 PŘÍRUBOVÉ KRÁTKÉ (4002)</v>
      </c>
      <c r="C863" s="78" t="str">
        <f>Jednotkové_ceny!C941</f>
        <v>ks</v>
      </c>
      <c r="D863" s="79">
        <f>Jednotkové_ceny!D941</f>
        <v>2</v>
      </c>
      <c r="E863" s="79">
        <f>Jednotkové_ceny!E941</f>
        <v>41867.730000000003</v>
      </c>
      <c r="F863" s="79">
        <f>Jednotkové_ceny!F941</f>
        <v>0</v>
      </c>
      <c r="G863" s="79">
        <f>Jednotkové_ceny!G941</f>
        <v>0</v>
      </c>
      <c r="H863" s="80">
        <f t="shared" si="13"/>
        <v>0</v>
      </c>
    </row>
    <row r="864" spans="1:8" s="30" customFormat="1" x14ac:dyDescent="0.25">
      <c r="A864" s="95" t="str">
        <f>Jednotkové_ceny!A942</f>
        <v>2913141090</v>
      </c>
      <c r="B864" s="78" t="str">
        <f>Jednotkové_ceny!B942</f>
        <v>ŠOUPĚ DN 400 EKO+ F4 TL EPOX PN10</v>
      </c>
      <c r="C864" s="78" t="str">
        <f>Jednotkové_ceny!C942</f>
        <v>ks</v>
      </c>
      <c r="D864" s="79">
        <f>Jednotkové_ceny!D942</f>
        <v>2</v>
      </c>
      <c r="E864" s="79">
        <f>Jednotkové_ceny!E942</f>
        <v>73556.58</v>
      </c>
      <c r="F864" s="79">
        <f>Jednotkové_ceny!F942</f>
        <v>0</v>
      </c>
      <c r="G864" s="79">
        <f>Jednotkové_ceny!G942</f>
        <v>0</v>
      </c>
      <c r="H864" s="80">
        <f t="shared" si="13"/>
        <v>0</v>
      </c>
    </row>
    <row r="865" spans="1:8" s="30" customFormat="1" x14ac:dyDescent="0.25">
      <c r="A865" s="95" t="str">
        <f>Jednotkové_ceny!A943</f>
        <v>2913141091</v>
      </c>
      <c r="B865" s="78" t="str">
        <f>Jednotkové_ceny!B943</f>
        <v>ŠOUPĚ DN 400 EKO+ F5 TL EPOX PN10</v>
      </c>
      <c r="C865" s="78" t="str">
        <f>Jednotkové_ceny!C943</f>
        <v>ks</v>
      </c>
      <c r="D865" s="79">
        <f>Jednotkové_ceny!D943</f>
        <v>3</v>
      </c>
      <c r="E865" s="79">
        <f>Jednotkové_ceny!E943</f>
        <v>80910.86</v>
      </c>
      <c r="F865" s="79">
        <f>Jednotkové_ceny!F943</f>
        <v>0</v>
      </c>
      <c r="G865" s="79">
        <f>Jednotkové_ceny!G943</f>
        <v>0</v>
      </c>
      <c r="H865" s="80">
        <f t="shared" si="13"/>
        <v>0</v>
      </c>
    </row>
    <row r="866" spans="1:8" s="30" customFormat="1" x14ac:dyDescent="0.25">
      <c r="A866" s="95" t="str">
        <f>Jednotkové_ceny!A944</f>
        <v>2913141092</v>
      </c>
      <c r="B866" s="78" t="str">
        <f>Jednotkové_ceny!B944</f>
        <v>ŠOUPĚ DN 400 PN10 E2 PŘÍRUBOVÉ KRÁTKÉ (4002)</v>
      </c>
      <c r="C866" s="78" t="str">
        <f>Jednotkové_ceny!C944</f>
        <v>ks</v>
      </c>
      <c r="D866" s="79">
        <f>Jednotkové_ceny!D944</f>
        <v>2</v>
      </c>
      <c r="E866" s="79">
        <f>Jednotkové_ceny!E944</f>
        <v>95281.75</v>
      </c>
      <c r="F866" s="79">
        <f>Jednotkové_ceny!F944</f>
        <v>0</v>
      </c>
      <c r="G866" s="79">
        <f>Jednotkové_ceny!G944</f>
        <v>0</v>
      </c>
      <c r="H866" s="80">
        <f t="shared" si="13"/>
        <v>0</v>
      </c>
    </row>
    <row r="867" spans="1:8" s="30" customFormat="1" x14ac:dyDescent="0.25">
      <c r="A867" s="95" t="str">
        <f>Jednotkové_ceny!A945</f>
        <v>2913141102</v>
      </c>
      <c r="B867" s="78" t="str">
        <f>Jednotkové_ceny!B945</f>
        <v>ŠOUPĚ DN 100/118 E2 PROM. ST. DÉLKA (4100)</v>
      </c>
      <c r="C867" s="78" t="str">
        <f>Jednotkové_ceny!C945</f>
        <v>ks</v>
      </c>
      <c r="D867" s="79">
        <f>Jednotkové_ceny!D945</f>
        <v>1</v>
      </c>
      <c r="E867" s="79">
        <f>Jednotkové_ceny!E945</f>
        <v>7066.47</v>
      </c>
      <c r="F867" s="79">
        <f>Jednotkové_ceny!F945</f>
        <v>0</v>
      </c>
      <c r="G867" s="79">
        <f>Jednotkové_ceny!G945</f>
        <v>0</v>
      </c>
      <c r="H867" s="80">
        <f t="shared" si="13"/>
        <v>0</v>
      </c>
    </row>
    <row r="868" spans="1:8" s="30" customFormat="1" x14ac:dyDescent="0.25">
      <c r="A868" s="95" t="str">
        <f>Jednotkové_ceny!A946</f>
        <v>2913141106</v>
      </c>
      <c r="B868" s="78" t="str">
        <f>Jednotkové_ceny!B946</f>
        <v>ŠOUPĚ DN 100 E2 PŘÍRUBOVÉ DLOUHÉ (4702)</v>
      </c>
      <c r="C868" s="78" t="str">
        <f>Jednotkové_ceny!C946</f>
        <v>ks</v>
      </c>
      <c r="D868" s="79">
        <f>Jednotkové_ceny!D946</f>
        <v>1</v>
      </c>
      <c r="E868" s="79">
        <f>Jednotkové_ceny!E946</f>
        <v>8831.09</v>
      </c>
      <c r="F868" s="79">
        <f>Jednotkové_ceny!F946</f>
        <v>0</v>
      </c>
      <c r="G868" s="79">
        <f>Jednotkové_ceny!G946</f>
        <v>0</v>
      </c>
      <c r="H868" s="80">
        <f t="shared" si="13"/>
        <v>0</v>
      </c>
    </row>
    <row r="869" spans="1:8" s="30" customFormat="1" x14ac:dyDescent="0.25">
      <c r="A869" s="95" t="str">
        <f>Jednotkové_ceny!A947</f>
        <v>2913141108</v>
      </c>
      <c r="B869" s="78" t="str">
        <f>Jednotkové_ceny!B947</f>
        <v>ŠOUPĚ DN 80 E1 CZ PŘÍRUBOVÉ KRÁTKÉ (4001)</v>
      </c>
      <c r="C869" s="78" t="str">
        <f>Jednotkové_ceny!C947</f>
        <v>ks</v>
      </c>
      <c r="D869" s="79">
        <f>Jednotkové_ceny!D947</f>
        <v>1</v>
      </c>
      <c r="E869" s="79">
        <f>Jednotkové_ceny!E947</f>
        <v>4055.35</v>
      </c>
      <c r="F869" s="79">
        <f>Jednotkové_ceny!F947</f>
        <v>0</v>
      </c>
      <c r="G869" s="79">
        <f>Jednotkové_ceny!G947</f>
        <v>0</v>
      </c>
      <c r="H869" s="80">
        <f t="shared" si="13"/>
        <v>0</v>
      </c>
    </row>
    <row r="870" spans="1:8" s="30" customFormat="1" x14ac:dyDescent="0.25">
      <c r="A870" s="95" t="str">
        <f>Jednotkové_ceny!A948</f>
        <v>2913141200</v>
      </c>
      <c r="B870" s="78" t="str">
        <f>Jednotkové_ceny!B948</f>
        <v>ŠOUPĚ DN 200 EKO+ F4 TL EPOX PN16</v>
      </c>
      <c r="C870" s="78" t="str">
        <f>Jednotkové_ceny!C948</f>
        <v>ks</v>
      </c>
      <c r="D870" s="79">
        <f>Jednotkové_ceny!D948</f>
        <v>1</v>
      </c>
      <c r="E870" s="79">
        <f>Jednotkové_ceny!E948</f>
        <v>7324.97</v>
      </c>
      <c r="F870" s="79">
        <f>Jednotkové_ceny!F948</f>
        <v>0</v>
      </c>
      <c r="G870" s="79">
        <f>Jednotkové_ceny!G948</f>
        <v>0</v>
      </c>
      <c r="H870" s="80">
        <f t="shared" si="13"/>
        <v>0</v>
      </c>
    </row>
    <row r="871" spans="1:8" s="30" customFormat="1" x14ac:dyDescent="0.25">
      <c r="A871" s="95" t="str">
        <f>Jednotkové_ceny!A949</f>
        <v>2913141202</v>
      </c>
      <c r="B871" s="78" t="str">
        <f>Jednotkové_ceny!B949</f>
        <v>ŠOUPĚ DN 200 E2 PŘÍRUBOVÉ KRÁTKÉ EL. (4002)</v>
      </c>
      <c r="C871" s="78" t="str">
        <f>Jednotkové_ceny!C949</f>
        <v>ks</v>
      </c>
      <c r="D871" s="79">
        <f>Jednotkové_ceny!D949</f>
        <v>1</v>
      </c>
      <c r="E871" s="79">
        <f>Jednotkové_ceny!E949</f>
        <v>27981.9</v>
      </c>
      <c r="F871" s="79">
        <f>Jednotkové_ceny!F949</f>
        <v>0</v>
      </c>
      <c r="G871" s="79">
        <f>Jednotkové_ceny!G949</f>
        <v>0</v>
      </c>
      <c r="H871" s="80">
        <f t="shared" si="13"/>
        <v>0</v>
      </c>
    </row>
    <row r="872" spans="1:8" s="30" customFormat="1" x14ac:dyDescent="0.25">
      <c r="A872" s="95" t="str">
        <f>Jednotkové_ceny!A950</f>
        <v>2913141209</v>
      </c>
      <c r="B872" s="78" t="str">
        <f>Jednotkové_ceny!B950</f>
        <v>ŠOUPÁTKO SUPA LOCK DN 32 (5.30.32)</v>
      </c>
      <c r="C872" s="78" t="str">
        <f>Jednotkové_ceny!C950</f>
        <v>ks</v>
      </c>
      <c r="D872" s="79">
        <f>Jednotkové_ceny!D950</f>
        <v>1</v>
      </c>
      <c r="E872" s="79">
        <f>Jednotkové_ceny!E950</f>
        <v>1725.76</v>
      </c>
      <c r="F872" s="79">
        <f>Jednotkové_ceny!F950</f>
        <v>0</v>
      </c>
      <c r="G872" s="79">
        <f>Jednotkové_ceny!G950</f>
        <v>0</v>
      </c>
      <c r="H872" s="80">
        <f t="shared" si="13"/>
        <v>0</v>
      </c>
    </row>
    <row r="873" spans="1:8" s="30" customFormat="1" x14ac:dyDescent="0.25">
      <c r="A873" s="95" t="str">
        <f>Jednotkové_ceny!A951</f>
        <v>2913141224</v>
      </c>
      <c r="B873" s="78" t="str">
        <f>Jednotkové_ceny!B951</f>
        <v>ŠOUPĚ DN 200 F4 PN10 (3.1.200)</v>
      </c>
      <c r="C873" s="78" t="str">
        <f>Jednotkové_ceny!C951</f>
        <v>ks</v>
      </c>
      <c r="D873" s="79">
        <f>Jednotkové_ceny!D951</f>
        <v>11</v>
      </c>
      <c r="E873" s="79">
        <f>Jednotkové_ceny!E951</f>
        <v>15724.19</v>
      </c>
      <c r="F873" s="79">
        <f>Jednotkové_ceny!F951</f>
        <v>0</v>
      </c>
      <c r="G873" s="79">
        <f>Jednotkové_ceny!G951</f>
        <v>0</v>
      </c>
      <c r="H873" s="80">
        <f t="shared" si="13"/>
        <v>0</v>
      </c>
    </row>
    <row r="874" spans="1:8" s="30" customFormat="1" x14ac:dyDescent="0.25">
      <c r="A874" s="95" t="str">
        <f>Jednotkové_ceny!A952</f>
        <v>2913141229</v>
      </c>
      <c r="B874" s="78" t="str">
        <f>Jednotkové_ceny!B952</f>
        <v>ŠOUPĚ DN 80 F4 (3.1.808)</v>
      </c>
      <c r="C874" s="78" t="str">
        <f>Jednotkové_ceny!C952</f>
        <v>ks</v>
      </c>
      <c r="D874" s="79">
        <f>Jednotkové_ceny!D952</f>
        <v>5</v>
      </c>
      <c r="E874" s="79">
        <f>Jednotkové_ceny!E952</f>
        <v>5212.17</v>
      </c>
      <c r="F874" s="79">
        <f>Jednotkové_ceny!F952</f>
        <v>0</v>
      </c>
      <c r="G874" s="79">
        <f>Jednotkové_ceny!G952</f>
        <v>0</v>
      </c>
      <c r="H874" s="80">
        <f t="shared" si="13"/>
        <v>0</v>
      </c>
    </row>
    <row r="875" spans="1:8" s="30" customFormat="1" x14ac:dyDescent="0.25">
      <c r="A875" s="95" t="str">
        <f>Jednotkové_ceny!A953</f>
        <v>2913141230</v>
      </c>
      <c r="B875" s="78" t="str">
        <f>Jednotkové_ceny!B953</f>
        <v>ŠOUPĚ DN 80 ČSN (3.3.80)</v>
      </c>
      <c r="C875" s="78" t="str">
        <f>Jednotkové_ceny!C953</f>
        <v>ks</v>
      </c>
      <c r="D875" s="79">
        <f>Jednotkové_ceny!D953</f>
        <v>2</v>
      </c>
      <c r="E875" s="79">
        <f>Jednotkové_ceny!E953</f>
        <v>4907.2700000000004</v>
      </c>
      <c r="F875" s="79">
        <f>Jednotkové_ceny!F953</f>
        <v>0</v>
      </c>
      <c r="G875" s="79">
        <f>Jednotkové_ceny!G953</f>
        <v>0</v>
      </c>
      <c r="H875" s="80">
        <f t="shared" si="13"/>
        <v>0</v>
      </c>
    </row>
    <row r="876" spans="1:8" s="30" customFormat="1" x14ac:dyDescent="0.25">
      <c r="A876" s="95" t="str">
        <f>Jednotkové_ceny!A954</f>
        <v>2913141231</v>
      </c>
      <c r="B876" s="78" t="str">
        <f>Jednotkové_ceny!B954</f>
        <v>ŠOUPĚ DN 100 ČSN (3.3.100)</v>
      </c>
      <c r="C876" s="78" t="str">
        <f>Jednotkové_ceny!C954</f>
        <v>ks</v>
      </c>
      <c r="D876" s="79">
        <f>Jednotkové_ceny!D954</f>
        <v>8</v>
      </c>
      <c r="E876" s="79">
        <f>Jednotkové_ceny!E954</f>
        <v>6461.65</v>
      </c>
      <c r="F876" s="79">
        <f>Jednotkové_ceny!F954</f>
        <v>0</v>
      </c>
      <c r="G876" s="79">
        <f>Jednotkové_ceny!G954</f>
        <v>0</v>
      </c>
      <c r="H876" s="80">
        <f t="shared" si="13"/>
        <v>0</v>
      </c>
    </row>
    <row r="877" spans="1:8" s="30" customFormat="1" x14ac:dyDescent="0.25">
      <c r="A877" s="95" t="str">
        <f>Jednotkové_ceny!A955</f>
        <v>2913141232</v>
      </c>
      <c r="B877" s="78" t="str">
        <f>Jednotkové_ceny!B955</f>
        <v>ŠOUPĚ DN 100 F4 (3.1.100)</v>
      </c>
      <c r="C877" s="78" t="str">
        <f>Jednotkové_ceny!C955</f>
        <v>ks</v>
      </c>
      <c r="D877" s="79">
        <f>Jednotkové_ceny!D955</f>
        <v>1</v>
      </c>
      <c r="E877" s="79">
        <f>Jednotkové_ceny!E955</f>
        <v>6062.1</v>
      </c>
      <c r="F877" s="79">
        <f>Jednotkové_ceny!F955</f>
        <v>0</v>
      </c>
      <c r="G877" s="79">
        <f>Jednotkové_ceny!G955</f>
        <v>0</v>
      </c>
      <c r="H877" s="80">
        <f t="shared" si="13"/>
        <v>0</v>
      </c>
    </row>
    <row r="878" spans="1:8" s="30" customFormat="1" x14ac:dyDescent="0.25">
      <c r="A878" s="95" t="str">
        <f>Jednotkové_ceny!A956</f>
        <v>2913141234</v>
      </c>
      <c r="B878" s="78" t="str">
        <f>Jednotkové_ceny!B956</f>
        <v>ŠOUPĚ DN 150 ČSN (3.3.150)</v>
      </c>
      <c r="C878" s="78" t="str">
        <f>Jednotkové_ceny!C956</f>
        <v>ks</v>
      </c>
      <c r="D878" s="79">
        <f>Jednotkové_ceny!D956</f>
        <v>20</v>
      </c>
      <c r="E878" s="79">
        <f>Jednotkové_ceny!E956</f>
        <v>10809.94</v>
      </c>
      <c r="F878" s="79">
        <f>Jednotkové_ceny!F956</f>
        <v>0</v>
      </c>
      <c r="G878" s="79">
        <f>Jednotkové_ceny!G956</f>
        <v>0</v>
      </c>
      <c r="H878" s="80">
        <f t="shared" si="13"/>
        <v>0</v>
      </c>
    </row>
    <row r="879" spans="1:8" s="30" customFormat="1" x14ac:dyDescent="0.25">
      <c r="A879" s="95" t="str">
        <f>Jednotkové_ceny!A957</f>
        <v>2913141235</v>
      </c>
      <c r="B879" s="78" t="str">
        <f>Jednotkové_ceny!B957</f>
        <v>ŠOUPĚ DN 200 ČSN (3.3.20016)</v>
      </c>
      <c r="C879" s="78" t="str">
        <f>Jednotkové_ceny!C957</f>
        <v>ks</v>
      </c>
      <c r="D879" s="79">
        <f>Jednotkové_ceny!D957</f>
        <v>5</v>
      </c>
      <c r="E879" s="79">
        <f>Jednotkové_ceny!E957</f>
        <v>18504.14</v>
      </c>
      <c r="F879" s="79">
        <f>Jednotkové_ceny!F957</f>
        <v>0</v>
      </c>
      <c r="G879" s="79">
        <f>Jednotkové_ceny!G957</f>
        <v>0</v>
      </c>
      <c r="H879" s="80">
        <f t="shared" si="13"/>
        <v>0</v>
      </c>
    </row>
    <row r="880" spans="1:8" s="30" customFormat="1" x14ac:dyDescent="0.25">
      <c r="A880" s="95" t="str">
        <f>Jednotkové_ceny!A958</f>
        <v>2913141300</v>
      </c>
      <c r="B880" s="78" t="str">
        <f>Jednotkové_ceny!B958</f>
        <v>ŠOUPĚ DN 300 E2 PŘÍRUBOVÉ KRÁTKÉ EL. (4002)</v>
      </c>
      <c r="C880" s="78" t="str">
        <f>Jednotkové_ceny!C958</f>
        <v>ks</v>
      </c>
      <c r="D880" s="79">
        <f>Jednotkové_ceny!D958</f>
        <v>1</v>
      </c>
      <c r="E880" s="79">
        <f>Jednotkové_ceny!E958</f>
        <v>52972.61</v>
      </c>
      <c r="F880" s="79">
        <f>Jednotkové_ceny!F958</f>
        <v>0</v>
      </c>
      <c r="G880" s="79">
        <f>Jednotkové_ceny!G958</f>
        <v>0</v>
      </c>
      <c r="H880" s="80">
        <f t="shared" si="13"/>
        <v>0</v>
      </c>
    </row>
    <row r="881" spans="1:8" s="30" customFormat="1" x14ac:dyDescent="0.25">
      <c r="A881" s="95" t="str">
        <f>Jednotkové_ceny!A959</f>
        <v>2913141304</v>
      </c>
      <c r="B881" s="78" t="str">
        <f>Jednotkové_ceny!B959</f>
        <v>ŠOUPĚ DN 300 F4 PN10 (3.1.300)</v>
      </c>
      <c r="C881" s="78" t="str">
        <f>Jednotkové_ceny!C959</f>
        <v>ks</v>
      </c>
      <c r="D881" s="79">
        <f>Jednotkové_ceny!D959</f>
        <v>4</v>
      </c>
      <c r="E881" s="79">
        <f>Jednotkové_ceny!E959</f>
        <v>41214.089999999997</v>
      </c>
      <c r="F881" s="79">
        <f>Jednotkové_ceny!F959</f>
        <v>0</v>
      </c>
      <c r="G881" s="79">
        <f>Jednotkové_ceny!G959</f>
        <v>0</v>
      </c>
      <c r="H881" s="80">
        <f t="shared" si="13"/>
        <v>0</v>
      </c>
    </row>
    <row r="882" spans="1:8" s="30" customFormat="1" x14ac:dyDescent="0.25">
      <c r="A882" s="95" t="str">
        <f>Jednotkové_ceny!A960</f>
        <v>2913141504</v>
      </c>
      <c r="B882" s="78" t="str">
        <f>Jednotkové_ceny!B960</f>
        <v>ŠOUPĚ DN 500 EKO+ F4 TL EPOX</v>
      </c>
      <c r="C882" s="78" t="str">
        <f>Jednotkové_ceny!C960</f>
        <v>ks</v>
      </c>
      <c r="D882" s="79">
        <f>Jednotkové_ceny!D960</f>
        <v>2</v>
      </c>
      <c r="E882" s="79">
        <f>Jednotkové_ceny!E960</f>
        <v>134391.04000000001</v>
      </c>
      <c r="F882" s="79">
        <f>Jednotkové_ceny!F960</f>
        <v>0</v>
      </c>
      <c r="G882" s="79">
        <f>Jednotkové_ceny!G960</f>
        <v>0</v>
      </c>
      <c r="H882" s="80">
        <f t="shared" si="13"/>
        <v>0</v>
      </c>
    </row>
    <row r="883" spans="1:8" s="30" customFormat="1" x14ac:dyDescent="0.25">
      <c r="A883" s="95" t="str">
        <f>Jednotkové_ceny!A961</f>
        <v>2913141809</v>
      </c>
      <c r="B883" s="78" t="str">
        <f>Jednotkové_ceny!B961</f>
        <v>ŠOUPĚ DN 300 F5 PN10 (3.2.300)</v>
      </c>
      <c r="C883" s="78" t="str">
        <f>Jednotkové_ceny!C961</f>
        <v>ks</v>
      </c>
      <c r="D883" s="79">
        <f>Jednotkové_ceny!D961</f>
        <v>14</v>
      </c>
      <c r="E883" s="79">
        <f>Jednotkové_ceny!E961</f>
        <v>48474.86</v>
      </c>
      <c r="F883" s="79">
        <f>Jednotkové_ceny!F961</f>
        <v>0</v>
      </c>
      <c r="G883" s="79">
        <f>Jednotkové_ceny!G961</f>
        <v>0</v>
      </c>
      <c r="H883" s="80">
        <f t="shared" si="13"/>
        <v>0</v>
      </c>
    </row>
    <row r="884" spans="1:8" s="30" customFormat="1" ht="26.4" x14ac:dyDescent="0.25">
      <c r="A884" s="95" t="str">
        <f>Jednotkové_ceny!A962</f>
        <v>2913147002</v>
      </c>
      <c r="B884" s="78" t="str">
        <f>Jednotkové_ceny!B962</f>
        <v>UZÁVĚR DOČASNÝ K PODZEMNÍHO HYDRANTU 80 (K245)</v>
      </c>
      <c r="C884" s="78" t="str">
        <f>Jednotkové_ceny!C962</f>
        <v>ks</v>
      </c>
      <c r="D884" s="79">
        <f>Jednotkové_ceny!D962</f>
        <v>7</v>
      </c>
      <c r="E884" s="79">
        <f>Jednotkové_ceny!E962</f>
        <v>3394.73</v>
      </c>
      <c r="F884" s="79">
        <f>Jednotkové_ceny!F962</f>
        <v>0</v>
      </c>
      <c r="G884" s="79">
        <f>Jednotkové_ceny!G962</f>
        <v>0</v>
      </c>
      <c r="H884" s="80">
        <f t="shared" si="13"/>
        <v>0</v>
      </c>
    </row>
    <row r="885" spans="1:8" s="30" customFormat="1" x14ac:dyDescent="0.25">
      <c r="A885" s="95" t="str">
        <f>Jednotkové_ceny!A963</f>
        <v>2913148216</v>
      </c>
      <c r="B885" s="78" t="str">
        <f>Jednotkové_ceny!B963</f>
        <v>VENTIL DOMOVNÍ PŘÍPOJKY ROHOVÝ 2"-5/4" (3120)</v>
      </c>
      <c r="C885" s="78" t="str">
        <f>Jednotkové_ceny!C963</f>
        <v>ks</v>
      </c>
      <c r="D885" s="79">
        <f>Jednotkové_ceny!D963</f>
        <v>1</v>
      </c>
      <c r="E885" s="79">
        <f>Jednotkové_ceny!E963</f>
        <v>2819.81</v>
      </c>
      <c r="F885" s="79">
        <f>Jednotkové_ceny!F963</f>
        <v>0</v>
      </c>
      <c r="G885" s="79">
        <f>Jednotkové_ceny!G963</f>
        <v>0</v>
      </c>
      <c r="H885" s="80">
        <f t="shared" si="13"/>
        <v>0</v>
      </c>
    </row>
    <row r="886" spans="1:8" s="30" customFormat="1" x14ac:dyDescent="0.25">
      <c r="A886" s="95" t="str">
        <f>Jednotkové_ceny!A964</f>
        <v>2913156150</v>
      </c>
      <c r="B886" s="78" t="str">
        <f>Jednotkové_ceny!B964</f>
        <v>VENTIL ODVZDUŠŇOVACÍ DVOJČINNÝ DN 150 (9835)</v>
      </c>
      <c r="C886" s="78" t="str">
        <f>Jednotkové_ceny!C964</f>
        <v>ks</v>
      </c>
      <c r="D886" s="79">
        <f>Jednotkové_ceny!D964</f>
        <v>1</v>
      </c>
      <c r="E886" s="79">
        <f>Jednotkové_ceny!E964</f>
        <v>50095.01</v>
      </c>
      <c r="F886" s="79">
        <f>Jednotkové_ceny!F964</f>
        <v>0</v>
      </c>
      <c r="G886" s="79">
        <f>Jednotkové_ceny!G964</f>
        <v>0</v>
      </c>
      <c r="H886" s="80">
        <f t="shared" si="13"/>
        <v>0</v>
      </c>
    </row>
    <row r="887" spans="1:8" s="30" customFormat="1" x14ac:dyDescent="0.25">
      <c r="A887" s="95" t="str">
        <f>Jednotkové_ceny!A965</f>
        <v>2913201001</v>
      </c>
      <c r="B887" s="78" t="str">
        <f>Jednotkové_ceny!B965</f>
        <v>DESKA ŠOUPÁTKOVÉHO POKLOPU</v>
      </c>
      <c r="C887" s="78" t="str">
        <f>Jednotkové_ceny!C965</f>
        <v>ks</v>
      </c>
      <c r="D887" s="79">
        <f>Jednotkové_ceny!D965</f>
        <v>19</v>
      </c>
      <c r="E887" s="79">
        <f>Jednotkové_ceny!E965</f>
        <v>222.6</v>
      </c>
      <c r="F887" s="79">
        <f>Jednotkové_ceny!F965</f>
        <v>0</v>
      </c>
      <c r="G887" s="79">
        <f>Jednotkové_ceny!G965</f>
        <v>0</v>
      </c>
      <c r="H887" s="80">
        <f t="shared" si="13"/>
        <v>0</v>
      </c>
    </row>
    <row r="888" spans="1:8" s="30" customFormat="1" x14ac:dyDescent="0.25">
      <c r="A888" s="95" t="str">
        <f>Jednotkové_ceny!A966</f>
        <v>2913201005</v>
      </c>
      <c r="B888" s="78" t="str">
        <f>Jednotkové_ceny!B966</f>
        <v>DESKA PODKLADOVÁ HYDRANTOVÁ PLAST (7.2.17)</v>
      </c>
      <c r="C888" s="78" t="str">
        <f>Jednotkové_ceny!C966</f>
        <v>ks</v>
      </c>
      <c r="D888" s="79">
        <f>Jednotkové_ceny!D966</f>
        <v>9</v>
      </c>
      <c r="E888" s="79">
        <f>Jednotkové_ceny!E966</f>
        <v>297.92</v>
      </c>
      <c r="F888" s="79">
        <f>Jednotkové_ceny!F966</f>
        <v>0</v>
      </c>
      <c r="G888" s="79">
        <f>Jednotkové_ceny!G966</f>
        <v>0</v>
      </c>
      <c r="H888" s="80">
        <f t="shared" si="13"/>
        <v>0</v>
      </c>
    </row>
    <row r="889" spans="1:8" s="30" customFormat="1" x14ac:dyDescent="0.25">
      <c r="A889" s="95" t="str">
        <f>Jednotkové_ceny!A967</f>
        <v>2913201007</v>
      </c>
      <c r="B889" s="78" t="str">
        <f>Jednotkové_ceny!B967</f>
        <v>DESKA PODKLADOVÁ PLASTOVÁ (7.2.10)</v>
      </c>
      <c r="C889" s="78" t="str">
        <f>Jednotkové_ceny!C967</f>
        <v>ks</v>
      </c>
      <c r="D889" s="79">
        <f>Jednotkové_ceny!D967</f>
        <v>22</v>
      </c>
      <c r="E889" s="79">
        <f>Jednotkové_ceny!E967</f>
        <v>211.24</v>
      </c>
      <c r="F889" s="79">
        <f>Jednotkové_ceny!F967</f>
        <v>0</v>
      </c>
      <c r="G889" s="79">
        <f>Jednotkové_ceny!G967</f>
        <v>0</v>
      </c>
      <c r="H889" s="80">
        <f t="shared" si="13"/>
        <v>0</v>
      </c>
    </row>
    <row r="890" spans="1:8" s="30" customFormat="1" x14ac:dyDescent="0.25">
      <c r="A890" s="95" t="str">
        <f>Jednotkové_ceny!A968</f>
        <v>2913204001</v>
      </c>
      <c r="B890" s="78" t="str">
        <f>Jednotkové_ceny!B968</f>
        <v>KOLO RUČNÍ DN 65-80 250x17 Y1005</v>
      </c>
      <c r="C890" s="78" t="str">
        <f>Jednotkové_ceny!C968</f>
        <v>ks</v>
      </c>
      <c r="D890" s="79">
        <f>Jednotkové_ceny!D968</f>
        <v>100</v>
      </c>
      <c r="E890" s="79">
        <f>Jednotkové_ceny!E968</f>
        <v>287.26</v>
      </c>
      <c r="F890" s="79">
        <f>Jednotkové_ceny!F968</f>
        <v>0</v>
      </c>
      <c r="G890" s="79">
        <f>Jednotkové_ceny!G968</f>
        <v>0</v>
      </c>
      <c r="H890" s="80">
        <f t="shared" si="13"/>
        <v>0</v>
      </c>
    </row>
    <row r="891" spans="1:8" s="30" customFormat="1" x14ac:dyDescent="0.25">
      <c r="A891" s="95" t="str">
        <f>Jednotkové_ceny!A969</f>
        <v>2913204003</v>
      </c>
      <c r="B891" s="78" t="str">
        <f>Jednotkové_ceny!B969</f>
        <v>KOLO RUČNÍ DN 40- 50 200x14 Y1005</v>
      </c>
      <c r="C891" s="78" t="str">
        <f>Jednotkové_ceny!C969</f>
        <v>ks</v>
      </c>
      <c r="D891" s="79">
        <f>Jednotkové_ceny!D969</f>
        <v>5</v>
      </c>
      <c r="E891" s="79">
        <f>Jednotkové_ceny!E969</f>
        <v>232.14</v>
      </c>
      <c r="F891" s="79">
        <f>Jednotkové_ceny!F969</f>
        <v>0</v>
      </c>
      <c r="G891" s="79">
        <f>Jednotkové_ceny!G969</f>
        <v>0</v>
      </c>
      <c r="H891" s="80">
        <f t="shared" si="13"/>
        <v>0</v>
      </c>
    </row>
    <row r="892" spans="1:8" s="30" customFormat="1" x14ac:dyDescent="0.25">
      <c r="A892" s="95" t="str">
        <f>Jednotkové_ceny!A970</f>
        <v>2913204004</v>
      </c>
      <c r="B892" s="78" t="str">
        <f>Jednotkové_ceny!B970</f>
        <v>KOLO RUČNÍ DN 100-150 300x19 Y1005</v>
      </c>
      <c r="C892" s="78" t="str">
        <f>Jednotkové_ceny!C970</f>
        <v>ks</v>
      </c>
      <c r="D892" s="79">
        <f>Jednotkové_ceny!D970</f>
        <v>18</v>
      </c>
      <c r="E892" s="79">
        <f>Jednotkové_ceny!E970</f>
        <v>463.22</v>
      </c>
      <c r="F892" s="79">
        <f>Jednotkové_ceny!F970</f>
        <v>0</v>
      </c>
      <c r="G892" s="79">
        <f>Jednotkové_ceny!G970</f>
        <v>0</v>
      </c>
      <c r="H892" s="80">
        <f t="shared" si="13"/>
        <v>0</v>
      </c>
    </row>
    <row r="893" spans="1:8" s="30" customFormat="1" x14ac:dyDescent="0.25">
      <c r="A893" s="95" t="str">
        <f>Jednotkové_ceny!A971</f>
        <v>2913204007</v>
      </c>
      <c r="B893" s="78" t="str">
        <f>Jednotkové_ceny!B971</f>
        <v>KOLO RUČNÍ DN 200 400x24 Y1005</v>
      </c>
      <c r="C893" s="78" t="str">
        <f>Jednotkové_ceny!C971</f>
        <v>ks</v>
      </c>
      <c r="D893" s="79">
        <f>Jednotkové_ceny!D971</f>
        <v>1</v>
      </c>
      <c r="E893" s="79">
        <f>Jednotkové_ceny!E971</f>
        <v>963.54</v>
      </c>
      <c r="F893" s="79">
        <f>Jednotkové_ceny!F971</f>
        <v>0</v>
      </c>
      <c r="G893" s="79">
        <f>Jednotkové_ceny!G971</f>
        <v>0</v>
      </c>
      <c r="H893" s="80">
        <f t="shared" si="13"/>
        <v>0</v>
      </c>
    </row>
    <row r="894" spans="1:8" s="30" customFormat="1" x14ac:dyDescent="0.25">
      <c r="A894" s="95" t="str">
        <f>Jednotkové_ceny!A972</f>
        <v>2913204019</v>
      </c>
      <c r="B894" s="78" t="str">
        <f>Jednotkové_ceny!B972</f>
        <v>KOLO RUČNÍ DN 65-80 (7800)</v>
      </c>
      <c r="C894" s="78" t="str">
        <f>Jednotkové_ceny!C972</f>
        <v>ks</v>
      </c>
      <c r="D894" s="79">
        <f>Jednotkové_ceny!D972</f>
        <v>1</v>
      </c>
      <c r="E894" s="79">
        <f>Jednotkové_ceny!E972</f>
        <v>293.94</v>
      </c>
      <c r="F894" s="79">
        <f>Jednotkové_ceny!F972</f>
        <v>0</v>
      </c>
      <c r="G894" s="79">
        <f>Jednotkové_ceny!G972</f>
        <v>0</v>
      </c>
      <c r="H894" s="80">
        <f t="shared" si="13"/>
        <v>0</v>
      </c>
    </row>
    <row r="895" spans="1:8" s="30" customFormat="1" x14ac:dyDescent="0.25">
      <c r="A895" s="95" t="str">
        <f>Jednotkové_ceny!A973</f>
        <v>2913204030</v>
      </c>
      <c r="B895" s="78" t="str">
        <f>Jednotkové_ceny!B973</f>
        <v>KOLO RUČNÍ DN 40-80 150x12 Y1005</v>
      </c>
      <c r="C895" s="78" t="str">
        <f>Jednotkové_ceny!C973</f>
        <v>ks</v>
      </c>
      <c r="D895" s="79">
        <f>Jednotkové_ceny!D973</f>
        <v>1</v>
      </c>
      <c r="E895" s="79">
        <f>Jednotkové_ceny!E973</f>
        <v>6766.67</v>
      </c>
      <c r="F895" s="79">
        <f>Jednotkové_ceny!F973</f>
        <v>0</v>
      </c>
      <c r="G895" s="79">
        <f>Jednotkové_ceny!G973</f>
        <v>0</v>
      </c>
      <c r="H895" s="80">
        <f t="shared" si="13"/>
        <v>0</v>
      </c>
    </row>
    <row r="896" spans="1:8" s="30" customFormat="1" ht="26.4" x14ac:dyDescent="0.25">
      <c r="A896" s="95" t="str">
        <f>Jednotkové_ceny!A974</f>
        <v>2913225028</v>
      </c>
      <c r="B896" s="78" t="str">
        <f>Jednotkové_ceny!B974</f>
        <v>ADAPTÉR KE KLAPKÁM PRO ZEMNÍ SOUPRAVU 150-1200 (9211)</v>
      </c>
      <c r="C896" s="78" t="str">
        <f>Jednotkové_ceny!C974</f>
        <v>ks</v>
      </c>
      <c r="D896" s="79">
        <f>Jednotkové_ceny!D974</f>
        <v>1</v>
      </c>
      <c r="E896" s="79">
        <f>Jednotkové_ceny!E974</f>
        <v>1723.77</v>
      </c>
      <c r="F896" s="79">
        <f>Jednotkové_ceny!F974</f>
        <v>0</v>
      </c>
      <c r="G896" s="79">
        <f>Jednotkové_ceny!G974</f>
        <v>0</v>
      </c>
      <c r="H896" s="80">
        <f t="shared" si="13"/>
        <v>0</v>
      </c>
    </row>
    <row r="897" spans="1:8" s="30" customFormat="1" ht="26.4" x14ac:dyDescent="0.25">
      <c r="A897" s="95" t="str">
        <f>Jednotkové_ceny!A975</f>
        <v>2913239001</v>
      </c>
      <c r="B897" s="78" t="str">
        <f>Jednotkové_ceny!B975</f>
        <v>BLOK DRENÁŽNÍ PODZEMNÍHO HYDRANTU H5001 SUPRA DN 80</v>
      </c>
      <c r="C897" s="78" t="str">
        <f>Jednotkové_ceny!C975</f>
        <v>ks</v>
      </c>
      <c r="D897" s="79">
        <f>Jednotkové_ceny!D975</f>
        <v>334</v>
      </c>
      <c r="E897" s="79">
        <f>Jednotkové_ceny!E975</f>
        <v>207.76</v>
      </c>
      <c r="F897" s="79">
        <f>Jednotkové_ceny!F975</f>
        <v>0</v>
      </c>
      <c r="G897" s="79">
        <f>Jednotkové_ceny!G975</f>
        <v>0</v>
      </c>
      <c r="H897" s="80">
        <f t="shared" si="13"/>
        <v>0</v>
      </c>
    </row>
    <row r="898" spans="1:8" s="30" customFormat="1" x14ac:dyDescent="0.25">
      <c r="A898" s="95" t="str">
        <f>Jednotkové_ceny!A976</f>
        <v>2913239003</v>
      </c>
      <c r="B898" s="78" t="str">
        <f>Jednotkové_ceny!B976</f>
        <v>DRENÁŽ HYDRANTOVÁ AVK (12.21)</v>
      </c>
      <c r="C898" s="78" t="str">
        <f>Jednotkové_ceny!C976</f>
        <v>ks</v>
      </c>
      <c r="D898" s="79">
        <f>Jednotkové_ceny!D976</f>
        <v>18</v>
      </c>
      <c r="E898" s="79">
        <f>Jednotkové_ceny!E976</f>
        <v>397.56</v>
      </c>
      <c r="F898" s="79">
        <f>Jednotkové_ceny!F976</f>
        <v>0</v>
      </c>
      <c r="G898" s="79">
        <f>Jednotkové_ceny!G976</f>
        <v>0</v>
      </c>
      <c r="H898" s="80">
        <f t="shared" si="13"/>
        <v>0</v>
      </c>
    </row>
    <row r="900" spans="1:8" x14ac:dyDescent="0.25">
      <c r="A900" s="64" t="s">
        <v>1330</v>
      </c>
    </row>
    <row r="901" spans="1:8" ht="13.8" x14ac:dyDescent="0.25">
      <c r="A901" s="65" t="s">
        <v>1336</v>
      </c>
    </row>
    <row r="902" spans="1:8" ht="13.8" x14ac:dyDescent="0.25">
      <c r="A902" s="65" t="s">
        <v>1337</v>
      </c>
    </row>
    <row r="903" spans="1:8" ht="13.8" x14ac:dyDescent="0.25">
      <c r="A903" s="65" t="s">
        <v>1338</v>
      </c>
    </row>
  </sheetData>
  <sheetProtection algorithmName="SHA-512" hashValue="l0hehbSxXBrTNyg6n0A8//7dkqx60IfyMzYccOGoTb9OiueoY5C+6S8pdrc4xRpbwm3mK2Bh5nK1jUNJfl22bw==" saltValue="fzI30uXy7Wip9+7HH2I4hQ==" spinCount="100000" sheet="1" objects="1" scenarios="1"/>
  <sortState ref="A10:H898">
    <sortCondition ref="A10:A898"/>
  </sortState>
  <pageMargins left="0.70866141732283472" right="0.39370078740157483" top="0.59055118110236227" bottom="0.59055118110236227" header="0" footer="0.19685039370078741"/>
  <pageSetup paperSize="9" scale="75" fitToHeight="20" orientation="portrait" r:id="rId1"/>
  <headerFooter>
    <oddFooter xml:space="preserve">&amp;L&amp;F&amp;C&amp;A&amp;R&amp;P/&amp;N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pageSetUpPr fitToPage="1"/>
  </sheetPr>
  <dimension ref="A1:H18"/>
  <sheetViews>
    <sheetView topLeftCell="A4" zoomScaleNormal="100" workbookViewId="0">
      <selection activeCell="H16" sqref="H16"/>
    </sheetView>
  </sheetViews>
  <sheetFormatPr defaultRowHeight="13.2" x14ac:dyDescent="0.25"/>
  <cols>
    <col min="1" max="1" width="12.6640625" customWidth="1"/>
    <col min="2" max="2" width="50.6640625" customWidth="1"/>
    <col min="3" max="3" width="4.33203125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</cols>
  <sheetData>
    <row r="1" spans="1:8" x14ac:dyDescent="0.25">
      <c r="A1" s="43" t="s">
        <v>11</v>
      </c>
    </row>
    <row r="3" spans="1:8" x14ac:dyDescent="0.25">
      <c r="A3" s="1" t="s">
        <v>1352</v>
      </c>
    </row>
    <row r="4" spans="1:8" x14ac:dyDescent="0.25">
      <c r="A4" s="1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1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45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14"/>
      <c r="B9" s="13" t="s">
        <v>433</v>
      </c>
      <c r="C9" s="14"/>
      <c r="D9" s="14"/>
      <c r="E9" s="14"/>
      <c r="F9" s="14"/>
      <c r="G9" s="14"/>
      <c r="H9" s="66">
        <f>SUM(H10:H13)</f>
        <v>0</v>
      </c>
    </row>
    <row r="10" spans="1:8" x14ac:dyDescent="0.25">
      <c r="A10" s="16" t="str">
        <f>Jednotkové_ceny!A978</f>
        <v>HZS1212</v>
      </c>
      <c r="B10" s="26" t="str">
        <f>Jednotkové_ceny!B978</f>
        <v>Hodinová zúčtovací sazba kopáč</v>
      </c>
      <c r="C10" s="17" t="str">
        <f>Jednotkové_ceny!C978</f>
        <v>hod</v>
      </c>
      <c r="D10" s="18">
        <f>Jednotkové_ceny!D978</f>
        <v>350</v>
      </c>
      <c r="E10" s="18">
        <f>Jednotkové_ceny!E978</f>
        <v>309</v>
      </c>
      <c r="F10" s="18">
        <f>Jednotkové_ceny!F978</f>
        <v>0</v>
      </c>
      <c r="G10" s="18">
        <f>Jednotkové_ceny!G978</f>
        <v>0</v>
      </c>
      <c r="H10" s="7">
        <f>ROUND(D10*G10,2)</f>
        <v>0</v>
      </c>
    </row>
    <row r="11" spans="1:8" x14ac:dyDescent="0.25">
      <c r="A11" s="63" t="str">
        <f>Jednotkové_ceny!A979</f>
        <v>HZS1302</v>
      </c>
      <c r="B11" s="23" t="str">
        <f>Jednotkové_ceny!B979</f>
        <v>Hodinová zúčtovací sazba zedník specialista</v>
      </c>
      <c r="C11" s="50" t="str">
        <f>Jednotkové_ceny!C979</f>
        <v>hod</v>
      </c>
      <c r="D11" s="60">
        <f>Jednotkové_ceny!D979</f>
        <v>300</v>
      </c>
      <c r="E11" s="60">
        <f>Jednotkové_ceny!E979</f>
        <v>434</v>
      </c>
      <c r="F11" s="60">
        <f>Jednotkové_ceny!F979</f>
        <v>0</v>
      </c>
      <c r="G11" s="60">
        <f>Jednotkové_ceny!G979</f>
        <v>0</v>
      </c>
      <c r="H11" s="8">
        <f>ROUND(D11*G11,2)</f>
        <v>0</v>
      </c>
    </row>
    <row r="12" spans="1:8" x14ac:dyDescent="0.25">
      <c r="A12" s="63" t="str">
        <f>Jednotkové_ceny!A980</f>
        <v>HZS2222</v>
      </c>
      <c r="B12" s="23" t="str">
        <f>Jednotkové_ceny!B980</f>
        <v>Hodinová zúčtovací sazba topenář odborný</v>
      </c>
      <c r="C12" s="50" t="str">
        <f>Jednotkové_ceny!C980</f>
        <v>hod</v>
      </c>
      <c r="D12" s="60">
        <f>Jednotkové_ceny!D980</f>
        <v>2000</v>
      </c>
      <c r="E12" s="60">
        <f>Jednotkové_ceny!E980</f>
        <v>536</v>
      </c>
      <c r="F12" s="60">
        <f>Jednotkové_ceny!F980</f>
        <v>0</v>
      </c>
      <c r="G12" s="60">
        <f>Jednotkové_ceny!G980</f>
        <v>0</v>
      </c>
      <c r="H12" s="8">
        <f>ROUND(D12*G12,2)</f>
        <v>0</v>
      </c>
    </row>
    <row r="13" spans="1:8" x14ac:dyDescent="0.25">
      <c r="A13" s="19" t="str">
        <f>Jednotkové_ceny!A981</f>
        <v>HZS3112</v>
      </c>
      <c r="B13" s="27" t="str">
        <f>Jednotkové_ceny!B981</f>
        <v>Hodinová zúčtovací sazba montér potrubí odborný</v>
      </c>
      <c r="C13" s="20" t="str">
        <f>Jednotkové_ceny!C981</f>
        <v>hod</v>
      </c>
      <c r="D13" s="21">
        <f>Jednotkové_ceny!D981</f>
        <v>22700</v>
      </c>
      <c r="E13" s="21">
        <f>Jednotkové_ceny!E981</f>
        <v>627</v>
      </c>
      <c r="F13" s="21">
        <f>Jednotkové_ceny!F981</f>
        <v>0</v>
      </c>
      <c r="G13" s="21">
        <f>Jednotkové_ceny!G981</f>
        <v>0</v>
      </c>
      <c r="H13" s="22">
        <f>ROUND(D13*G13,2)</f>
        <v>0</v>
      </c>
    </row>
    <row r="15" spans="1:8" x14ac:dyDescent="0.25">
      <c r="A15" s="64" t="s">
        <v>1330</v>
      </c>
    </row>
    <row r="16" spans="1:8" ht="13.8" x14ac:dyDescent="0.25">
      <c r="A16" s="65" t="s">
        <v>1336</v>
      </c>
    </row>
    <row r="17" spans="1:1" ht="13.8" x14ac:dyDescent="0.25">
      <c r="A17" s="65" t="s">
        <v>1337</v>
      </c>
    </row>
    <row r="18" spans="1:1" ht="13.8" x14ac:dyDescent="0.25">
      <c r="A18" s="65" t="s">
        <v>1338</v>
      </c>
    </row>
  </sheetData>
  <sheetProtection algorithmName="SHA-512" hashValue="Ju6LBuCbnWfGLrjdzJk0HPBN3ahlC6aOcT0W8/mkGoUonFD0y5BwLF0x3tADcD15Z2taebi8xdn2KF3OcNStxw==" saltValue="O+fJG2jdXNF9KXz4XtNveA==" spinCount="100000" sheet="1" objects="1" scenarios="1"/>
  <sortState ref="A9:H12">
    <sortCondition ref="A9:A12"/>
  </sortState>
  <pageMargins left="0.70866141732283472" right="0.39370078740157483" top="0.59055118110236227" bottom="0.59055118110236227" header="0" footer="0.19685039370078741"/>
  <pageSetup paperSize="9" scale="77" fitToHeight="20" orientation="portrait" r:id="rId1"/>
  <headerFooter>
    <oddFooter xml:space="preserve">&amp;L&amp;F&amp;C&amp;A&amp;R&amp;P/&amp;N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  <pageSetUpPr fitToPage="1"/>
  </sheetPr>
  <dimension ref="A1:H35"/>
  <sheetViews>
    <sheetView zoomScaleNormal="100" workbookViewId="0">
      <selection activeCell="I10" sqref="I10"/>
    </sheetView>
  </sheetViews>
  <sheetFormatPr defaultRowHeight="13.2" x14ac:dyDescent="0.25"/>
  <cols>
    <col min="1" max="1" width="12.6640625" style="52" customWidth="1"/>
    <col min="2" max="2" width="50.6640625" customWidth="1"/>
    <col min="3" max="3" width="4.33203125" customWidth="1"/>
    <col min="4" max="4" width="10.6640625" customWidth="1"/>
    <col min="5" max="5" width="11.6640625" customWidth="1"/>
    <col min="6" max="6" width="7.6640625" customWidth="1"/>
    <col min="7" max="7" width="11.6640625" customWidth="1"/>
    <col min="8" max="8" width="14.6640625" customWidth="1"/>
    <col min="9" max="9" width="9.109375" customWidth="1"/>
    <col min="10" max="10" width="11.33203125" customWidth="1"/>
    <col min="11" max="11" width="9.109375" customWidth="1"/>
    <col min="12" max="12" width="10.109375" bestFit="1" customWidth="1"/>
  </cols>
  <sheetData>
    <row r="1" spans="1:8" x14ac:dyDescent="0.25">
      <c r="A1" s="49" t="s">
        <v>11</v>
      </c>
    </row>
    <row r="3" spans="1:8" x14ac:dyDescent="0.25">
      <c r="A3" s="93" t="s">
        <v>1352</v>
      </c>
    </row>
    <row r="4" spans="1:8" x14ac:dyDescent="0.25">
      <c r="A4" s="93" t="s">
        <v>2</v>
      </c>
      <c r="B4" t="str">
        <f>Jednotkové_ceny!B4</f>
        <v xml:space="preserve">Název subjektu: </v>
      </c>
      <c r="G4" s="104" t="s">
        <v>1353</v>
      </c>
      <c r="H4" s="132">
        <f>Jednotkové_ceny!G4</f>
        <v>0</v>
      </c>
    </row>
    <row r="5" spans="1:8" x14ac:dyDescent="0.25">
      <c r="A5" s="93"/>
      <c r="B5" t="str">
        <f>Jednotkové_ceny!B5</f>
        <v xml:space="preserve">Sídlo: </v>
      </c>
    </row>
    <row r="6" spans="1:8" x14ac:dyDescent="0.25">
      <c r="B6" t="str">
        <f>Jednotkové_ceny!B6</f>
        <v xml:space="preserve">IČO: </v>
      </c>
    </row>
    <row r="8" spans="1:8" ht="28.8" x14ac:dyDescent="0.25">
      <c r="A8" s="44" t="s">
        <v>17</v>
      </c>
      <c r="B8" s="45" t="s">
        <v>18</v>
      </c>
      <c r="C8" s="45" t="s">
        <v>4</v>
      </c>
      <c r="D8" s="45" t="s">
        <v>19</v>
      </c>
      <c r="E8" s="46" t="s">
        <v>1332</v>
      </c>
      <c r="F8" s="47" t="s">
        <v>1333</v>
      </c>
      <c r="G8" s="46" t="s">
        <v>1334</v>
      </c>
      <c r="H8" s="48" t="s">
        <v>20</v>
      </c>
    </row>
    <row r="9" spans="1:8" x14ac:dyDescent="0.25">
      <c r="A9" s="57"/>
      <c r="B9" s="13" t="s">
        <v>1313</v>
      </c>
      <c r="C9" s="14"/>
      <c r="D9" s="14"/>
      <c r="E9" s="14"/>
      <c r="F9" s="14"/>
      <c r="G9" s="14"/>
      <c r="H9" s="66">
        <f>SUM(H10:H30)</f>
        <v>0</v>
      </c>
    </row>
    <row r="10" spans="1:8" ht="26.4" x14ac:dyDescent="0.25">
      <c r="A10" s="58" t="str">
        <f>Jednotkové_ceny!A983</f>
        <v>892233922</v>
      </c>
      <c r="B10" s="26" t="str">
        <f>Jednotkové_ceny!B983</f>
        <v>Proplach vodovodního potrubí jednoduchý DN od 40 do 70 při opravách</v>
      </c>
      <c r="C10" s="17" t="str">
        <f>Jednotkové_ceny!C983</f>
        <v>m</v>
      </c>
      <c r="D10" s="18">
        <f>Jednotkové_ceny!D983</f>
        <v>388629</v>
      </c>
      <c r="E10" s="18">
        <f>Jednotkové_ceny!E983</f>
        <v>9.33</v>
      </c>
      <c r="F10" s="18">
        <f>Jednotkové_ceny!F983</f>
        <v>0</v>
      </c>
      <c r="G10" s="18">
        <f>Jednotkové_ceny!G983</f>
        <v>0</v>
      </c>
      <c r="H10" s="7">
        <f t="shared" ref="H10:H30" si="0">ROUND(D10*G10,2)</f>
        <v>0</v>
      </c>
    </row>
    <row r="11" spans="1:8" ht="26.4" x14ac:dyDescent="0.25">
      <c r="A11" s="61" t="str">
        <f>Jednotkové_ceny!A984</f>
        <v>892273922</v>
      </c>
      <c r="B11" s="23" t="str">
        <f>Jednotkové_ceny!B984</f>
        <v>Proplach vodovodního potrubí jednoduchý DN od 80 do 125 při opravách</v>
      </c>
      <c r="C11" s="50" t="str">
        <f>Jednotkové_ceny!C984</f>
        <v>m</v>
      </c>
      <c r="D11" s="60">
        <f>Jednotkové_ceny!D984</f>
        <v>438077.7</v>
      </c>
      <c r="E11" s="60">
        <f>Jednotkové_ceny!E984</f>
        <v>12.2</v>
      </c>
      <c r="F11" s="60">
        <f>Jednotkové_ceny!F984</f>
        <v>0</v>
      </c>
      <c r="G11" s="60">
        <f>Jednotkové_ceny!G984</f>
        <v>0</v>
      </c>
      <c r="H11" s="8">
        <f t="shared" si="0"/>
        <v>0</v>
      </c>
    </row>
    <row r="12" spans="1:8" ht="26.4" x14ac:dyDescent="0.25">
      <c r="A12" s="61" t="str">
        <f>Jednotkové_ceny!A985</f>
        <v>892353922</v>
      </c>
      <c r="B12" s="23" t="str">
        <f>Jednotkové_ceny!B985</f>
        <v>Proplach vodovodního potrubí jednoduchý DN od 150 do 200 při opravách</v>
      </c>
      <c r="C12" s="50" t="str">
        <f>Jednotkové_ceny!C985</f>
        <v>m</v>
      </c>
      <c r="D12" s="60">
        <f>Jednotkové_ceny!D985</f>
        <v>235442.7</v>
      </c>
      <c r="E12" s="60">
        <f>Jednotkové_ceny!E985</f>
        <v>20.5</v>
      </c>
      <c r="F12" s="60">
        <f>Jednotkové_ceny!F985</f>
        <v>0</v>
      </c>
      <c r="G12" s="60">
        <f>Jednotkové_ceny!G985</f>
        <v>0</v>
      </c>
      <c r="H12" s="8">
        <f t="shared" si="0"/>
        <v>0</v>
      </c>
    </row>
    <row r="13" spans="1:8" ht="26.4" x14ac:dyDescent="0.25">
      <c r="A13" s="61" t="str">
        <f>Jednotkové_ceny!A986</f>
        <v>892383922</v>
      </c>
      <c r="B13" s="23" t="str">
        <f>Jednotkové_ceny!B986</f>
        <v>Proplach vodovodního potrubí jednoduchý DN od 250 do 350 při opravách</v>
      </c>
      <c r="C13" s="50" t="str">
        <f>Jednotkové_ceny!C986</f>
        <v>m</v>
      </c>
      <c r="D13" s="60">
        <f>Jednotkové_ceny!D986</f>
        <v>46802.7</v>
      </c>
      <c r="E13" s="60">
        <f>Jednotkové_ceny!E986</f>
        <v>29</v>
      </c>
      <c r="F13" s="60">
        <f>Jednotkové_ceny!F986</f>
        <v>0</v>
      </c>
      <c r="G13" s="60">
        <f>Jednotkové_ceny!G986</f>
        <v>0</v>
      </c>
      <c r="H13" s="8">
        <f t="shared" si="0"/>
        <v>0</v>
      </c>
    </row>
    <row r="14" spans="1:8" ht="26.4" x14ac:dyDescent="0.25">
      <c r="A14" s="61" t="str">
        <f>Jednotkové_ceny!A987</f>
        <v>892423922</v>
      </c>
      <c r="B14" s="23" t="str">
        <f>Jednotkové_ceny!B987</f>
        <v>Proplach vodovodního potrubí jednoduchý DN od 400 do 500 při opravách</v>
      </c>
      <c r="C14" s="50" t="str">
        <f>Jednotkové_ceny!C987</f>
        <v>m</v>
      </c>
      <c r="D14" s="60">
        <f>Jednotkové_ceny!D987</f>
        <v>37298.699999999997</v>
      </c>
      <c r="E14" s="60">
        <f>Jednotkové_ceny!E987</f>
        <v>38.700000000000003</v>
      </c>
      <c r="F14" s="60">
        <f>Jednotkové_ceny!F987</f>
        <v>0</v>
      </c>
      <c r="G14" s="60">
        <f>Jednotkové_ceny!G987</f>
        <v>0</v>
      </c>
      <c r="H14" s="8">
        <f t="shared" si="0"/>
        <v>0</v>
      </c>
    </row>
    <row r="15" spans="1:8" ht="26.4" x14ac:dyDescent="0.25">
      <c r="A15" s="61" t="str">
        <f>Jednotkové_ceny!A988</f>
        <v>892443922</v>
      </c>
      <c r="B15" s="23" t="str">
        <f>Jednotkové_ceny!B988</f>
        <v>Proplach vodovodního potrubí jednoduchý DN 600 při opravách</v>
      </c>
      <c r="C15" s="50" t="str">
        <f>Jednotkové_ceny!C988</f>
        <v>m</v>
      </c>
      <c r="D15" s="60">
        <f>Jednotkové_ceny!D988</f>
        <v>73494</v>
      </c>
      <c r="E15" s="60">
        <f>Jednotkové_ceny!E988</f>
        <v>47.6</v>
      </c>
      <c r="F15" s="60">
        <f>Jednotkové_ceny!F988</f>
        <v>0</v>
      </c>
      <c r="G15" s="60">
        <f>Jednotkové_ceny!G988</f>
        <v>0</v>
      </c>
      <c r="H15" s="8">
        <f t="shared" si="0"/>
        <v>0</v>
      </c>
    </row>
    <row r="16" spans="1:8" ht="26.4" x14ac:dyDescent="0.25">
      <c r="A16" s="61" t="str">
        <f>Jednotkové_ceny!A989</f>
        <v>892473922</v>
      </c>
      <c r="B16" s="23" t="str">
        <f>Jednotkové_ceny!B989</f>
        <v>Proplach vodovodního potrubí jednoduchý DN 800 při opravách</v>
      </c>
      <c r="C16" s="50" t="str">
        <f>Jednotkové_ceny!C989</f>
        <v>m</v>
      </c>
      <c r="D16" s="60">
        <f>Jednotkové_ceny!D989</f>
        <v>47482.2</v>
      </c>
      <c r="E16" s="60">
        <f>Jednotkové_ceny!E989</f>
        <v>70</v>
      </c>
      <c r="F16" s="60">
        <f>Jednotkové_ceny!F989</f>
        <v>0</v>
      </c>
      <c r="G16" s="60">
        <f>Jednotkové_ceny!G989</f>
        <v>0</v>
      </c>
      <c r="H16" s="8">
        <f t="shared" si="0"/>
        <v>0</v>
      </c>
    </row>
    <row r="17" spans="1:8" ht="26.4" x14ac:dyDescent="0.25">
      <c r="A17" s="61" t="str">
        <f>Jednotkové_ceny!A990</f>
        <v>892493922</v>
      </c>
      <c r="B17" s="23" t="str">
        <f>Jednotkové_ceny!B990</f>
        <v>Proplach vodovodního potrubí jednoduchý DN 1000 při opravách</v>
      </c>
      <c r="C17" s="50" t="str">
        <f>Jednotkové_ceny!C990</f>
        <v>m</v>
      </c>
      <c r="D17" s="60">
        <f>Jednotkové_ceny!D990</f>
        <v>3712.5</v>
      </c>
      <c r="E17" s="60">
        <f>Jednotkové_ceny!E990</f>
        <v>97.5</v>
      </c>
      <c r="F17" s="60">
        <f>Jednotkové_ceny!F990</f>
        <v>0</v>
      </c>
      <c r="G17" s="60">
        <f>Jednotkové_ceny!G990</f>
        <v>0</v>
      </c>
      <c r="H17" s="8">
        <f t="shared" si="0"/>
        <v>0</v>
      </c>
    </row>
    <row r="18" spans="1:8" ht="26.4" x14ac:dyDescent="0.25">
      <c r="A18" s="61" t="str">
        <f>Jednotkové_ceny!A991</f>
        <v>892513922</v>
      </c>
      <c r="B18" s="23" t="str">
        <f>Jednotkové_ceny!B991</f>
        <v>Proplach vodovodního potrubí jednoduchý DN 1100 při opravách</v>
      </c>
      <c r="C18" s="50" t="str">
        <f>Jednotkové_ceny!C991</f>
        <v>m</v>
      </c>
      <c r="D18" s="60">
        <f>Jednotkové_ceny!D991</f>
        <v>2019.6</v>
      </c>
      <c r="E18" s="60">
        <f>Jednotkové_ceny!E991</f>
        <v>114</v>
      </c>
      <c r="F18" s="60">
        <f>Jednotkové_ceny!F991</f>
        <v>0</v>
      </c>
      <c r="G18" s="60">
        <f>Jednotkové_ceny!G991</f>
        <v>0</v>
      </c>
      <c r="H18" s="8">
        <f t="shared" si="0"/>
        <v>0</v>
      </c>
    </row>
    <row r="19" spans="1:8" ht="26.4" x14ac:dyDescent="0.25">
      <c r="A19" s="61" t="str">
        <f>Jednotkové_ceny!A992</f>
        <v>892523922</v>
      </c>
      <c r="B19" s="23" t="str">
        <f>Jednotkové_ceny!B992</f>
        <v>Proplach vodovodního potrubí jednoduchý DN 1200 při opravách</v>
      </c>
      <c r="C19" s="50" t="str">
        <f>Jednotkové_ceny!C992</f>
        <v>m</v>
      </c>
      <c r="D19" s="60">
        <f>Jednotkové_ceny!D992</f>
        <v>1544.4</v>
      </c>
      <c r="E19" s="60">
        <f>Jednotkové_ceny!E992</f>
        <v>132</v>
      </c>
      <c r="F19" s="60">
        <f>Jednotkové_ceny!F992</f>
        <v>0</v>
      </c>
      <c r="G19" s="60">
        <f>Jednotkové_ceny!G992</f>
        <v>0</v>
      </c>
      <c r="H19" s="8">
        <f t="shared" si="0"/>
        <v>0</v>
      </c>
    </row>
    <row r="20" spans="1:8" ht="26.4" x14ac:dyDescent="0.25">
      <c r="A20" s="61" t="str">
        <f>Jednotkové_ceny!A993</f>
        <v>892553922</v>
      </c>
      <c r="B20" s="23" t="str">
        <f>Jednotkové_ceny!B993</f>
        <v>Proplach vodovodního potrubí jednoduchý DN 1500 při opravách</v>
      </c>
      <c r="C20" s="50" t="str">
        <f>Jednotkové_ceny!C993</f>
        <v>m</v>
      </c>
      <c r="D20" s="60">
        <f>Jednotkové_ceny!D993</f>
        <v>1027.8</v>
      </c>
      <c r="E20" s="60">
        <f>Jednotkové_ceny!E993</f>
        <v>194</v>
      </c>
      <c r="F20" s="60">
        <f>Jednotkové_ceny!F993</f>
        <v>0</v>
      </c>
      <c r="G20" s="60">
        <f>Jednotkové_ceny!G993</f>
        <v>0</v>
      </c>
      <c r="H20" s="8">
        <f t="shared" si="0"/>
        <v>0</v>
      </c>
    </row>
    <row r="21" spans="1:8" ht="26.4" x14ac:dyDescent="0.25">
      <c r="A21" s="61" t="str">
        <f>Jednotkové_ceny!A994</f>
        <v>892563922</v>
      </c>
      <c r="B21" s="23" t="str">
        <f>Jednotkové_ceny!B994</f>
        <v>Proplach vodovodního potrubí jednoduchý DN 1600 při opravách</v>
      </c>
      <c r="C21" s="50" t="str">
        <f>Jednotkové_ceny!C994</f>
        <v>m</v>
      </c>
      <c r="D21" s="60">
        <f>Jednotkové_ceny!D994</f>
        <v>484.2</v>
      </c>
      <c r="E21" s="60">
        <f>Jednotkové_ceny!E994</f>
        <v>221</v>
      </c>
      <c r="F21" s="60">
        <f>Jednotkové_ceny!F994</f>
        <v>0</v>
      </c>
      <c r="G21" s="60">
        <f>Jednotkové_ceny!G994</f>
        <v>0</v>
      </c>
      <c r="H21" s="8">
        <f t="shared" si="0"/>
        <v>0</v>
      </c>
    </row>
    <row r="22" spans="1:8" ht="26.4" x14ac:dyDescent="0.25">
      <c r="A22" s="61" t="str">
        <f>Jednotkové_ceny!A995</f>
        <v>892273932</v>
      </c>
      <c r="B22" s="23" t="str">
        <f>Jednotkové_ceny!B995</f>
        <v>Dezinfekce vodovodního potrubí DN od 40 do 125 při opravách</v>
      </c>
      <c r="C22" s="50" t="str">
        <f>Jednotkové_ceny!C995</f>
        <v>m</v>
      </c>
      <c r="D22" s="60">
        <f>Jednotkové_ceny!D995</f>
        <v>218979.9</v>
      </c>
      <c r="E22" s="60">
        <f>Jednotkové_ceny!E995</f>
        <v>9.42</v>
      </c>
      <c r="F22" s="60">
        <f>Jednotkové_ceny!F995</f>
        <v>0</v>
      </c>
      <c r="G22" s="60">
        <f>Jednotkové_ceny!G995</f>
        <v>0</v>
      </c>
      <c r="H22" s="8">
        <f t="shared" si="0"/>
        <v>0</v>
      </c>
    </row>
    <row r="23" spans="1:8" ht="26.4" x14ac:dyDescent="0.25">
      <c r="A23" s="61" t="str">
        <f>Jednotkové_ceny!A996</f>
        <v>892383932</v>
      </c>
      <c r="B23" s="23" t="str">
        <f>Jednotkové_ceny!B996</f>
        <v>Dezinfekce vodovodního potrubí DN od 150 do 350 při opravách</v>
      </c>
      <c r="C23" s="50" t="str">
        <f>Jednotkové_ceny!C996</f>
        <v>m</v>
      </c>
      <c r="D23" s="60">
        <f>Jednotkové_ceny!D996</f>
        <v>94081.5</v>
      </c>
      <c r="E23" s="60">
        <f>Jednotkové_ceny!E996</f>
        <v>21.2</v>
      </c>
      <c r="F23" s="60">
        <f>Jednotkové_ceny!F996</f>
        <v>0</v>
      </c>
      <c r="G23" s="60">
        <f>Jednotkové_ceny!G996</f>
        <v>0</v>
      </c>
      <c r="H23" s="8">
        <f t="shared" si="0"/>
        <v>0</v>
      </c>
    </row>
    <row r="24" spans="1:8" ht="26.4" x14ac:dyDescent="0.25">
      <c r="A24" s="61" t="str">
        <f>Jednotkové_ceny!A997</f>
        <v>892443932</v>
      </c>
      <c r="B24" s="23" t="str">
        <f>Jednotkové_ceny!B997</f>
        <v>Dezinfekce vodovodního potrubí DN od 400 do 600 při opravách</v>
      </c>
      <c r="C24" s="50" t="str">
        <f>Jednotkové_ceny!C997</f>
        <v>m</v>
      </c>
      <c r="D24" s="60">
        <f>Jednotkové_ceny!D997</f>
        <v>73862.100000000006</v>
      </c>
      <c r="E24" s="60">
        <f>Jednotkové_ceny!E997</f>
        <v>22.8</v>
      </c>
      <c r="F24" s="60">
        <f>Jednotkové_ceny!F997</f>
        <v>0</v>
      </c>
      <c r="G24" s="60">
        <f>Jednotkové_ceny!G997</f>
        <v>0</v>
      </c>
      <c r="H24" s="8">
        <f t="shared" si="0"/>
        <v>0</v>
      </c>
    </row>
    <row r="25" spans="1:8" ht="26.4" x14ac:dyDescent="0.25">
      <c r="A25" s="61" t="str">
        <f>Jednotkové_ceny!A998</f>
        <v>892493932</v>
      </c>
      <c r="B25" s="23" t="str">
        <f>Jednotkové_ceny!B998</f>
        <v>Dezinfekce vodovodního potrubí DN od 800 do 1000 při opravách</v>
      </c>
      <c r="C25" s="50" t="str">
        <f>Jednotkové_ceny!C998</f>
        <v>m</v>
      </c>
      <c r="D25" s="60">
        <f>Jednotkové_ceny!D998</f>
        <v>34129.800000000003</v>
      </c>
      <c r="E25" s="60">
        <f>Jednotkové_ceny!E998</f>
        <v>29.5</v>
      </c>
      <c r="F25" s="60">
        <f>Jednotkové_ceny!F998</f>
        <v>0</v>
      </c>
      <c r="G25" s="60">
        <f>Jednotkové_ceny!G998</f>
        <v>0</v>
      </c>
      <c r="H25" s="8">
        <f t="shared" si="0"/>
        <v>0</v>
      </c>
    </row>
    <row r="26" spans="1:8" ht="26.4" x14ac:dyDescent="0.25">
      <c r="A26" s="61" t="str">
        <f>Jednotkové_ceny!A999</f>
        <v>892563932</v>
      </c>
      <c r="B26" s="23" t="str">
        <f>Jednotkové_ceny!B999</f>
        <v>Dezinfekce vodovodního potrubí DN od 1100 do 1600 při opravách</v>
      </c>
      <c r="C26" s="50" t="str">
        <f>Jednotkové_ceny!C999</f>
        <v>m</v>
      </c>
      <c r="D26" s="60">
        <f>Jednotkové_ceny!D999</f>
        <v>3384</v>
      </c>
      <c r="E26" s="60">
        <f>Jednotkové_ceny!E999</f>
        <v>42.5</v>
      </c>
      <c r="F26" s="60">
        <f>Jednotkové_ceny!F999</f>
        <v>0</v>
      </c>
      <c r="G26" s="60">
        <f>Jednotkové_ceny!G999</f>
        <v>0</v>
      </c>
      <c r="H26" s="8">
        <f t="shared" si="0"/>
        <v>0</v>
      </c>
    </row>
    <row r="27" spans="1:8" x14ac:dyDescent="0.25">
      <c r="A27" s="61" t="str">
        <f>Jednotkové_ceny!A1000</f>
        <v>PVK010</v>
      </c>
      <c r="B27" s="23" t="str">
        <f>Jednotkové_ceny!B1000</f>
        <v>Laboratorní rozbor pitné vody - chemický (jednoduchý)</v>
      </c>
      <c r="C27" s="50" t="str">
        <f>Jednotkové_ceny!C1000</f>
        <v>ks</v>
      </c>
      <c r="D27" s="60">
        <f>Jednotkové_ceny!D1000</f>
        <v>2250</v>
      </c>
      <c r="E27" s="60">
        <f>Jednotkové_ceny!E1000</f>
        <v>1065</v>
      </c>
      <c r="F27" s="60">
        <f>Jednotkové_ceny!F1000</f>
        <v>0</v>
      </c>
      <c r="G27" s="60">
        <f>Jednotkové_ceny!G1000</f>
        <v>0</v>
      </c>
      <c r="H27" s="8">
        <f t="shared" si="0"/>
        <v>0</v>
      </c>
    </row>
    <row r="28" spans="1:8" ht="26.4" x14ac:dyDescent="0.25">
      <c r="A28" s="61" t="str">
        <f>Jednotkové_ceny!A1001</f>
        <v>PVK011</v>
      </c>
      <c r="B28" s="23" t="str">
        <f>Jednotkové_ceny!B1001</f>
        <v>Laboratorní rozbor pitné vody - mikrobiologický (jednoduchý)</v>
      </c>
      <c r="C28" s="50" t="str">
        <f>Jednotkové_ceny!C1001</f>
        <v>ks</v>
      </c>
      <c r="D28" s="60">
        <f>Jednotkové_ceny!D1001</f>
        <v>900</v>
      </c>
      <c r="E28" s="60">
        <f>Jednotkové_ceny!E1001</f>
        <v>1175</v>
      </c>
      <c r="F28" s="60">
        <f>Jednotkové_ceny!F1001</f>
        <v>0</v>
      </c>
      <c r="G28" s="60">
        <f>Jednotkové_ceny!G1001</f>
        <v>0</v>
      </c>
      <c r="H28" s="8">
        <f t="shared" si="0"/>
        <v>0</v>
      </c>
    </row>
    <row r="29" spans="1:8" x14ac:dyDescent="0.25">
      <c r="A29" s="61" t="str">
        <f>Jednotkové_ceny!A1002</f>
        <v>PVK012</v>
      </c>
      <c r="B29" s="23" t="str">
        <f>Jednotkové_ceny!B1002</f>
        <v>Laboratorní rozbor pitné vody - komplexní po výluce/ havárii</v>
      </c>
      <c r="C29" s="50" t="str">
        <f>Jednotkové_ceny!C1002</f>
        <v>ks</v>
      </c>
      <c r="D29" s="60">
        <f>Jednotkové_ceny!D1002</f>
        <v>450</v>
      </c>
      <c r="E29" s="60">
        <f>Jednotkové_ceny!E1002</f>
        <v>5600</v>
      </c>
      <c r="F29" s="60">
        <f>Jednotkové_ceny!F1002</f>
        <v>0</v>
      </c>
      <c r="G29" s="60">
        <f>Jednotkové_ceny!G1002</f>
        <v>0</v>
      </c>
      <c r="H29" s="8">
        <f t="shared" si="0"/>
        <v>0</v>
      </c>
    </row>
    <row r="30" spans="1:8" ht="26.4" x14ac:dyDescent="0.25">
      <c r="A30" s="59" t="str">
        <f>Jednotkové_ceny!A1003</f>
        <v>PVK013</v>
      </c>
      <c r="B30" s="27" t="str">
        <f>Jednotkové_ceny!B1003</f>
        <v>Laboratorní rozbor pitné vody - znovuzprovoznění vodovodní přípojky</v>
      </c>
      <c r="C30" s="20" t="str">
        <f>Jednotkové_ceny!C1003</f>
        <v>ks</v>
      </c>
      <c r="D30" s="21">
        <f>Jednotkové_ceny!D1003</f>
        <v>450</v>
      </c>
      <c r="E30" s="21">
        <f>Jednotkové_ceny!E1003</f>
        <v>1410.5</v>
      </c>
      <c r="F30" s="21">
        <f>Jednotkové_ceny!F1003</f>
        <v>0</v>
      </c>
      <c r="G30" s="21">
        <f>Jednotkové_ceny!G1003</f>
        <v>0</v>
      </c>
      <c r="H30" s="22">
        <f t="shared" si="0"/>
        <v>0</v>
      </c>
    </row>
    <row r="32" spans="1:8" x14ac:dyDescent="0.25">
      <c r="A32" s="65" t="s">
        <v>1330</v>
      </c>
    </row>
    <row r="33" spans="1:1" ht="13.8" x14ac:dyDescent="0.25">
      <c r="A33" s="65" t="s">
        <v>1336</v>
      </c>
    </row>
    <row r="34" spans="1:1" ht="13.8" x14ac:dyDescent="0.25">
      <c r="A34" s="65" t="s">
        <v>1337</v>
      </c>
    </row>
    <row r="35" spans="1:1" ht="13.8" x14ac:dyDescent="0.25">
      <c r="A35" s="65" t="s">
        <v>1338</v>
      </c>
    </row>
  </sheetData>
  <sheetProtection algorithmName="SHA-512" hashValue="AaI+8JqKvVVzXkRATOgd0hple9iP4UG3l4+2Yjl2dLIHlFCfpKVasSV1+vU72YUutpHzdl8Z1FTbYLowYQbynQ==" saltValue="0GTVfknLC1lr9+qkPAaQ1Q==" spinCount="100000" sheet="1" objects="1" scenarios="1"/>
  <sortState ref="A9:H29">
    <sortCondition ref="A9:A29"/>
  </sortState>
  <conditionalFormatting sqref="A12">
    <cfRule type="duplicateValues" dxfId="0" priority="1"/>
  </conditionalFormatting>
  <pageMargins left="0.70866141732283472" right="0.39370078740157483" top="0.59055118110236227" bottom="0.59055118110236227" header="0" footer="0.19685039370078741"/>
  <pageSetup paperSize="9" scale="75" fitToHeight="20" orientation="portrait" r:id="rId1"/>
  <headerFooter>
    <oddFooter>&amp;L&amp;F&amp;C&amp;A&amp;R&amp;P/&amp;N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9</vt:i4>
      </vt:variant>
    </vt:vector>
  </HeadingPairs>
  <TitlesOfParts>
    <vt:vector size="25" baseType="lpstr">
      <vt:lpstr>Jednotkové_ceny</vt:lpstr>
      <vt:lpstr>Rekapitulace</vt:lpstr>
      <vt:lpstr>Soupis_prací</vt:lpstr>
      <vt:lpstr>01_Doprava_a_mechanizace</vt:lpstr>
      <vt:lpstr>02_Dopravní_značení</vt:lpstr>
      <vt:lpstr>03_Manipulace_na_síti</vt:lpstr>
      <vt:lpstr>04_Materiál</vt:lpstr>
      <vt:lpstr>05_Montážní_práce</vt:lpstr>
      <vt:lpstr>06_Proplachy</vt:lpstr>
      <vt:lpstr>07_Odpad</vt:lpstr>
      <vt:lpstr>08_Inženýrská_činnost</vt:lpstr>
      <vt:lpstr>09_Náhradní_zásobování</vt:lpstr>
      <vt:lpstr>10_Geodeticlé_práce</vt:lpstr>
      <vt:lpstr>11_Průzkum_vodovodu</vt:lpstr>
      <vt:lpstr>12_Povrchy</vt:lpstr>
      <vt:lpstr>13_Zemní_práce</vt:lpstr>
      <vt:lpstr>'02_Dopravní_značení'!Názvy_tisku</vt:lpstr>
      <vt:lpstr>'04_Materiál'!Názvy_tisku</vt:lpstr>
      <vt:lpstr>'12_Povrchy'!Názvy_tisku</vt:lpstr>
      <vt:lpstr>'13_Zemní_práce'!Názvy_tisku</vt:lpstr>
      <vt:lpstr>Jednotkové_ceny!Názvy_tisku</vt:lpstr>
      <vt:lpstr>Soupis_prací!Názvy_tisku</vt:lpstr>
      <vt:lpstr>'02_Dopravní_značení'!Oblast_tisku</vt:lpstr>
      <vt:lpstr>Jednotkové_ceny!Oblast_tisku</vt:lpstr>
      <vt:lpstr>Soupis_prací!Oblast_tisku</vt:lpstr>
    </vt:vector>
  </TitlesOfParts>
  <Company>PVK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Čady</dc:creator>
  <cp:lastModifiedBy>Micaluk Mikuláš</cp:lastModifiedBy>
  <cp:lastPrinted>2023-01-12T09:49:11Z</cp:lastPrinted>
  <dcterms:created xsi:type="dcterms:W3CDTF">2018-08-10T08:12:15Z</dcterms:created>
  <dcterms:modified xsi:type="dcterms:W3CDTF">2023-01-12T14:51:14Z</dcterms:modified>
</cp:coreProperties>
</file>