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mana_stipkova\Desktop\Zapis\"/>
    </mc:Choice>
  </mc:AlternateContent>
  <bookViews>
    <workbookView xWindow="0" yWindow="0" windowWidth="0" windowHeight="0"/>
  </bookViews>
  <sheets>
    <sheet name="Rekapitulace" sheetId="4" r:id="rId1"/>
    <sheet name="SO 000000" sheetId="2" r:id="rId2"/>
    <sheet name="SO 102102" sheetId="3" r:id="rId3"/>
  </sheets>
  <calcPr/>
</workbook>
</file>

<file path=xl/calcChain.xml><?xml version="1.0" encoding="utf-8"?>
<calcChain xmlns="http://schemas.openxmlformats.org/spreadsheetml/2006/main">
  <c i="4" l="1" r="E11"/>
  <c r="D11"/>
  <c r="C11"/>
  <c r="E10"/>
  <c r="D10"/>
  <c r="C10"/>
  <c r="C7"/>
  <c r="C6"/>
  <c i="3" r="I3"/>
  <c r="I97"/>
  <c r="O107"/>
  <c r="I107"/>
  <c r="O104"/>
  <c r="I104"/>
  <c r="O101"/>
  <c r="I101"/>
  <c r="O98"/>
  <c r="I98"/>
  <c r="I90"/>
  <c r="O94"/>
  <c r="I94"/>
  <c r="O91"/>
  <c r="I91"/>
  <c r="I57"/>
  <c r="O87"/>
  <c r="I87"/>
  <c r="O84"/>
  <c r="I84"/>
  <c r="O81"/>
  <c r="I81"/>
  <c r="O78"/>
  <c r="I78"/>
  <c r="O75"/>
  <c r="I75"/>
  <c r="O72"/>
  <c r="I72"/>
  <c r="O67"/>
  <c r="I67"/>
  <c r="O64"/>
  <c r="I64"/>
  <c r="O61"/>
  <c r="I61"/>
  <c r="O58"/>
  <c r="I58"/>
  <c r="I23"/>
  <c r="O54"/>
  <c r="I54"/>
  <c r="O51"/>
  <c r="I51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I9"/>
  <c r="O20"/>
  <c r="I20"/>
  <c r="O15"/>
  <c r="I15"/>
  <c r="O10"/>
  <c r="I10"/>
  <c i="2" r="I3"/>
  <c r="I9"/>
  <c r="O22"/>
  <c r="I22"/>
  <c r="O20"/>
  <c r="I20"/>
  <c r="O18"/>
  <c r="I18"/>
  <c r="O16"/>
  <c r="I16"/>
  <c r="O14"/>
  <c r="I14"/>
  <c r="O12"/>
  <c r="I12"/>
  <c r="O10"/>
  <c r="I10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<sst xmlns="http://schemas.openxmlformats.org/spreadsheetml/2006/main">
  <si>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</si>
  <si>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</si>
  <si>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</si>
  <si>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25042 - OBNOVA POVRCHU KOMUNIKACE V ULICI HUDEBNÍ, ŽACLÉŘ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</si>
  <si>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</si>
  <si>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</si>
  <si>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</si>
  <si>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</si>
  <si>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</si>
  <si>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</si>
  <si>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</si>
  <si>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</si>
  <si>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VŠEOBECNÉ POLOŽKY</t>
  </si>
  <si>
    <t>102</t>
  </si>
  <si>
    <t>OBNOVA POVRCHU KOMUNIKACE V ULICI HUDEBNÍ</t>
  </si>
  <si>
    <t>Soupis prací objektu</t>
  </si>
  <si>
    <t>S</t>
  </si>
  <si>
    <t>Stavba:</t>
  </si>
  <si>
    <t>25042</t>
  </si>
  <si>
    <t>OBNOVA POVRCHU KOMUNIKACE V ULICI HUDEBNÍ, ŽACLÉŘ</t>
  </si>
  <si>
    <t>O</t>
  </si>
  <si>
    <t>Objekt:</t>
  </si>
  <si>
    <t>SO 000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</si>
  <si>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</si>
  <si>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</si>
  <si>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</si>
  <si>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</si>
  <si>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</si>
  <si>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</si>
  <si>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</si>
  <si>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</si>
  <si>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</si>
  <si>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</si>
  <si>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</si>
  <si>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</si>
  <si>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</si>
  <si>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</si>
  <si>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</si>
  <si>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</si>
  <si>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</si>
  <si>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</si>
  <si>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</si>
  <si>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</si>
  <si>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</si>
  <si>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PP</t>
  </si>
  <si>
    <t>Zajištění DIO, omezení během výstavby</t>
  </si>
  <si>
    <t>02910</t>
  </si>
  <si>
    <t>A</t>
  </si>
  <si>
    <t>OSTATNÍ POŽADAVKY - ZEMĚMĚŘIČSKÁ MĚŘENÍ</t>
  </si>
  <si>
    <t>Vytyčení inženýrských sítí</t>
  </si>
  <si>
    <t>B</t>
  </si>
  <si>
    <t>Měření během výstavby</t>
  </si>
  <si>
    <t>02911</t>
  </si>
  <si>
    <t>OSTATNÍ POŽADAVKY - ZEMĚMĚŘICKÉ ZAMĚŘENÍ</t>
  </si>
  <si>
    <t>Zaměření skutečného stavu</t>
  </si>
  <si>
    <t>029113</t>
  </si>
  <si>
    <t>OSTATNÍ POŽADAVKY - GEODETICKÉ ZAMĚŘENÍ - CELKY</t>
  </si>
  <si>
    <t>KUS</t>
  </si>
  <si>
    <t>geodetické zaměření pro potřeby DTM
"Požadujeme vyhotovení geodetického podkladu pro vedení DTM KHK kraje, obsahující geometrické, polohové a výškové určení dokončené stavby nebo technologického zařízení v ZPS, které bude vyhotoveno v souladu s § 2, § 3 a § 5 a ve struktuře příloh č. 3 a 4 vyhlášky č. 393/2020 Sb. o digitální technické mapě (vyhláška DTM), v platném znění, v aktuálně platné verzi jednotného výměnného formátu dle § 6 vyhlášky DTM. Předmětem zaměření jsou také objekty nad rámec DTM (extenze). Geodetický podklad se vyhotovuje s využitím stávajících údajů digitální technické mapy a jeho součástí je posouzení návaznosti výsledku zaměření nového stavu na stav dosavadní. Geodetický podklad bude vložen do DTM na portále DMVS a současně předán zadavateli spolu s protokolem o přijetí aktualizačního podkladu v DTM."</t>
  </si>
  <si>
    <t>02943</t>
  </si>
  <si>
    <t>OSTATNÍ POŽADAVKY - VYPRACOVÁNÍ RDS</t>
  </si>
  <si>
    <t>02946</t>
  </si>
  <si>
    <t>OSTAT POŽADAVKY - FOTODOKUMENTACE</t>
  </si>
  <si>
    <t>SO 102</t>
  </si>
  <si>
    <t>014101</t>
  </si>
  <si>
    <t>POPLATKY ZA SKLÁDKU</t>
  </si>
  <si>
    <t>M3</t>
  </si>
  <si>
    <t>Drn, zemina</t>
  </si>
  <si>
    <t>VV</t>
  </si>
  <si>
    <t>drn z pol.č.11130 40,0"m2"*0,15 = 6,000 [A]</t>
  </si>
  <si>
    <t>zemina dle pol.č.17120 8,7"m3" = 8,700 [B]</t>
  </si>
  <si>
    <t>Celkové množství = 14,700</t>
  </si>
  <si>
    <t>014102</t>
  </si>
  <si>
    <t>T</t>
  </si>
  <si>
    <t>beton_x000d_
recyklační poplatek</t>
  </si>
  <si>
    <t>z pol.č.11352 363,0"m"*0,1"t/m" = 36,300 [A]</t>
  </si>
  <si>
    <t>z pol.č.11318.A, 11318.B (8,5+0,09)"m3"*2,0"t/m3" = 17,180 [B]</t>
  </si>
  <si>
    <t>Celkové množství = 53,480</t>
  </si>
  <si>
    <t>nestmelený podklad_x000d_
poplatek za recyklaci</t>
  </si>
  <si>
    <t>z pol.č.11332 16,9"m3"*1,9"t/m3" = 32,110 [A]</t>
  </si>
  <si>
    <t>1</t>
  </si>
  <si>
    <t>Zemní práce</t>
  </si>
  <si>
    <t>11130</t>
  </si>
  <si>
    <t>SEJMUTÍ DRNU</t>
  </si>
  <si>
    <t>M2</t>
  </si>
  <si>
    <t>sejmutí drnu podél vozovky 160,00*0,25 = 40,000 [A]</t>
  </si>
  <si>
    <t>11318</t>
  </si>
  <si>
    <t>ODSTRANĚNÍ KRYTU ZPEVNĚNÝCH PLOCH Z DLAŽDIC</t>
  </si>
  <si>
    <t>dlaždice 30x30cm, tl.5cm_x000d_
s odvozem k recyklaci</t>
  </si>
  <si>
    <t xml:space="preserve"> 170,0"m2"*0,05 = 8,500 [A]</t>
  </si>
  <si>
    <t>zámková dl. tl.60mm_x000d_
s odvozem k recyklaci</t>
  </si>
  <si>
    <t xml:space="preserve"> 1,5"m2"*0,06 = 0,090 [A]</t>
  </si>
  <si>
    <t>11332</t>
  </si>
  <si>
    <t>ODSTRANĚNÍ PODKLADŮ ZPEVNĚNÝCH PLOCH Z KAMENIVA NESTMELENÉHO</t>
  </si>
  <si>
    <t>s odvozem k recyklaci</t>
  </si>
  <si>
    <t xml:space="preserve"> 125,0"m2"*0,10+44,0"m2"*0,10 = 16,900 [A]</t>
  </si>
  <si>
    <t>11352</t>
  </si>
  <si>
    <t>ODSTRANĚNÍ CHODNÍKOVÝCH A SILNIČNÍCH OBRUBNÍKŮ BETONOVÝCH</t>
  </si>
  <si>
    <t>M</t>
  </si>
  <si>
    <t>S odvozem k recyklaci</t>
  </si>
  <si>
    <t xml:space="preserve"> 270,0+93,0 = 363,000 [A]</t>
  </si>
  <si>
    <t>11373D</t>
  </si>
  <si>
    <t>FRÉZOVÁNÍ ZPEVNĚNÝCH PLOCH BETON DROBNÝCH OPRAV A PLOŠ ROZPADŮ DO 2000M2</t>
  </si>
  <si>
    <t xml:space="preserve"> 1000,0"m2"*0,02 = 20,000 [A]</t>
  </si>
  <si>
    <t>13273</t>
  </si>
  <si>
    <t>HLOUBENÍ RÝH ŠÍŘ DO 2M PAŽ I NEPAŽ TŘ. I</t>
  </si>
  <si>
    <t>výkop pro obrubu (140,00+92,00)*0,25*0,15 = 8,700 [A]</t>
  </si>
  <si>
    <t>17120</t>
  </si>
  <si>
    <t>ULOŽENÍ SYPANINY DO NÁSYPŮ A NA SKLÁDKY BEZ ZHUTNĚNÍ</t>
  </si>
  <si>
    <t>uložení na skládku dle pol.č.13273 8,7"m3" = 8,700 [A]</t>
  </si>
  <si>
    <t>18110</t>
  </si>
  <si>
    <t>ÚPRAVA PLÁNĚ SE ZHUTNĚNÍM V HORNINĚ TŘ. I</t>
  </si>
  <si>
    <t xml:space="preserve"> 175,0"m2" = 175,000 [A]</t>
  </si>
  <si>
    <t>18220A</t>
  </si>
  <si>
    <t>ROZPROSTŘENÍ NAKUPOVANÉ ORNICE VE SVAHU</t>
  </si>
  <si>
    <t xml:space="preserve"> 50,0"m2"*0,15 = 7,500 [A]</t>
  </si>
  <si>
    <t>18241</t>
  </si>
  <si>
    <t>ZALOŽENÍ TRÁVNÍKU RUČNÍM VÝSEVEM</t>
  </si>
  <si>
    <t>z pol.č.18220A 50,0"m2" = 50,000 [A]</t>
  </si>
  <si>
    <t>5</t>
  </si>
  <si>
    <t>Komunikace</t>
  </si>
  <si>
    <t>56330</t>
  </si>
  <si>
    <t>VOZOVKOVÉ VRSTVY ZE ŠTĚRKODRTI</t>
  </si>
  <si>
    <t xml:space="preserve"> 175,0"m2"*0,10+3,0"m3" = 20,500 [A]</t>
  </si>
  <si>
    <t>567401</t>
  </si>
  <si>
    <t>VRSTVY PRO OBNOVU A OPRAVY Z ASF CEM BETONU</t>
  </si>
  <si>
    <t>vysprávka lokálních poruch - čerpáno dle skutečnosti 5,0"m3" = 5,000 [A]</t>
  </si>
  <si>
    <t>56960</t>
  </si>
  <si>
    <t>ZPEVNĚNÍ KRAJNIC Z RECYKLOVANÉHO MATERIÁLU</t>
  </si>
  <si>
    <t xml:space="preserve"> 160,00*0,25*0,15 = 6,000 [A]</t>
  </si>
  <si>
    <t>572213</t>
  </si>
  <si>
    <t>SPOJOVACÍ POSTŘIK Z EMULZE DO 0,5KG/M2</t>
  </si>
  <si>
    <t>0,3kg/m2</t>
  </si>
  <si>
    <t>frézovaná vozovka 1000,0"m2" = 1000,000 [A]</t>
  </si>
  <si>
    <t>vysprávka lokálních poruch - čerpáno dle skutečnosti 100,0"m2" = 100,000 [B]</t>
  </si>
  <si>
    <t>Celkové množství = 1100,000</t>
  </si>
  <si>
    <t>574A33</t>
  </si>
  <si>
    <t>ASFALTOVÝ BETON PRO OBRUSNÉ VRSTVY ACO 11 TL. 40MM</t>
  </si>
  <si>
    <t>58251</t>
  </si>
  <si>
    <t>DLÁŽDĚNÉ KRYTY Z BETONOVÝCH DLAŽDIC DO LOŽE Z KAMENIVA</t>
  </si>
  <si>
    <t>lemování reliéfní dlažby 25x25x6cm_x000d_
šedá</t>
  </si>
  <si>
    <t xml:space="preserve"> 3,0"m2" = 3,000 [A]</t>
  </si>
  <si>
    <t>582611</t>
  </si>
  <si>
    <t>KRYTY Z BETON DLAŽDIC SE ZÁMKEM ŠEDÝCH TL 60MM DO LOŽE Z KAM</t>
  </si>
  <si>
    <t>obdélník 20x10cm</t>
  </si>
  <si>
    <t xml:space="preserve"> 125,0"m2" = 125,000 [A]</t>
  </si>
  <si>
    <t>582612</t>
  </si>
  <si>
    <t>KRYTY Z BETON DLAŽDIC SE ZÁMKEM ŠEDÝCH TL 80MM DO LOŽE Z KAM</t>
  </si>
  <si>
    <t xml:space="preserve"> 43,0"m2" = 43,000 [A]</t>
  </si>
  <si>
    <t>58261A</t>
  </si>
  <si>
    <t>KRYTY Z BETON DLAŽDIC SE ZÁMKEM BAREV RELIÉF TL 60MM DO LOŽE Z KAM</t>
  </si>
  <si>
    <t>červená</t>
  </si>
  <si>
    <t>587206</t>
  </si>
  <si>
    <t>PŘEDLÁŽDĚNÍ KRYTU Z BETONOVÝCH DLAŽDIC SE ZÁMKEM</t>
  </si>
  <si>
    <t>stávající dlažba tl.80mm</t>
  </si>
  <si>
    <t xml:space="preserve"> 28,0"m2"+6,0"m2" = 34,000 [A]</t>
  </si>
  <si>
    <t>8</t>
  </si>
  <si>
    <t>Potrubí</t>
  </si>
  <si>
    <t>89921</t>
  </si>
  <si>
    <t>VÝŠKOVÁ ÚPRAVA POKLOPŮ</t>
  </si>
  <si>
    <t>šachty 6"ks" = 6,000 [A]</t>
  </si>
  <si>
    <t>89922</t>
  </si>
  <si>
    <t>VÝŠKOVÁ ÚPRAVA MŘÍŽÍ</t>
  </si>
  <si>
    <t>UV 5"ks" = 5,000 [A]</t>
  </si>
  <si>
    <t>9</t>
  </si>
  <si>
    <t>Ostatní konstrukce a práce</t>
  </si>
  <si>
    <t>917223</t>
  </si>
  <si>
    <t>SILNIČNÍ A CHODNÍKOVÉ OBRUBY Z BETONOVÝCH OBRUBNÍKŮ ŠÍŘ 100MM</t>
  </si>
  <si>
    <t>100x250mm</t>
  </si>
  <si>
    <t xml:space="preserve"> 140,0+93,0 = 233,000 [A]</t>
  </si>
  <si>
    <t>917224</t>
  </si>
  <si>
    <t>SILNIČNÍ A CHODNÍKOVÉ OBRUBY Z BETONOVÝCH OBRUBNÍKŮ ŠÍŘ 150MM</t>
  </si>
  <si>
    <t>Nájezdový obrubník 150x150mm</t>
  </si>
  <si>
    <t xml:space="preserve"> 66,0+2,0 = 68,000 [A]</t>
  </si>
  <si>
    <t>150x250mm</t>
  </si>
  <si>
    <t xml:space="preserve"> 47,0+13,0 = 60,000 [A]</t>
  </si>
  <si>
    <t>919112</t>
  </si>
  <si>
    <t>ŘEZÁNÍ ASFALTOVÉHO KRYTU VOZOVEK TL DO 100MM</t>
  </si>
  <si>
    <t>řezání hrany vozovky pro osazení obrubníku 140,0+127,0 = 267,000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</si>
</sst>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8" fillId="0" borderId="7" xfId="0" applyFont="1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7.109375" bestFit="1" customWidth="1"/>
    <col min="2" max="2" width="126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SUM(C10:C11)</f>
        <v>0</v>
      </c>
      <c r="D6" s="3"/>
      <c r="E6" s="3"/>
    </row>
    <row r="7">
      <c r="A7" s="3"/>
      <c r="B7" s="5" t="s">
        <v>5</v>
      </c>
      <c r="C7" s="6">
        <f>SUM(E10:E11)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000000'!I3</f>
        <v>0</v>
      </c>
      <c r="D10" s="9">
        <f>SUMIFS('SO 000000'!O:O,'SO 000000'!A:A,"P")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102102'!I3</f>
        <v>0</v>
      </c>
      <c r="D11" s="9">
        <f>SUMIFS('SO 102102'!O:O,'SO 102102'!A:A,"P")</f>
        <v>0</v>
      </c>
      <c r="E11" s="9">
        <f>C11+D11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11</v>
      </c>
      <c r="I3" s="23">
        <f>SUMIFS(I9:I23,A9:A23,"SD")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22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23</v>
      </c>
      <c r="B5" s="18" t="s">
        <v>24</v>
      </c>
      <c r="C5" s="19" t="s">
        <v>11</v>
      </c>
      <c r="D5" s="20"/>
      <c r="E5" s="21" t="s">
        <v>12</v>
      </c>
      <c r="F5" s="15"/>
      <c r="G5" s="15"/>
      <c r="H5" s="15"/>
      <c r="I5" s="15"/>
      <c r="J5" s="17"/>
      <c r="O5">
        <v>0.20999999999999999</v>
      </c>
    </row>
    <row r="6">
      <c r="A6" s="24" t="s">
        <v>25</v>
      </c>
      <c r="B6" s="25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7" t="s">
        <v>32</v>
      </c>
      <c r="I6" s="7"/>
      <c r="J6" s="26" t="s">
        <v>33</v>
      </c>
    </row>
    <row r="7">
      <c r="A7" s="24"/>
      <c r="B7" s="25"/>
      <c r="C7" s="7"/>
      <c r="D7" s="7"/>
      <c r="E7" s="7"/>
      <c r="F7" s="7"/>
      <c r="G7" s="7"/>
      <c r="H7" s="7" t="s">
        <v>34</v>
      </c>
      <c r="I7" s="7" t="s">
        <v>35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36</v>
      </c>
      <c r="B9" s="30"/>
      <c r="C9" s="31" t="s">
        <v>37</v>
      </c>
      <c r="D9" s="32"/>
      <c r="E9" s="29" t="s">
        <v>38</v>
      </c>
      <c r="F9" s="32"/>
      <c r="G9" s="32"/>
      <c r="H9" s="32"/>
      <c r="I9" s="33">
        <f>SUMIFS(I10:I23,A10:A23,"P")</f>
        <v>0</v>
      </c>
      <c r="J9" s="34"/>
    </row>
    <row r="10">
      <c r="A10" s="35" t="s">
        <v>39</v>
      </c>
      <c r="B10" s="35">
        <v>1</v>
      </c>
      <c r="C10" s="36" t="s">
        <v>40</v>
      </c>
      <c r="D10" s="35" t="s">
        <v>41</v>
      </c>
      <c r="E10" s="37" t="s">
        <v>42</v>
      </c>
      <c r="F10" s="38" t="s">
        <v>43</v>
      </c>
      <c r="G10" s="39">
        <v>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44</v>
      </c>
      <c r="B11" s="42"/>
      <c r="C11" s="43"/>
      <c r="D11" s="43"/>
      <c r="E11" s="37" t="s">
        <v>45</v>
      </c>
      <c r="F11" s="43"/>
      <c r="G11" s="43"/>
      <c r="H11" s="43"/>
      <c r="I11" s="43"/>
      <c r="J11" s="44"/>
    </row>
    <row r="12">
      <c r="A12" s="35" t="s">
        <v>39</v>
      </c>
      <c r="B12" s="35">
        <v>2</v>
      </c>
      <c r="C12" s="36" t="s">
        <v>46</v>
      </c>
      <c r="D12" s="35" t="s">
        <v>47</v>
      </c>
      <c r="E12" s="37" t="s">
        <v>48</v>
      </c>
      <c r="F12" s="38" t="s">
        <v>43</v>
      </c>
      <c r="G12" s="39">
        <v>1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44</v>
      </c>
      <c r="B13" s="42"/>
      <c r="C13" s="43"/>
      <c r="D13" s="43"/>
      <c r="E13" s="37" t="s">
        <v>49</v>
      </c>
      <c r="F13" s="43"/>
      <c r="G13" s="43"/>
      <c r="H13" s="43"/>
      <c r="I13" s="43"/>
      <c r="J13" s="44"/>
    </row>
    <row r="14">
      <c r="A14" s="35" t="s">
        <v>39</v>
      </c>
      <c r="B14" s="35">
        <v>3</v>
      </c>
      <c r="C14" s="36" t="s">
        <v>46</v>
      </c>
      <c r="D14" s="35" t="s">
        <v>50</v>
      </c>
      <c r="E14" s="37" t="s">
        <v>48</v>
      </c>
      <c r="F14" s="38" t="s">
        <v>43</v>
      </c>
      <c r="G14" s="39">
        <v>1</v>
      </c>
      <c r="H14" s="40">
        <v>0</v>
      </c>
      <c r="I14" s="40">
        <f>ROUND(G14*H14,P4)</f>
        <v>0</v>
      </c>
      <c r="J14" s="35"/>
      <c r="O14" s="41">
        <f>I14*0.21</f>
        <v>0</v>
      </c>
      <c r="P14">
        <v>3</v>
      </c>
    </row>
    <row r="15">
      <c r="A15" s="35" t="s">
        <v>44</v>
      </c>
      <c r="B15" s="42"/>
      <c r="C15" s="43"/>
      <c r="D15" s="43"/>
      <c r="E15" s="37" t="s">
        <v>51</v>
      </c>
      <c r="F15" s="43"/>
      <c r="G15" s="43"/>
      <c r="H15" s="43"/>
      <c r="I15" s="43"/>
      <c r="J15" s="44"/>
    </row>
    <row r="16">
      <c r="A16" s="35" t="s">
        <v>39</v>
      </c>
      <c r="B16" s="35">
        <v>4</v>
      </c>
      <c r="C16" s="36" t="s">
        <v>52</v>
      </c>
      <c r="D16" s="35" t="s">
        <v>41</v>
      </c>
      <c r="E16" s="37" t="s">
        <v>53</v>
      </c>
      <c r="F16" s="38" t="s">
        <v>43</v>
      </c>
      <c r="G16" s="39">
        <v>1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44</v>
      </c>
      <c r="B17" s="42"/>
      <c r="C17" s="43"/>
      <c r="D17" s="43"/>
      <c r="E17" s="37" t="s">
        <v>54</v>
      </c>
      <c r="F17" s="43"/>
      <c r="G17" s="43"/>
      <c r="H17" s="43"/>
      <c r="I17" s="43"/>
      <c r="J17" s="44"/>
    </row>
    <row r="18">
      <c r="A18" s="35" t="s">
        <v>39</v>
      </c>
      <c r="B18" s="35">
        <v>5</v>
      </c>
      <c r="C18" s="36" t="s">
        <v>55</v>
      </c>
      <c r="D18" s="35" t="s">
        <v>41</v>
      </c>
      <c r="E18" s="37" t="s">
        <v>56</v>
      </c>
      <c r="F18" s="38" t="s">
        <v>57</v>
      </c>
      <c r="G18" s="39">
        <v>1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 ht="187.2">
      <c r="A19" s="35" t="s">
        <v>44</v>
      </c>
      <c r="B19" s="42"/>
      <c r="C19" s="43"/>
      <c r="D19" s="43"/>
      <c r="E19" s="37" t="s">
        <v>58</v>
      </c>
      <c r="F19" s="43"/>
      <c r="G19" s="43"/>
      <c r="H19" s="43"/>
      <c r="I19" s="43"/>
      <c r="J19" s="44"/>
    </row>
    <row r="20">
      <c r="A20" s="35" t="s">
        <v>39</v>
      </c>
      <c r="B20" s="35">
        <v>6</v>
      </c>
      <c r="C20" s="36" t="s">
        <v>59</v>
      </c>
      <c r="D20" s="35" t="s">
        <v>41</v>
      </c>
      <c r="E20" s="37" t="s">
        <v>60</v>
      </c>
      <c r="F20" s="38" t="s">
        <v>43</v>
      </c>
      <c r="G20" s="39">
        <v>1</v>
      </c>
      <c r="H20" s="40">
        <v>0</v>
      </c>
      <c r="I20" s="40">
        <f>ROUND(G20*H20,P4)</f>
        <v>0</v>
      </c>
      <c r="J20" s="35"/>
      <c r="O20" s="41">
        <f>I20*0.21</f>
        <v>0</v>
      </c>
      <c r="P20">
        <v>3</v>
      </c>
    </row>
    <row r="21">
      <c r="A21" s="35" t="s">
        <v>44</v>
      </c>
      <c r="B21" s="42"/>
      <c r="C21" s="43"/>
      <c r="D21" s="43"/>
      <c r="E21" s="45" t="s">
        <v>41</v>
      </c>
      <c r="F21" s="43"/>
      <c r="G21" s="43"/>
      <c r="H21" s="43"/>
      <c r="I21" s="43"/>
      <c r="J21" s="44"/>
    </row>
    <row r="22">
      <c r="A22" s="35" t="s">
        <v>39</v>
      </c>
      <c r="B22" s="35">
        <v>7</v>
      </c>
      <c r="C22" s="36" t="s">
        <v>61</v>
      </c>
      <c r="D22" s="35" t="s">
        <v>41</v>
      </c>
      <c r="E22" s="37" t="s">
        <v>62</v>
      </c>
      <c r="F22" s="38" t="s">
        <v>43</v>
      </c>
      <c r="G22" s="39">
        <v>1</v>
      </c>
      <c r="H22" s="40">
        <v>0</v>
      </c>
      <c r="I22" s="40">
        <f>ROUND(G22*H22,P4)</f>
        <v>0</v>
      </c>
      <c r="J22" s="35"/>
      <c r="O22" s="41">
        <f>I22*0.21</f>
        <v>0</v>
      </c>
      <c r="P22">
        <v>3</v>
      </c>
    </row>
    <row r="23">
      <c r="A23" s="35" t="s">
        <v>44</v>
      </c>
      <c r="B23" s="46"/>
      <c r="C23" s="47"/>
      <c r="D23" s="47"/>
      <c r="E23" s="48" t="s">
        <v>41</v>
      </c>
      <c r="F23" s="47"/>
      <c r="G23" s="47"/>
      <c r="H23" s="47"/>
      <c r="I23" s="47"/>
      <c r="J23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13</v>
      </c>
      <c r="I3" s="23">
        <f>SUMIFS(I9:I109,A9:A109,"SD")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63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23</v>
      </c>
      <c r="B5" s="18" t="s">
        <v>24</v>
      </c>
      <c r="C5" s="19" t="s">
        <v>13</v>
      </c>
      <c r="D5" s="20"/>
      <c r="E5" s="21" t="s">
        <v>14</v>
      </c>
      <c r="F5" s="15"/>
      <c r="G5" s="15"/>
      <c r="H5" s="15"/>
      <c r="I5" s="15"/>
      <c r="J5" s="17"/>
      <c r="O5">
        <v>0.20999999999999999</v>
      </c>
    </row>
    <row r="6">
      <c r="A6" s="24" t="s">
        <v>25</v>
      </c>
      <c r="B6" s="25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7" t="s">
        <v>32</v>
      </c>
      <c r="I6" s="7"/>
      <c r="J6" s="26" t="s">
        <v>33</v>
      </c>
    </row>
    <row r="7">
      <c r="A7" s="24"/>
      <c r="B7" s="25"/>
      <c r="C7" s="7"/>
      <c r="D7" s="7"/>
      <c r="E7" s="7"/>
      <c r="F7" s="7"/>
      <c r="G7" s="7"/>
      <c r="H7" s="7" t="s">
        <v>34</v>
      </c>
      <c r="I7" s="7" t="s">
        <v>35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36</v>
      </c>
      <c r="B9" s="30"/>
      <c r="C9" s="31" t="s">
        <v>37</v>
      </c>
      <c r="D9" s="32"/>
      <c r="E9" s="29" t="s">
        <v>38</v>
      </c>
      <c r="F9" s="32"/>
      <c r="G9" s="32"/>
      <c r="H9" s="32"/>
      <c r="I9" s="33">
        <f>SUMIFS(I10:I22,A10:A22,"P")</f>
        <v>0</v>
      </c>
      <c r="J9" s="34"/>
    </row>
    <row r="10">
      <c r="A10" s="35" t="s">
        <v>39</v>
      </c>
      <c r="B10" s="35">
        <v>1</v>
      </c>
      <c r="C10" s="36" t="s">
        <v>64</v>
      </c>
      <c r="D10" s="35" t="s">
        <v>41</v>
      </c>
      <c r="E10" s="37" t="s">
        <v>65</v>
      </c>
      <c r="F10" s="38" t="s">
        <v>66</v>
      </c>
      <c r="G10" s="39">
        <v>14.699999999999999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44</v>
      </c>
      <c r="B11" s="42"/>
      <c r="C11" s="43"/>
      <c r="D11" s="43"/>
      <c r="E11" s="37" t="s">
        <v>67</v>
      </c>
      <c r="F11" s="43"/>
      <c r="G11" s="43"/>
      <c r="H11" s="43"/>
      <c r="I11" s="43"/>
      <c r="J11" s="44"/>
    </row>
    <row r="12">
      <c r="A12" s="35" t="s">
        <v>68</v>
      </c>
      <c r="B12" s="42"/>
      <c r="C12" s="43"/>
      <c r="D12" s="43"/>
      <c r="E12" s="50" t="s">
        <v>69</v>
      </c>
      <c r="F12" s="43"/>
      <c r="G12" s="43"/>
      <c r="H12" s="43"/>
      <c r="I12" s="43"/>
      <c r="J12" s="44"/>
    </row>
    <row r="13">
      <c r="A13" s="35" t="s">
        <v>68</v>
      </c>
      <c r="B13" s="42"/>
      <c r="C13" s="43"/>
      <c r="D13" s="43"/>
      <c r="E13" s="50" t="s">
        <v>70</v>
      </c>
      <c r="F13" s="43"/>
      <c r="G13" s="43"/>
      <c r="H13" s="43"/>
      <c r="I13" s="43"/>
      <c r="J13" s="44"/>
    </row>
    <row r="14">
      <c r="A14" s="35" t="s">
        <v>68</v>
      </c>
      <c r="B14" s="42"/>
      <c r="C14" s="43"/>
      <c r="D14" s="43"/>
      <c r="E14" s="50" t="s">
        <v>71</v>
      </c>
      <c r="F14" s="43"/>
      <c r="G14" s="43"/>
      <c r="H14" s="43"/>
      <c r="I14" s="43"/>
      <c r="J14" s="44"/>
    </row>
    <row r="15">
      <c r="A15" s="35" t="s">
        <v>39</v>
      </c>
      <c r="B15" s="35">
        <v>2</v>
      </c>
      <c r="C15" s="36" t="s">
        <v>72</v>
      </c>
      <c r="D15" s="35" t="s">
        <v>47</v>
      </c>
      <c r="E15" s="37" t="s">
        <v>65</v>
      </c>
      <c r="F15" s="38" t="s">
        <v>73</v>
      </c>
      <c r="G15" s="39">
        <v>53.479999999999997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 ht="28.8">
      <c r="A16" s="35" t="s">
        <v>44</v>
      </c>
      <c r="B16" s="42"/>
      <c r="C16" s="43"/>
      <c r="D16" s="43"/>
      <c r="E16" s="37" t="s">
        <v>74</v>
      </c>
      <c r="F16" s="43"/>
      <c r="G16" s="43"/>
      <c r="H16" s="43"/>
      <c r="I16" s="43"/>
      <c r="J16" s="44"/>
    </row>
    <row r="17">
      <c r="A17" s="35" t="s">
        <v>68</v>
      </c>
      <c r="B17" s="42"/>
      <c r="C17" s="43"/>
      <c r="D17" s="43"/>
      <c r="E17" s="50" t="s">
        <v>75</v>
      </c>
      <c r="F17" s="43"/>
      <c r="G17" s="43"/>
      <c r="H17" s="43"/>
      <c r="I17" s="43"/>
      <c r="J17" s="44"/>
    </row>
    <row r="18">
      <c r="A18" s="35" t="s">
        <v>68</v>
      </c>
      <c r="B18" s="42"/>
      <c r="C18" s="43"/>
      <c r="D18" s="43"/>
      <c r="E18" s="50" t="s">
        <v>76</v>
      </c>
      <c r="F18" s="43"/>
      <c r="G18" s="43"/>
      <c r="H18" s="43"/>
      <c r="I18" s="43"/>
      <c r="J18" s="44"/>
    </row>
    <row r="19">
      <c r="A19" s="35" t="s">
        <v>68</v>
      </c>
      <c r="B19" s="42"/>
      <c r="C19" s="43"/>
      <c r="D19" s="43"/>
      <c r="E19" s="50" t="s">
        <v>77</v>
      </c>
      <c r="F19" s="43"/>
      <c r="G19" s="43"/>
      <c r="H19" s="43"/>
      <c r="I19" s="43"/>
      <c r="J19" s="44"/>
    </row>
    <row r="20">
      <c r="A20" s="35" t="s">
        <v>39</v>
      </c>
      <c r="B20" s="35">
        <v>3</v>
      </c>
      <c r="C20" s="36" t="s">
        <v>72</v>
      </c>
      <c r="D20" s="35" t="s">
        <v>50</v>
      </c>
      <c r="E20" s="37" t="s">
        <v>65</v>
      </c>
      <c r="F20" s="38" t="s">
        <v>73</v>
      </c>
      <c r="G20" s="39">
        <v>32.109999999999999</v>
      </c>
      <c r="H20" s="40">
        <v>0</v>
      </c>
      <c r="I20" s="40">
        <f>ROUND(G20*H20,P4)</f>
        <v>0</v>
      </c>
      <c r="J20" s="35"/>
      <c r="O20" s="41">
        <f>I20*0.21</f>
        <v>0</v>
      </c>
      <c r="P20">
        <v>3</v>
      </c>
    </row>
    <row r="21" ht="28.8">
      <c r="A21" s="35" t="s">
        <v>44</v>
      </c>
      <c r="B21" s="42"/>
      <c r="C21" s="43"/>
      <c r="D21" s="43"/>
      <c r="E21" s="37" t="s">
        <v>78</v>
      </c>
      <c r="F21" s="43"/>
      <c r="G21" s="43"/>
      <c r="H21" s="43"/>
      <c r="I21" s="43"/>
      <c r="J21" s="44"/>
    </row>
    <row r="22">
      <c r="A22" s="35" t="s">
        <v>68</v>
      </c>
      <c r="B22" s="42"/>
      <c r="C22" s="43"/>
      <c r="D22" s="43"/>
      <c r="E22" s="50" t="s">
        <v>79</v>
      </c>
      <c r="F22" s="43"/>
      <c r="G22" s="43"/>
      <c r="H22" s="43"/>
      <c r="I22" s="43"/>
      <c r="J22" s="44"/>
    </row>
    <row r="23">
      <c r="A23" s="29" t="s">
        <v>36</v>
      </c>
      <c r="B23" s="30"/>
      <c r="C23" s="31" t="s">
        <v>80</v>
      </c>
      <c r="D23" s="32"/>
      <c r="E23" s="29" t="s">
        <v>81</v>
      </c>
      <c r="F23" s="32"/>
      <c r="G23" s="32"/>
      <c r="H23" s="32"/>
      <c r="I23" s="33">
        <f>SUMIFS(I24:I56,A24:A56,"P")</f>
        <v>0</v>
      </c>
      <c r="J23" s="34"/>
    </row>
    <row r="24">
      <c r="A24" s="35" t="s">
        <v>39</v>
      </c>
      <c r="B24" s="35">
        <v>4</v>
      </c>
      <c r="C24" s="36" t="s">
        <v>82</v>
      </c>
      <c r="D24" s="35" t="s">
        <v>41</v>
      </c>
      <c r="E24" s="37" t="s">
        <v>83</v>
      </c>
      <c r="F24" s="38" t="s">
        <v>84</v>
      </c>
      <c r="G24" s="39">
        <v>40</v>
      </c>
      <c r="H24" s="40">
        <v>0</v>
      </c>
      <c r="I24" s="40">
        <f>ROUND(G24*H24,P4)</f>
        <v>0</v>
      </c>
      <c r="J24" s="35"/>
      <c r="O24" s="41">
        <f>I24*0.21</f>
        <v>0</v>
      </c>
      <c r="P24">
        <v>3</v>
      </c>
    </row>
    <row r="25">
      <c r="A25" s="35" t="s">
        <v>44</v>
      </c>
      <c r="B25" s="42"/>
      <c r="C25" s="43"/>
      <c r="D25" s="43"/>
      <c r="E25" s="45" t="s">
        <v>41</v>
      </c>
      <c r="F25" s="43"/>
      <c r="G25" s="43"/>
      <c r="H25" s="43"/>
      <c r="I25" s="43"/>
      <c r="J25" s="44"/>
    </row>
    <row r="26">
      <c r="A26" s="35" t="s">
        <v>68</v>
      </c>
      <c r="B26" s="42"/>
      <c r="C26" s="43"/>
      <c r="D26" s="43"/>
      <c r="E26" s="50" t="s">
        <v>85</v>
      </c>
      <c r="F26" s="43"/>
      <c r="G26" s="43"/>
      <c r="H26" s="43"/>
      <c r="I26" s="43"/>
      <c r="J26" s="44"/>
    </row>
    <row r="27">
      <c r="A27" s="35" t="s">
        <v>39</v>
      </c>
      <c r="B27" s="35">
        <v>5</v>
      </c>
      <c r="C27" s="36" t="s">
        <v>86</v>
      </c>
      <c r="D27" s="35" t="s">
        <v>47</v>
      </c>
      <c r="E27" s="37" t="s">
        <v>87</v>
      </c>
      <c r="F27" s="38" t="s">
        <v>66</v>
      </c>
      <c r="G27" s="39">
        <v>8.5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 ht="28.8">
      <c r="A28" s="35" t="s">
        <v>44</v>
      </c>
      <c r="B28" s="42"/>
      <c r="C28" s="43"/>
      <c r="D28" s="43"/>
      <c r="E28" s="37" t="s">
        <v>88</v>
      </c>
      <c r="F28" s="43"/>
      <c r="G28" s="43"/>
      <c r="H28" s="43"/>
      <c r="I28" s="43"/>
      <c r="J28" s="44"/>
    </row>
    <row r="29">
      <c r="A29" s="35" t="s">
        <v>68</v>
      </c>
      <c r="B29" s="42"/>
      <c r="C29" s="43"/>
      <c r="D29" s="43"/>
      <c r="E29" s="50" t="s">
        <v>89</v>
      </c>
      <c r="F29" s="43"/>
      <c r="G29" s="43"/>
      <c r="H29" s="43"/>
      <c r="I29" s="43"/>
      <c r="J29" s="44"/>
    </row>
    <row r="30">
      <c r="A30" s="35" t="s">
        <v>39</v>
      </c>
      <c r="B30" s="35">
        <v>6</v>
      </c>
      <c r="C30" s="36" t="s">
        <v>86</v>
      </c>
      <c r="D30" s="35" t="s">
        <v>50</v>
      </c>
      <c r="E30" s="37" t="s">
        <v>87</v>
      </c>
      <c r="F30" s="38" t="s">
        <v>66</v>
      </c>
      <c r="G30" s="39">
        <v>0.089999999999999997</v>
      </c>
      <c r="H30" s="40">
        <v>0</v>
      </c>
      <c r="I30" s="40">
        <f>ROUND(G30*H30,P4)</f>
        <v>0</v>
      </c>
      <c r="J30" s="35"/>
      <c r="O30" s="41">
        <f>I30*0.21</f>
        <v>0</v>
      </c>
      <c r="P30">
        <v>3</v>
      </c>
    </row>
    <row r="31" ht="28.8">
      <c r="A31" s="35" t="s">
        <v>44</v>
      </c>
      <c r="B31" s="42"/>
      <c r="C31" s="43"/>
      <c r="D31" s="43"/>
      <c r="E31" s="37" t="s">
        <v>90</v>
      </c>
      <c r="F31" s="43"/>
      <c r="G31" s="43"/>
      <c r="H31" s="43"/>
      <c r="I31" s="43"/>
      <c r="J31" s="44"/>
    </row>
    <row r="32">
      <c r="A32" s="35" t="s">
        <v>68</v>
      </c>
      <c r="B32" s="42"/>
      <c r="C32" s="43"/>
      <c r="D32" s="43"/>
      <c r="E32" s="50" t="s">
        <v>91</v>
      </c>
      <c r="F32" s="43"/>
      <c r="G32" s="43"/>
      <c r="H32" s="43"/>
      <c r="I32" s="43"/>
      <c r="J32" s="44"/>
    </row>
    <row r="33" ht="28.8">
      <c r="A33" s="35" t="s">
        <v>39</v>
      </c>
      <c r="B33" s="35">
        <v>7</v>
      </c>
      <c r="C33" s="36" t="s">
        <v>92</v>
      </c>
      <c r="D33" s="35" t="s">
        <v>41</v>
      </c>
      <c r="E33" s="37" t="s">
        <v>93</v>
      </c>
      <c r="F33" s="38" t="s">
        <v>66</v>
      </c>
      <c r="G33" s="39">
        <v>16.899999999999999</v>
      </c>
      <c r="H33" s="40">
        <v>0</v>
      </c>
      <c r="I33" s="40">
        <f>ROUND(G33*H33,P4)</f>
        <v>0</v>
      </c>
      <c r="J33" s="35"/>
      <c r="O33" s="41">
        <f>I33*0.21</f>
        <v>0</v>
      </c>
      <c r="P33">
        <v>3</v>
      </c>
    </row>
    <row r="34">
      <c r="A34" s="35" t="s">
        <v>44</v>
      </c>
      <c r="B34" s="42"/>
      <c r="C34" s="43"/>
      <c r="D34" s="43"/>
      <c r="E34" s="37" t="s">
        <v>94</v>
      </c>
      <c r="F34" s="43"/>
      <c r="G34" s="43"/>
      <c r="H34" s="43"/>
      <c r="I34" s="43"/>
      <c r="J34" s="44"/>
    </row>
    <row r="35">
      <c r="A35" s="35" t="s">
        <v>68</v>
      </c>
      <c r="B35" s="42"/>
      <c r="C35" s="43"/>
      <c r="D35" s="43"/>
      <c r="E35" s="50" t="s">
        <v>95</v>
      </c>
      <c r="F35" s="43"/>
      <c r="G35" s="43"/>
      <c r="H35" s="43"/>
      <c r="I35" s="43"/>
      <c r="J35" s="44"/>
    </row>
    <row r="36">
      <c r="A36" s="35" t="s">
        <v>39</v>
      </c>
      <c r="B36" s="35">
        <v>8</v>
      </c>
      <c r="C36" s="36" t="s">
        <v>96</v>
      </c>
      <c r="D36" s="35" t="s">
        <v>41</v>
      </c>
      <c r="E36" s="37" t="s">
        <v>97</v>
      </c>
      <c r="F36" s="38" t="s">
        <v>98</v>
      </c>
      <c r="G36" s="39">
        <v>363</v>
      </c>
      <c r="H36" s="40">
        <v>0</v>
      </c>
      <c r="I36" s="40">
        <f>ROUND(G36*H36,P4)</f>
        <v>0</v>
      </c>
      <c r="J36" s="35"/>
      <c r="O36" s="41">
        <f>I36*0.21</f>
        <v>0</v>
      </c>
      <c r="P36">
        <v>3</v>
      </c>
    </row>
    <row r="37">
      <c r="A37" s="35" t="s">
        <v>44</v>
      </c>
      <c r="B37" s="42"/>
      <c r="C37" s="43"/>
      <c r="D37" s="43"/>
      <c r="E37" s="37" t="s">
        <v>99</v>
      </c>
      <c r="F37" s="43"/>
      <c r="G37" s="43"/>
      <c r="H37" s="43"/>
      <c r="I37" s="43"/>
      <c r="J37" s="44"/>
    </row>
    <row r="38">
      <c r="A38" s="35" t="s">
        <v>68</v>
      </c>
      <c r="B38" s="42"/>
      <c r="C38" s="43"/>
      <c r="D38" s="43"/>
      <c r="E38" s="50" t="s">
        <v>100</v>
      </c>
      <c r="F38" s="43"/>
      <c r="G38" s="43"/>
      <c r="H38" s="43"/>
      <c r="I38" s="43"/>
      <c r="J38" s="44"/>
    </row>
    <row r="39" ht="28.8">
      <c r="A39" s="35" t="s">
        <v>39</v>
      </c>
      <c r="B39" s="35">
        <v>9</v>
      </c>
      <c r="C39" s="36" t="s">
        <v>101</v>
      </c>
      <c r="D39" s="35" t="s">
        <v>41</v>
      </c>
      <c r="E39" s="37" t="s">
        <v>102</v>
      </c>
      <c r="F39" s="38" t="s">
        <v>66</v>
      </c>
      <c r="G39" s="39">
        <v>20</v>
      </c>
      <c r="H39" s="40">
        <v>0</v>
      </c>
      <c r="I39" s="40">
        <f>ROUND(G39*H39,P4)</f>
        <v>0</v>
      </c>
      <c r="J39" s="35"/>
      <c r="O39" s="41">
        <f>I39*0.21</f>
        <v>0</v>
      </c>
      <c r="P39">
        <v>3</v>
      </c>
    </row>
    <row r="40">
      <c r="A40" s="35" t="s">
        <v>44</v>
      </c>
      <c r="B40" s="42"/>
      <c r="C40" s="43"/>
      <c r="D40" s="43"/>
      <c r="E40" s="37" t="s">
        <v>94</v>
      </c>
      <c r="F40" s="43"/>
      <c r="G40" s="43"/>
      <c r="H40" s="43"/>
      <c r="I40" s="43"/>
      <c r="J40" s="44"/>
    </row>
    <row r="41">
      <c r="A41" s="35" t="s">
        <v>68</v>
      </c>
      <c r="B41" s="42"/>
      <c r="C41" s="43"/>
      <c r="D41" s="43"/>
      <c r="E41" s="50" t="s">
        <v>103</v>
      </c>
      <c r="F41" s="43"/>
      <c r="G41" s="43"/>
      <c r="H41" s="43"/>
      <c r="I41" s="43"/>
      <c r="J41" s="44"/>
    </row>
    <row r="42">
      <c r="A42" s="35" t="s">
        <v>39</v>
      </c>
      <c r="B42" s="35">
        <v>10</v>
      </c>
      <c r="C42" s="36" t="s">
        <v>104</v>
      </c>
      <c r="D42" s="35" t="s">
        <v>41</v>
      </c>
      <c r="E42" s="37" t="s">
        <v>105</v>
      </c>
      <c r="F42" s="38" t="s">
        <v>66</v>
      </c>
      <c r="G42" s="39">
        <v>8.6999999999999993</v>
      </c>
      <c r="H42" s="40">
        <v>0</v>
      </c>
      <c r="I42" s="40">
        <f>ROUND(G42*H42,P4)</f>
        <v>0</v>
      </c>
      <c r="J42" s="35"/>
      <c r="O42" s="41">
        <f>I42*0.21</f>
        <v>0</v>
      </c>
      <c r="P42">
        <v>3</v>
      </c>
    </row>
    <row r="43">
      <c r="A43" s="35" t="s">
        <v>44</v>
      </c>
      <c r="B43" s="42"/>
      <c r="C43" s="43"/>
      <c r="D43" s="43"/>
      <c r="E43" s="45" t="s">
        <v>41</v>
      </c>
      <c r="F43" s="43"/>
      <c r="G43" s="43"/>
      <c r="H43" s="43"/>
      <c r="I43" s="43"/>
      <c r="J43" s="44"/>
    </row>
    <row r="44">
      <c r="A44" s="35" t="s">
        <v>68</v>
      </c>
      <c r="B44" s="42"/>
      <c r="C44" s="43"/>
      <c r="D44" s="43"/>
      <c r="E44" s="50" t="s">
        <v>106</v>
      </c>
      <c r="F44" s="43"/>
      <c r="G44" s="43"/>
      <c r="H44" s="43"/>
      <c r="I44" s="43"/>
      <c r="J44" s="44"/>
    </row>
    <row r="45">
      <c r="A45" s="35" t="s">
        <v>39</v>
      </c>
      <c r="B45" s="35">
        <v>11</v>
      </c>
      <c r="C45" s="36" t="s">
        <v>107</v>
      </c>
      <c r="D45" s="35" t="s">
        <v>41</v>
      </c>
      <c r="E45" s="37" t="s">
        <v>108</v>
      </c>
      <c r="F45" s="38" t="s">
        <v>66</v>
      </c>
      <c r="G45" s="39">
        <v>8.6999999999999993</v>
      </c>
      <c r="H45" s="40">
        <v>0</v>
      </c>
      <c r="I45" s="40">
        <f>ROUND(G45*H45,P4)</f>
        <v>0</v>
      </c>
      <c r="J45" s="35"/>
      <c r="O45" s="41">
        <f>I45*0.21</f>
        <v>0</v>
      </c>
      <c r="P45">
        <v>3</v>
      </c>
    </row>
    <row r="46">
      <c r="A46" s="35" t="s">
        <v>44</v>
      </c>
      <c r="B46" s="42"/>
      <c r="C46" s="43"/>
      <c r="D46" s="43"/>
      <c r="E46" s="45" t="s">
        <v>41</v>
      </c>
      <c r="F46" s="43"/>
      <c r="G46" s="43"/>
      <c r="H46" s="43"/>
      <c r="I46" s="43"/>
      <c r="J46" s="44"/>
    </row>
    <row r="47">
      <c r="A47" s="35" t="s">
        <v>68</v>
      </c>
      <c r="B47" s="42"/>
      <c r="C47" s="43"/>
      <c r="D47" s="43"/>
      <c r="E47" s="50" t="s">
        <v>109</v>
      </c>
      <c r="F47" s="43"/>
      <c r="G47" s="43"/>
      <c r="H47" s="43"/>
      <c r="I47" s="43"/>
      <c r="J47" s="44"/>
    </row>
    <row r="48">
      <c r="A48" s="35" t="s">
        <v>39</v>
      </c>
      <c r="B48" s="35">
        <v>12</v>
      </c>
      <c r="C48" s="36" t="s">
        <v>110</v>
      </c>
      <c r="D48" s="35" t="s">
        <v>41</v>
      </c>
      <c r="E48" s="37" t="s">
        <v>111</v>
      </c>
      <c r="F48" s="38" t="s">
        <v>84</v>
      </c>
      <c r="G48" s="39">
        <v>175</v>
      </c>
      <c r="H48" s="40">
        <v>0</v>
      </c>
      <c r="I48" s="40">
        <f>ROUND(G48*H48,P4)</f>
        <v>0</v>
      </c>
      <c r="J48" s="35"/>
      <c r="O48" s="41">
        <f>I48*0.21</f>
        <v>0</v>
      </c>
      <c r="P48">
        <v>3</v>
      </c>
    </row>
    <row r="49">
      <c r="A49" s="35" t="s">
        <v>44</v>
      </c>
      <c r="B49" s="42"/>
      <c r="C49" s="43"/>
      <c r="D49" s="43"/>
      <c r="E49" s="45" t="s">
        <v>41</v>
      </c>
      <c r="F49" s="43"/>
      <c r="G49" s="43"/>
      <c r="H49" s="43"/>
      <c r="I49" s="43"/>
      <c r="J49" s="44"/>
    </row>
    <row r="50">
      <c r="A50" s="35" t="s">
        <v>68</v>
      </c>
      <c r="B50" s="42"/>
      <c r="C50" s="43"/>
      <c r="D50" s="43"/>
      <c r="E50" s="50" t="s">
        <v>112</v>
      </c>
      <c r="F50" s="43"/>
      <c r="G50" s="43"/>
      <c r="H50" s="43"/>
      <c r="I50" s="43"/>
      <c r="J50" s="44"/>
    </row>
    <row r="51">
      <c r="A51" s="35" t="s">
        <v>39</v>
      </c>
      <c r="B51" s="35">
        <v>13</v>
      </c>
      <c r="C51" s="36" t="s">
        <v>113</v>
      </c>
      <c r="D51" s="35" t="s">
        <v>41</v>
      </c>
      <c r="E51" s="37" t="s">
        <v>114</v>
      </c>
      <c r="F51" s="38" t="s">
        <v>66</v>
      </c>
      <c r="G51" s="39">
        <v>7.5</v>
      </c>
      <c r="H51" s="40">
        <v>0</v>
      </c>
      <c r="I51" s="40">
        <f>ROUND(G51*H51,P4)</f>
        <v>0</v>
      </c>
      <c r="J51" s="35"/>
      <c r="O51" s="41">
        <f>I51*0.21</f>
        <v>0</v>
      </c>
      <c r="P51">
        <v>3</v>
      </c>
    </row>
    <row r="52">
      <c r="A52" s="35" t="s">
        <v>44</v>
      </c>
      <c r="B52" s="42"/>
      <c r="C52" s="43"/>
      <c r="D52" s="43"/>
      <c r="E52" s="45" t="s">
        <v>41</v>
      </c>
      <c r="F52" s="43"/>
      <c r="G52" s="43"/>
      <c r="H52" s="43"/>
      <c r="I52" s="43"/>
      <c r="J52" s="44"/>
    </row>
    <row r="53">
      <c r="A53" s="35" t="s">
        <v>68</v>
      </c>
      <c r="B53" s="42"/>
      <c r="C53" s="43"/>
      <c r="D53" s="43"/>
      <c r="E53" s="50" t="s">
        <v>115</v>
      </c>
      <c r="F53" s="43"/>
      <c r="G53" s="43"/>
      <c r="H53" s="43"/>
      <c r="I53" s="43"/>
      <c r="J53" s="44"/>
    </row>
    <row r="54">
      <c r="A54" s="35" t="s">
        <v>39</v>
      </c>
      <c r="B54" s="35">
        <v>14</v>
      </c>
      <c r="C54" s="36" t="s">
        <v>116</v>
      </c>
      <c r="D54" s="35" t="s">
        <v>41</v>
      </c>
      <c r="E54" s="37" t="s">
        <v>117</v>
      </c>
      <c r="F54" s="38" t="s">
        <v>84</v>
      </c>
      <c r="G54" s="39">
        <v>50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44</v>
      </c>
      <c r="B55" s="42"/>
      <c r="C55" s="43"/>
      <c r="D55" s="43"/>
      <c r="E55" s="45" t="s">
        <v>41</v>
      </c>
      <c r="F55" s="43"/>
      <c r="G55" s="43"/>
      <c r="H55" s="43"/>
      <c r="I55" s="43"/>
      <c r="J55" s="44"/>
    </row>
    <row r="56">
      <c r="A56" s="35" t="s">
        <v>68</v>
      </c>
      <c r="B56" s="42"/>
      <c r="C56" s="43"/>
      <c r="D56" s="43"/>
      <c r="E56" s="50" t="s">
        <v>118</v>
      </c>
      <c r="F56" s="43"/>
      <c r="G56" s="43"/>
      <c r="H56" s="43"/>
      <c r="I56" s="43"/>
      <c r="J56" s="44"/>
    </row>
    <row r="57">
      <c r="A57" s="29" t="s">
        <v>36</v>
      </c>
      <c r="B57" s="30"/>
      <c r="C57" s="31" t="s">
        <v>119</v>
      </c>
      <c r="D57" s="32"/>
      <c r="E57" s="29" t="s">
        <v>120</v>
      </c>
      <c r="F57" s="32"/>
      <c r="G57" s="32"/>
      <c r="H57" s="32"/>
      <c r="I57" s="33">
        <f>SUMIFS(I58:I89,A58:A89,"P")</f>
        <v>0</v>
      </c>
      <c r="J57" s="34"/>
    </row>
    <row r="58">
      <c r="A58" s="35" t="s">
        <v>39</v>
      </c>
      <c r="B58" s="35">
        <v>15</v>
      </c>
      <c r="C58" s="36" t="s">
        <v>121</v>
      </c>
      <c r="D58" s="35" t="s">
        <v>41</v>
      </c>
      <c r="E58" s="37" t="s">
        <v>122</v>
      </c>
      <c r="F58" s="38" t="s">
        <v>66</v>
      </c>
      <c r="G58" s="39">
        <v>20.5</v>
      </c>
      <c r="H58" s="40">
        <v>0</v>
      </c>
      <c r="I58" s="40">
        <f>ROUND(G58*H58,P4)</f>
        <v>0</v>
      </c>
      <c r="J58" s="35"/>
      <c r="O58" s="41">
        <f>I58*0.21</f>
        <v>0</v>
      </c>
      <c r="P58">
        <v>3</v>
      </c>
    </row>
    <row r="59">
      <c r="A59" s="35" t="s">
        <v>44</v>
      </c>
      <c r="B59" s="42"/>
      <c r="C59" s="43"/>
      <c r="D59" s="43"/>
      <c r="E59" s="45" t="s">
        <v>41</v>
      </c>
      <c r="F59" s="43"/>
      <c r="G59" s="43"/>
      <c r="H59" s="43"/>
      <c r="I59" s="43"/>
      <c r="J59" s="44"/>
    </row>
    <row r="60">
      <c r="A60" s="35" t="s">
        <v>68</v>
      </c>
      <c r="B60" s="42"/>
      <c r="C60" s="43"/>
      <c r="D60" s="43"/>
      <c r="E60" s="50" t="s">
        <v>123</v>
      </c>
      <c r="F60" s="43"/>
      <c r="G60" s="43"/>
      <c r="H60" s="43"/>
      <c r="I60" s="43"/>
      <c r="J60" s="44"/>
    </row>
    <row r="61">
      <c r="A61" s="35" t="s">
        <v>39</v>
      </c>
      <c r="B61" s="35">
        <v>16</v>
      </c>
      <c r="C61" s="36" t="s">
        <v>124</v>
      </c>
      <c r="D61" s="35" t="s">
        <v>41</v>
      </c>
      <c r="E61" s="37" t="s">
        <v>125</v>
      </c>
      <c r="F61" s="38" t="s">
        <v>66</v>
      </c>
      <c r="G61" s="39">
        <v>5</v>
      </c>
      <c r="H61" s="40">
        <v>0</v>
      </c>
      <c r="I61" s="40">
        <f>ROUND(G61*H61,P4)</f>
        <v>0</v>
      </c>
      <c r="J61" s="35"/>
      <c r="O61" s="41">
        <f>I61*0.21</f>
        <v>0</v>
      </c>
      <c r="P61">
        <v>3</v>
      </c>
    </row>
    <row r="62">
      <c r="A62" s="35" t="s">
        <v>44</v>
      </c>
      <c r="B62" s="42"/>
      <c r="C62" s="43"/>
      <c r="D62" s="43"/>
      <c r="E62" s="45" t="s">
        <v>41</v>
      </c>
      <c r="F62" s="43"/>
      <c r="G62" s="43"/>
      <c r="H62" s="43"/>
      <c r="I62" s="43"/>
      <c r="J62" s="44"/>
    </row>
    <row r="63">
      <c r="A63" s="35" t="s">
        <v>68</v>
      </c>
      <c r="B63" s="42"/>
      <c r="C63" s="43"/>
      <c r="D63" s="43"/>
      <c r="E63" s="50" t="s">
        <v>126</v>
      </c>
      <c r="F63" s="43"/>
      <c r="G63" s="43"/>
      <c r="H63" s="43"/>
      <c r="I63" s="43"/>
      <c r="J63" s="44"/>
    </row>
    <row r="64">
      <c r="A64" s="35" t="s">
        <v>39</v>
      </c>
      <c r="B64" s="35">
        <v>17</v>
      </c>
      <c r="C64" s="36" t="s">
        <v>127</v>
      </c>
      <c r="D64" s="35" t="s">
        <v>41</v>
      </c>
      <c r="E64" s="37" t="s">
        <v>128</v>
      </c>
      <c r="F64" s="38" t="s">
        <v>66</v>
      </c>
      <c r="G64" s="39">
        <v>6</v>
      </c>
      <c r="H64" s="40">
        <v>0</v>
      </c>
      <c r="I64" s="40">
        <f>ROUND(G64*H64,P4)</f>
        <v>0</v>
      </c>
      <c r="J64" s="35"/>
      <c r="O64" s="41">
        <f>I64*0.21</f>
        <v>0</v>
      </c>
      <c r="P64">
        <v>3</v>
      </c>
    </row>
    <row r="65">
      <c r="A65" s="35" t="s">
        <v>44</v>
      </c>
      <c r="B65" s="42"/>
      <c r="C65" s="43"/>
      <c r="D65" s="43"/>
      <c r="E65" s="45" t="s">
        <v>41</v>
      </c>
      <c r="F65" s="43"/>
      <c r="G65" s="43"/>
      <c r="H65" s="43"/>
      <c r="I65" s="43"/>
      <c r="J65" s="44"/>
    </row>
    <row r="66">
      <c r="A66" s="35" t="s">
        <v>68</v>
      </c>
      <c r="B66" s="42"/>
      <c r="C66" s="43"/>
      <c r="D66" s="43"/>
      <c r="E66" s="50" t="s">
        <v>129</v>
      </c>
      <c r="F66" s="43"/>
      <c r="G66" s="43"/>
      <c r="H66" s="43"/>
      <c r="I66" s="43"/>
      <c r="J66" s="44"/>
    </row>
    <row r="67">
      <c r="A67" s="35" t="s">
        <v>39</v>
      </c>
      <c r="B67" s="35">
        <v>18</v>
      </c>
      <c r="C67" s="36" t="s">
        <v>130</v>
      </c>
      <c r="D67" s="35" t="s">
        <v>41</v>
      </c>
      <c r="E67" s="37" t="s">
        <v>131</v>
      </c>
      <c r="F67" s="38" t="s">
        <v>84</v>
      </c>
      <c r="G67" s="39">
        <v>1100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44</v>
      </c>
      <c r="B68" s="42"/>
      <c r="C68" s="43"/>
      <c r="D68" s="43"/>
      <c r="E68" s="37" t="s">
        <v>132</v>
      </c>
      <c r="F68" s="43"/>
      <c r="G68" s="43"/>
      <c r="H68" s="43"/>
      <c r="I68" s="43"/>
      <c r="J68" s="44"/>
    </row>
    <row r="69">
      <c r="A69" s="35" t="s">
        <v>68</v>
      </c>
      <c r="B69" s="42"/>
      <c r="C69" s="43"/>
      <c r="D69" s="43"/>
      <c r="E69" s="50" t="s">
        <v>133</v>
      </c>
      <c r="F69" s="43"/>
      <c r="G69" s="43"/>
      <c r="H69" s="43"/>
      <c r="I69" s="43"/>
      <c r="J69" s="44"/>
    </row>
    <row r="70">
      <c r="A70" s="35" t="s">
        <v>68</v>
      </c>
      <c r="B70" s="42"/>
      <c r="C70" s="43"/>
      <c r="D70" s="43"/>
      <c r="E70" s="50" t="s">
        <v>134</v>
      </c>
      <c r="F70" s="43"/>
      <c r="G70" s="43"/>
      <c r="H70" s="43"/>
      <c r="I70" s="43"/>
      <c r="J70" s="44"/>
    </row>
    <row r="71">
      <c r="A71" s="35" t="s">
        <v>68</v>
      </c>
      <c r="B71" s="42"/>
      <c r="C71" s="43"/>
      <c r="D71" s="43"/>
      <c r="E71" s="50" t="s">
        <v>135</v>
      </c>
      <c r="F71" s="43"/>
      <c r="G71" s="43"/>
      <c r="H71" s="43"/>
      <c r="I71" s="43"/>
      <c r="J71" s="44"/>
    </row>
    <row r="72">
      <c r="A72" s="35" t="s">
        <v>39</v>
      </c>
      <c r="B72" s="35">
        <v>19</v>
      </c>
      <c r="C72" s="36" t="s">
        <v>136</v>
      </c>
      <c r="D72" s="35" t="s">
        <v>41</v>
      </c>
      <c r="E72" s="37" t="s">
        <v>137</v>
      </c>
      <c r="F72" s="38" t="s">
        <v>84</v>
      </c>
      <c r="G72" s="39">
        <v>1000</v>
      </c>
      <c r="H72" s="40">
        <v>0</v>
      </c>
      <c r="I72" s="40">
        <f>ROUND(G72*H72,P4)</f>
        <v>0</v>
      </c>
      <c r="J72" s="35"/>
      <c r="O72" s="41">
        <f>I72*0.21</f>
        <v>0</v>
      </c>
      <c r="P72">
        <v>3</v>
      </c>
    </row>
    <row r="73">
      <c r="A73" s="35" t="s">
        <v>44</v>
      </c>
      <c r="B73" s="42"/>
      <c r="C73" s="43"/>
      <c r="D73" s="43"/>
      <c r="E73" s="45" t="s">
        <v>41</v>
      </c>
      <c r="F73" s="43"/>
      <c r="G73" s="43"/>
      <c r="H73" s="43"/>
      <c r="I73" s="43"/>
      <c r="J73" s="44"/>
    </row>
    <row r="74">
      <c r="A74" s="35" t="s">
        <v>68</v>
      </c>
      <c r="B74" s="42"/>
      <c r="C74" s="43"/>
      <c r="D74" s="43"/>
      <c r="E74" s="50" t="s">
        <v>133</v>
      </c>
      <c r="F74" s="43"/>
      <c r="G74" s="43"/>
      <c r="H74" s="43"/>
      <c r="I74" s="43"/>
      <c r="J74" s="44"/>
    </row>
    <row r="75">
      <c r="A75" s="35" t="s">
        <v>39</v>
      </c>
      <c r="B75" s="35">
        <v>20</v>
      </c>
      <c r="C75" s="36" t="s">
        <v>138</v>
      </c>
      <c r="D75" s="35" t="s">
        <v>41</v>
      </c>
      <c r="E75" s="37" t="s">
        <v>139</v>
      </c>
      <c r="F75" s="38" t="s">
        <v>84</v>
      </c>
      <c r="G75" s="39">
        <v>3</v>
      </c>
      <c r="H75" s="40">
        <v>0</v>
      </c>
      <c r="I75" s="40">
        <f>ROUND(G75*H75,P4)</f>
        <v>0</v>
      </c>
      <c r="J75" s="35"/>
      <c r="O75" s="41">
        <f>I75*0.21</f>
        <v>0</v>
      </c>
      <c r="P75">
        <v>3</v>
      </c>
    </row>
    <row r="76" ht="28.8">
      <c r="A76" s="35" t="s">
        <v>44</v>
      </c>
      <c r="B76" s="42"/>
      <c r="C76" s="43"/>
      <c r="D76" s="43"/>
      <c r="E76" s="37" t="s">
        <v>140</v>
      </c>
      <c r="F76" s="43"/>
      <c r="G76" s="43"/>
      <c r="H76" s="43"/>
      <c r="I76" s="43"/>
      <c r="J76" s="44"/>
    </row>
    <row r="77">
      <c r="A77" s="35" t="s">
        <v>68</v>
      </c>
      <c r="B77" s="42"/>
      <c r="C77" s="43"/>
      <c r="D77" s="43"/>
      <c r="E77" s="50" t="s">
        <v>141</v>
      </c>
      <c r="F77" s="43"/>
      <c r="G77" s="43"/>
      <c r="H77" s="43"/>
      <c r="I77" s="43"/>
      <c r="J77" s="44"/>
    </row>
    <row r="78">
      <c r="A78" s="35" t="s">
        <v>39</v>
      </c>
      <c r="B78" s="35">
        <v>21</v>
      </c>
      <c r="C78" s="36" t="s">
        <v>142</v>
      </c>
      <c r="D78" s="35" t="s">
        <v>41</v>
      </c>
      <c r="E78" s="37" t="s">
        <v>143</v>
      </c>
      <c r="F78" s="38" t="s">
        <v>84</v>
      </c>
      <c r="G78" s="39">
        <v>125</v>
      </c>
      <c r="H78" s="40">
        <v>0</v>
      </c>
      <c r="I78" s="40">
        <f>ROUND(G78*H78,P4)</f>
        <v>0</v>
      </c>
      <c r="J78" s="35"/>
      <c r="O78" s="41">
        <f>I78*0.21</f>
        <v>0</v>
      </c>
      <c r="P78">
        <v>3</v>
      </c>
    </row>
    <row r="79">
      <c r="A79" s="35" t="s">
        <v>44</v>
      </c>
      <c r="B79" s="42"/>
      <c r="C79" s="43"/>
      <c r="D79" s="43"/>
      <c r="E79" s="37" t="s">
        <v>144</v>
      </c>
      <c r="F79" s="43"/>
      <c r="G79" s="43"/>
      <c r="H79" s="43"/>
      <c r="I79" s="43"/>
      <c r="J79" s="44"/>
    </row>
    <row r="80">
      <c r="A80" s="35" t="s">
        <v>68</v>
      </c>
      <c r="B80" s="42"/>
      <c r="C80" s="43"/>
      <c r="D80" s="43"/>
      <c r="E80" s="50" t="s">
        <v>145</v>
      </c>
      <c r="F80" s="43"/>
      <c r="G80" s="43"/>
      <c r="H80" s="43"/>
      <c r="I80" s="43"/>
      <c r="J80" s="44"/>
    </row>
    <row r="81">
      <c r="A81" s="35" t="s">
        <v>39</v>
      </c>
      <c r="B81" s="35">
        <v>22</v>
      </c>
      <c r="C81" s="36" t="s">
        <v>146</v>
      </c>
      <c r="D81" s="35" t="s">
        <v>41</v>
      </c>
      <c r="E81" s="37" t="s">
        <v>147</v>
      </c>
      <c r="F81" s="38" t="s">
        <v>84</v>
      </c>
      <c r="G81" s="39">
        <v>43</v>
      </c>
      <c r="H81" s="40">
        <v>0</v>
      </c>
      <c r="I81" s="40">
        <f>ROUND(G81*H81,P4)</f>
        <v>0</v>
      </c>
      <c r="J81" s="35"/>
      <c r="O81" s="41">
        <f>I81*0.21</f>
        <v>0</v>
      </c>
      <c r="P81">
        <v>3</v>
      </c>
    </row>
    <row r="82">
      <c r="A82" s="35" t="s">
        <v>44</v>
      </c>
      <c r="B82" s="42"/>
      <c r="C82" s="43"/>
      <c r="D82" s="43"/>
      <c r="E82" s="37" t="s">
        <v>144</v>
      </c>
      <c r="F82" s="43"/>
      <c r="G82" s="43"/>
      <c r="H82" s="43"/>
      <c r="I82" s="43"/>
      <c r="J82" s="44"/>
    </row>
    <row r="83">
      <c r="A83" s="35" t="s">
        <v>68</v>
      </c>
      <c r="B83" s="42"/>
      <c r="C83" s="43"/>
      <c r="D83" s="43"/>
      <c r="E83" s="50" t="s">
        <v>148</v>
      </c>
      <c r="F83" s="43"/>
      <c r="G83" s="43"/>
      <c r="H83" s="43"/>
      <c r="I83" s="43"/>
      <c r="J83" s="44"/>
    </row>
    <row r="84" ht="28.8">
      <c r="A84" s="35" t="s">
        <v>39</v>
      </c>
      <c r="B84" s="35">
        <v>23</v>
      </c>
      <c r="C84" s="36" t="s">
        <v>149</v>
      </c>
      <c r="D84" s="35" t="s">
        <v>41</v>
      </c>
      <c r="E84" s="37" t="s">
        <v>150</v>
      </c>
      <c r="F84" s="38" t="s">
        <v>84</v>
      </c>
      <c r="G84" s="39">
        <v>3</v>
      </c>
      <c r="H84" s="40">
        <v>0</v>
      </c>
      <c r="I84" s="40">
        <f>ROUND(G84*H84,P4)</f>
        <v>0</v>
      </c>
      <c r="J84" s="35"/>
      <c r="O84" s="41">
        <f>I84*0.21</f>
        <v>0</v>
      </c>
      <c r="P84">
        <v>3</v>
      </c>
    </row>
    <row r="85">
      <c r="A85" s="35" t="s">
        <v>44</v>
      </c>
      <c r="B85" s="42"/>
      <c r="C85" s="43"/>
      <c r="D85" s="43"/>
      <c r="E85" s="37" t="s">
        <v>151</v>
      </c>
      <c r="F85" s="43"/>
      <c r="G85" s="43"/>
      <c r="H85" s="43"/>
      <c r="I85" s="43"/>
      <c r="J85" s="44"/>
    </row>
    <row r="86">
      <c r="A86" s="35" t="s">
        <v>68</v>
      </c>
      <c r="B86" s="42"/>
      <c r="C86" s="43"/>
      <c r="D86" s="43"/>
      <c r="E86" s="50" t="s">
        <v>141</v>
      </c>
      <c r="F86" s="43"/>
      <c r="G86" s="43"/>
      <c r="H86" s="43"/>
      <c r="I86" s="43"/>
      <c r="J86" s="44"/>
    </row>
    <row r="87">
      <c r="A87" s="35" t="s">
        <v>39</v>
      </c>
      <c r="B87" s="35">
        <v>24</v>
      </c>
      <c r="C87" s="36" t="s">
        <v>152</v>
      </c>
      <c r="D87" s="35" t="s">
        <v>41</v>
      </c>
      <c r="E87" s="37" t="s">
        <v>153</v>
      </c>
      <c r="F87" s="38" t="s">
        <v>84</v>
      </c>
      <c r="G87" s="39">
        <v>34</v>
      </c>
      <c r="H87" s="40">
        <v>0</v>
      </c>
      <c r="I87" s="40">
        <f>ROUND(G87*H87,P4)</f>
        <v>0</v>
      </c>
      <c r="J87" s="35"/>
      <c r="O87" s="41">
        <f>I87*0.21</f>
        <v>0</v>
      </c>
      <c r="P87">
        <v>3</v>
      </c>
    </row>
    <row r="88">
      <c r="A88" s="35" t="s">
        <v>44</v>
      </c>
      <c r="B88" s="42"/>
      <c r="C88" s="43"/>
      <c r="D88" s="43"/>
      <c r="E88" s="37" t="s">
        <v>154</v>
      </c>
      <c r="F88" s="43"/>
      <c r="G88" s="43"/>
      <c r="H88" s="43"/>
      <c r="I88" s="43"/>
      <c r="J88" s="44"/>
    </row>
    <row r="89">
      <c r="A89" s="35" t="s">
        <v>68</v>
      </c>
      <c r="B89" s="42"/>
      <c r="C89" s="43"/>
      <c r="D89" s="43"/>
      <c r="E89" s="50" t="s">
        <v>155</v>
      </c>
      <c r="F89" s="43"/>
      <c r="G89" s="43"/>
      <c r="H89" s="43"/>
      <c r="I89" s="43"/>
      <c r="J89" s="44"/>
    </row>
    <row r="90">
      <c r="A90" s="29" t="s">
        <v>36</v>
      </c>
      <c r="B90" s="30"/>
      <c r="C90" s="31" t="s">
        <v>156</v>
      </c>
      <c r="D90" s="32"/>
      <c r="E90" s="29" t="s">
        <v>157</v>
      </c>
      <c r="F90" s="32"/>
      <c r="G90" s="32"/>
      <c r="H90" s="32"/>
      <c r="I90" s="33">
        <f>SUMIFS(I91:I96,A91:A96,"P")</f>
        <v>0</v>
      </c>
      <c r="J90" s="34"/>
    </row>
    <row r="91">
      <c r="A91" s="35" t="s">
        <v>39</v>
      </c>
      <c r="B91" s="35">
        <v>25</v>
      </c>
      <c r="C91" s="36" t="s">
        <v>158</v>
      </c>
      <c r="D91" s="35" t="s">
        <v>41</v>
      </c>
      <c r="E91" s="37" t="s">
        <v>159</v>
      </c>
      <c r="F91" s="38" t="s">
        <v>57</v>
      </c>
      <c r="G91" s="39">
        <v>6</v>
      </c>
      <c r="H91" s="40">
        <v>0</v>
      </c>
      <c r="I91" s="40">
        <f>ROUND(G91*H91,P4)</f>
        <v>0</v>
      </c>
      <c r="J91" s="35"/>
      <c r="O91" s="41">
        <f>I91*0.21</f>
        <v>0</v>
      </c>
      <c r="P91">
        <v>3</v>
      </c>
    </row>
    <row r="92">
      <c r="A92" s="35" t="s">
        <v>44</v>
      </c>
      <c r="B92" s="42"/>
      <c r="C92" s="43"/>
      <c r="D92" s="43"/>
      <c r="E92" s="45" t="s">
        <v>41</v>
      </c>
      <c r="F92" s="43"/>
      <c r="G92" s="43"/>
      <c r="H92" s="43"/>
      <c r="I92" s="43"/>
      <c r="J92" s="44"/>
    </row>
    <row r="93">
      <c r="A93" s="35" t="s">
        <v>68</v>
      </c>
      <c r="B93" s="42"/>
      <c r="C93" s="43"/>
      <c r="D93" s="43"/>
      <c r="E93" s="50" t="s">
        <v>160</v>
      </c>
      <c r="F93" s="43"/>
      <c r="G93" s="43"/>
      <c r="H93" s="43"/>
      <c r="I93" s="43"/>
      <c r="J93" s="44"/>
    </row>
    <row r="94">
      <c r="A94" s="35" t="s">
        <v>39</v>
      </c>
      <c r="B94" s="35">
        <v>26</v>
      </c>
      <c r="C94" s="36" t="s">
        <v>161</v>
      </c>
      <c r="D94" s="35" t="s">
        <v>41</v>
      </c>
      <c r="E94" s="37" t="s">
        <v>162</v>
      </c>
      <c r="F94" s="38" t="s">
        <v>57</v>
      </c>
      <c r="G94" s="39">
        <v>5</v>
      </c>
      <c r="H94" s="40">
        <v>0</v>
      </c>
      <c r="I94" s="40">
        <f>ROUND(G94*H94,P4)</f>
        <v>0</v>
      </c>
      <c r="J94" s="35"/>
      <c r="O94" s="41">
        <f>I94*0.21</f>
        <v>0</v>
      </c>
      <c r="P94">
        <v>3</v>
      </c>
    </row>
    <row r="95">
      <c r="A95" s="35" t="s">
        <v>44</v>
      </c>
      <c r="B95" s="42"/>
      <c r="C95" s="43"/>
      <c r="D95" s="43"/>
      <c r="E95" s="45" t="s">
        <v>41</v>
      </c>
      <c r="F95" s="43"/>
      <c r="G95" s="43"/>
      <c r="H95" s="43"/>
      <c r="I95" s="43"/>
      <c r="J95" s="44"/>
    </row>
    <row r="96">
      <c r="A96" s="35" t="s">
        <v>68</v>
      </c>
      <c r="B96" s="42"/>
      <c r="C96" s="43"/>
      <c r="D96" s="43"/>
      <c r="E96" s="50" t="s">
        <v>163</v>
      </c>
      <c r="F96" s="43"/>
      <c r="G96" s="43"/>
      <c r="H96" s="43"/>
      <c r="I96" s="43"/>
      <c r="J96" s="44"/>
    </row>
    <row r="97">
      <c r="A97" s="29" t="s">
        <v>36</v>
      </c>
      <c r="B97" s="30"/>
      <c r="C97" s="31" t="s">
        <v>164</v>
      </c>
      <c r="D97" s="32"/>
      <c r="E97" s="29" t="s">
        <v>165</v>
      </c>
      <c r="F97" s="32"/>
      <c r="G97" s="32"/>
      <c r="H97" s="32"/>
      <c r="I97" s="33">
        <f>SUMIFS(I98:I109,A98:A109,"P")</f>
        <v>0</v>
      </c>
      <c r="J97" s="34"/>
    </row>
    <row r="98">
      <c r="A98" s="35" t="s">
        <v>39</v>
      </c>
      <c r="B98" s="35">
        <v>27</v>
      </c>
      <c r="C98" s="36" t="s">
        <v>166</v>
      </c>
      <c r="D98" s="35" t="s">
        <v>41</v>
      </c>
      <c r="E98" s="37" t="s">
        <v>167</v>
      </c>
      <c r="F98" s="38" t="s">
        <v>98</v>
      </c>
      <c r="G98" s="39">
        <v>233</v>
      </c>
      <c r="H98" s="40">
        <v>0</v>
      </c>
      <c r="I98" s="40">
        <f>ROUND(G98*H98,P4)</f>
        <v>0</v>
      </c>
      <c r="J98" s="35"/>
      <c r="O98" s="41">
        <f>I98*0.21</f>
        <v>0</v>
      </c>
      <c r="P98">
        <v>3</v>
      </c>
    </row>
    <row r="99">
      <c r="A99" s="35" t="s">
        <v>44</v>
      </c>
      <c r="B99" s="42"/>
      <c r="C99" s="43"/>
      <c r="D99" s="43"/>
      <c r="E99" s="37" t="s">
        <v>168</v>
      </c>
      <c r="F99" s="43"/>
      <c r="G99" s="43"/>
      <c r="H99" s="43"/>
      <c r="I99" s="43"/>
      <c r="J99" s="44"/>
    </row>
    <row r="100">
      <c r="A100" s="35" t="s">
        <v>68</v>
      </c>
      <c r="B100" s="42"/>
      <c r="C100" s="43"/>
      <c r="D100" s="43"/>
      <c r="E100" s="50" t="s">
        <v>169</v>
      </c>
      <c r="F100" s="43"/>
      <c r="G100" s="43"/>
      <c r="H100" s="43"/>
      <c r="I100" s="43"/>
      <c r="J100" s="44"/>
    </row>
    <row r="101">
      <c r="A101" s="35" t="s">
        <v>39</v>
      </c>
      <c r="B101" s="35">
        <v>28</v>
      </c>
      <c r="C101" s="36" t="s">
        <v>170</v>
      </c>
      <c r="D101" s="35" t="s">
        <v>47</v>
      </c>
      <c r="E101" s="37" t="s">
        <v>171</v>
      </c>
      <c r="F101" s="38" t="s">
        <v>98</v>
      </c>
      <c r="G101" s="39">
        <v>68</v>
      </c>
      <c r="H101" s="40">
        <v>0</v>
      </c>
      <c r="I101" s="40">
        <f>ROUND(G101*H101,P4)</f>
        <v>0</v>
      </c>
      <c r="J101" s="35"/>
      <c r="O101" s="41">
        <f>I101*0.21</f>
        <v>0</v>
      </c>
      <c r="P101">
        <v>3</v>
      </c>
    </row>
    <row r="102">
      <c r="A102" s="35" t="s">
        <v>44</v>
      </c>
      <c r="B102" s="42"/>
      <c r="C102" s="43"/>
      <c r="D102" s="43"/>
      <c r="E102" s="37" t="s">
        <v>172</v>
      </c>
      <c r="F102" s="43"/>
      <c r="G102" s="43"/>
      <c r="H102" s="43"/>
      <c r="I102" s="43"/>
      <c r="J102" s="44"/>
    </row>
    <row r="103">
      <c r="A103" s="35" t="s">
        <v>68</v>
      </c>
      <c r="B103" s="42"/>
      <c r="C103" s="43"/>
      <c r="D103" s="43"/>
      <c r="E103" s="50" t="s">
        <v>173</v>
      </c>
      <c r="F103" s="43"/>
      <c r="G103" s="43"/>
      <c r="H103" s="43"/>
      <c r="I103" s="43"/>
      <c r="J103" s="44"/>
    </row>
    <row r="104">
      <c r="A104" s="35" t="s">
        <v>39</v>
      </c>
      <c r="B104" s="35">
        <v>29</v>
      </c>
      <c r="C104" s="36" t="s">
        <v>170</v>
      </c>
      <c r="D104" s="35" t="s">
        <v>50</v>
      </c>
      <c r="E104" s="37" t="s">
        <v>171</v>
      </c>
      <c r="F104" s="38" t="s">
        <v>98</v>
      </c>
      <c r="G104" s="39">
        <v>60</v>
      </c>
      <c r="H104" s="40">
        <v>0</v>
      </c>
      <c r="I104" s="40">
        <f>ROUND(G104*H104,P4)</f>
        <v>0</v>
      </c>
      <c r="J104" s="35"/>
      <c r="O104" s="41">
        <f>I104*0.21</f>
        <v>0</v>
      </c>
      <c r="P104">
        <v>3</v>
      </c>
    </row>
    <row r="105">
      <c r="A105" s="35" t="s">
        <v>44</v>
      </c>
      <c r="B105" s="42"/>
      <c r="C105" s="43"/>
      <c r="D105" s="43"/>
      <c r="E105" s="37" t="s">
        <v>174</v>
      </c>
      <c r="F105" s="43"/>
      <c r="G105" s="43"/>
      <c r="H105" s="43"/>
      <c r="I105" s="43"/>
      <c r="J105" s="44"/>
    </row>
    <row r="106">
      <c r="A106" s="35" t="s">
        <v>68</v>
      </c>
      <c r="B106" s="42"/>
      <c r="C106" s="43"/>
      <c r="D106" s="43"/>
      <c r="E106" s="50" t="s">
        <v>175</v>
      </c>
      <c r="F106" s="43"/>
      <c r="G106" s="43"/>
      <c r="H106" s="43"/>
      <c r="I106" s="43"/>
      <c r="J106" s="44"/>
    </row>
    <row r="107">
      <c r="A107" s="35" t="s">
        <v>39</v>
      </c>
      <c r="B107" s="35">
        <v>30</v>
      </c>
      <c r="C107" s="36" t="s">
        <v>176</v>
      </c>
      <c r="D107" s="35" t="s">
        <v>41</v>
      </c>
      <c r="E107" s="37" t="s">
        <v>177</v>
      </c>
      <c r="F107" s="38" t="s">
        <v>98</v>
      </c>
      <c r="G107" s="39">
        <v>267</v>
      </c>
      <c r="H107" s="40">
        <v>0</v>
      </c>
      <c r="I107" s="40">
        <f>ROUND(G107*H107,P4)</f>
        <v>0</v>
      </c>
      <c r="J107" s="35"/>
      <c r="O107" s="41">
        <f>I107*0.21</f>
        <v>0</v>
      </c>
      <c r="P107">
        <v>3</v>
      </c>
    </row>
    <row r="108">
      <c r="A108" s="35" t="s">
        <v>44</v>
      </c>
      <c r="B108" s="42"/>
      <c r="C108" s="43"/>
      <c r="D108" s="43"/>
      <c r="E108" s="45" t="s">
        <v>41</v>
      </c>
      <c r="F108" s="43"/>
      <c r="G108" s="43"/>
      <c r="H108" s="43"/>
      <c r="I108" s="43"/>
      <c r="J108" s="44"/>
    </row>
    <row r="109">
      <c r="A109" s="35" t="s">
        <v>68</v>
      </c>
      <c r="B109" s="46"/>
      <c r="C109" s="47"/>
      <c r="D109" s="47"/>
      <c r="E109" s="50" t="s">
        <v>178</v>
      </c>
      <c r="F109" s="47"/>
      <c r="G109" s="47"/>
      <c r="H109" s="47"/>
      <c r="I109" s="47"/>
      <c r="J109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Štípková Romana, Ing. </dc:creator>
  <cp:lastModifiedBy>Štípková Romana, Ing. </cp:lastModifiedBy>
  <dcterms:created xsi:type="dcterms:W3CDTF">2025-12-17T12:41:05Z</dcterms:created>
  <dcterms:modified xsi:type="dcterms:W3CDTF">2025-12-17T12:41:05Z</dcterms:modified>
</cp:coreProperties>
</file>