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_Projekty\KD_Milovice\"/>
    </mc:Choice>
  </mc:AlternateContent>
  <xr:revisionPtr revIDLastSave="0" documentId="13_ncr:1_{BE149DEC-63F4-41B3-9D9F-DE61625BF981}" xr6:coauthVersionLast="47" xr6:coauthVersionMax="47" xr10:uidLastSave="{00000000-0000-0000-0000-000000000000}"/>
  <bookViews>
    <workbookView xWindow="28680" yWindow="-45" windowWidth="29040" windowHeight="17790" activeTab="1" xr2:uid="{00000000-000D-0000-FFFF-FFFF00000000}"/>
  </bookViews>
  <sheets>
    <sheet name="Rekapitulace" sheetId="1" r:id="rId1"/>
    <sheet name="1. Projekce" sheetId="31" r:id="rId2"/>
    <sheet name="2. Ozvučení" sheetId="17" r:id="rId3"/>
    <sheet name="3. Scénické osvětlení" sheetId="32" r:id="rId4"/>
    <sheet name="4. Komunikační systém" sheetId="25" r:id="rId5"/>
  </sheets>
  <definedNames>
    <definedName name="_xlnm._FilterDatabase" localSheetId="1" hidden="1">'1. Projekce'!$A$2:$I$85</definedName>
    <definedName name="_xlnm._FilterDatabase" localSheetId="2" hidden="1">'2. Ozvučení'!$A$2:$I$107</definedName>
    <definedName name="_xlnm._FilterDatabase" localSheetId="3" hidden="1">'3. Scénické osvětlení'!$A$2:$J$70</definedName>
    <definedName name="_xlnm._FilterDatabase" localSheetId="4" hidden="1">'4. Komunikační systém'!$A$2:$J$55</definedName>
    <definedName name="Excel_BuiltIn_Print_Titles_1" localSheetId="1">'1. Projekce'!$C$2:$HD$2</definedName>
    <definedName name="Excel_BuiltIn_Print_Titles_1" localSheetId="2">'2. Ozvučení'!$C$2:$HJ$2</definedName>
    <definedName name="Excel_BuiltIn_Print_Titles_1" localSheetId="3">'3. Scénické osvětlení'!$C$2:$HK$2</definedName>
    <definedName name="Excel_BuiltIn_Print_Titles_1" localSheetId="4">'4. Komunikační systém'!$C$2:$HR$2</definedName>
    <definedName name="Excel_BuiltIn_Print_Titles_1" localSheetId="0">Rekapitulace!#REF!</definedName>
    <definedName name="Excel_BuiltIn_Print_Titles_1">#REF!</definedName>
    <definedName name="_xlnm.Print_Titles" localSheetId="1">'1. Projekce'!$2:$2</definedName>
    <definedName name="_xlnm.Print_Titles" localSheetId="2">'2. Ozvučení'!$2:$2</definedName>
    <definedName name="_xlnm.Print_Titles" localSheetId="3">'3. Scénické osvětlení'!$2:$2</definedName>
    <definedName name="_xlnm.Print_Titles" localSheetId="4">'4. Komunikační systém'!$2:$2</definedName>
    <definedName name="_xlnm.Print_Area" localSheetId="1">'1. Projekce'!$A$1:$I$53</definedName>
    <definedName name="_xlnm.Print_Area" localSheetId="2">'2. Ozvučení'!$A$2:$I$75</definedName>
    <definedName name="_xlnm.Print_Area" localSheetId="3">'3. Scénické osvětlení'!$A$2:$J$42</definedName>
    <definedName name="_xlnm.Print_Area" localSheetId="4">'4. Komunikační systém'!$A$2:$J$23</definedName>
    <definedName name="_xlnm.Print_Area" localSheetId="0">Rekapitulace!$A$1:$E$12</definedName>
    <definedName name="Z_4D0D2B2A_9DF8_458C_AAEE_86A80A3339F0_.wvu.Cols" localSheetId="1" hidden="1">'1. Projekce'!#REF!</definedName>
    <definedName name="Z_4D0D2B2A_9DF8_458C_AAEE_86A80A3339F0_.wvu.Cols" localSheetId="2" hidden="1">'2. Ozvučení'!#REF!</definedName>
    <definedName name="Z_4D0D2B2A_9DF8_458C_AAEE_86A80A3339F0_.wvu.Cols" localSheetId="3" hidden="1">'3. Scénické osvětlení'!#REF!</definedName>
    <definedName name="Z_4D0D2B2A_9DF8_458C_AAEE_86A80A3339F0_.wvu.Cols" localSheetId="4" hidden="1">'4. Komunikační systém'!#REF!</definedName>
    <definedName name="Z_4D0D2B2A_9DF8_458C_AAEE_86A80A3339F0_.wvu.FilterData" localSheetId="1" hidden="1">'1. Projekce'!$A$2:$I$85</definedName>
    <definedName name="Z_4D0D2B2A_9DF8_458C_AAEE_86A80A3339F0_.wvu.FilterData" localSheetId="2" hidden="1">'2. Ozvučení'!$A$2:$I$107</definedName>
    <definedName name="Z_4D0D2B2A_9DF8_458C_AAEE_86A80A3339F0_.wvu.FilterData" localSheetId="3" hidden="1">'3. Scénické osvětlení'!$A$2:$J$70</definedName>
    <definedName name="Z_4D0D2B2A_9DF8_458C_AAEE_86A80A3339F0_.wvu.FilterData" localSheetId="4" hidden="1">'4. Komunikační systém'!$A$2:$J$55</definedName>
    <definedName name="Z_4D0D2B2A_9DF8_458C_AAEE_86A80A3339F0_.wvu.PrintArea" localSheetId="1" hidden="1">'1. Projekce'!$A$2:$I$85</definedName>
    <definedName name="Z_4D0D2B2A_9DF8_458C_AAEE_86A80A3339F0_.wvu.PrintArea" localSheetId="2" hidden="1">'2. Ozvučení'!$A$2:$I$107</definedName>
    <definedName name="Z_4D0D2B2A_9DF8_458C_AAEE_86A80A3339F0_.wvu.PrintArea" localSheetId="3" hidden="1">'3. Scénické osvětlení'!$A$2:$J$70</definedName>
    <definedName name="Z_4D0D2B2A_9DF8_458C_AAEE_86A80A3339F0_.wvu.PrintArea" localSheetId="4" hidden="1">'4. Komunikační systém'!$A$2:$J$55</definedName>
    <definedName name="Z_4D0D2B2A_9DF8_458C_AAEE_86A80A3339F0_.wvu.PrintTitles" localSheetId="1" hidden="1">'1. Projekce'!$2:$2</definedName>
    <definedName name="Z_4D0D2B2A_9DF8_458C_AAEE_86A80A3339F0_.wvu.PrintTitles" localSheetId="2" hidden="1">'2. Ozvučení'!$2:$2</definedName>
    <definedName name="Z_4D0D2B2A_9DF8_458C_AAEE_86A80A3339F0_.wvu.PrintTitles" localSheetId="3" hidden="1">'3. Scénické osvětlení'!$2:$2</definedName>
    <definedName name="Z_4D0D2B2A_9DF8_458C_AAEE_86A80A3339F0_.wvu.PrintTitles" localSheetId="4" hidden="1">'4. Komunikační systém'!$2:$2</definedName>
    <definedName name="Z_663F3EEA_54DF_4CA4_AC64_811AA139A51B_.wvu.FilterData" localSheetId="1" hidden="1">'1. Projekce'!$A$2:$I$85</definedName>
    <definedName name="Z_663F3EEA_54DF_4CA4_AC64_811AA139A51B_.wvu.FilterData" localSheetId="2" hidden="1">'2. Ozvučení'!$A$2:$I$107</definedName>
    <definedName name="Z_663F3EEA_54DF_4CA4_AC64_811AA139A51B_.wvu.FilterData" localSheetId="3" hidden="1">'3. Scénické osvětlení'!$A$2:$J$70</definedName>
    <definedName name="Z_663F3EEA_54DF_4CA4_AC64_811AA139A51B_.wvu.FilterData" localSheetId="4" hidden="1">'4. Komunikační systém'!$A$2:$J$55</definedName>
    <definedName name="Z_8739B187_5193_4A50_AB3C_AACA053D53F9_.wvu.Cols" localSheetId="1" hidden="1">'1. Projekce'!#REF!</definedName>
    <definedName name="Z_8739B187_5193_4A50_AB3C_AACA053D53F9_.wvu.Cols" localSheetId="2" hidden="1">'2. Ozvučení'!#REF!</definedName>
    <definedName name="Z_8739B187_5193_4A50_AB3C_AACA053D53F9_.wvu.Cols" localSheetId="3" hidden="1">'3. Scénické osvětlení'!#REF!</definedName>
    <definedName name="Z_8739B187_5193_4A50_AB3C_AACA053D53F9_.wvu.Cols" localSheetId="4" hidden="1">'4. Komunikační systém'!#REF!</definedName>
    <definedName name="Z_8739B187_5193_4A50_AB3C_AACA053D53F9_.wvu.FilterData" localSheetId="1" hidden="1">'1. Projekce'!$A$2:$I$85</definedName>
    <definedName name="Z_8739B187_5193_4A50_AB3C_AACA053D53F9_.wvu.FilterData" localSheetId="2" hidden="1">'2. Ozvučení'!$A$2:$I$107</definedName>
    <definedName name="Z_8739B187_5193_4A50_AB3C_AACA053D53F9_.wvu.FilterData" localSheetId="3" hidden="1">'3. Scénické osvětlení'!$A$2:$J$70</definedName>
    <definedName name="Z_8739B187_5193_4A50_AB3C_AACA053D53F9_.wvu.FilterData" localSheetId="4" hidden="1">'4. Komunikační systém'!$A$2:$J$55</definedName>
    <definedName name="Z_C813679C_1F25_4E8B_B995_533787F0CCF2_.wvu.Cols" localSheetId="1" hidden="1">'1. Projekce'!#REF!</definedName>
    <definedName name="Z_C813679C_1F25_4E8B_B995_533787F0CCF2_.wvu.Cols" localSheetId="2" hidden="1">'2. Ozvučení'!#REF!</definedName>
    <definedName name="Z_C813679C_1F25_4E8B_B995_533787F0CCF2_.wvu.Cols" localSheetId="3" hidden="1">'3. Scénické osvětlení'!#REF!</definedName>
    <definedName name="Z_C813679C_1F25_4E8B_B995_533787F0CCF2_.wvu.Cols" localSheetId="4" hidden="1">'4. Komunikační systém'!#REF!</definedName>
    <definedName name="Z_C813679C_1F25_4E8B_B995_533787F0CCF2_.wvu.FilterData" localSheetId="1" hidden="1">'1. Projekce'!$A$2:$I$85</definedName>
    <definedName name="Z_C813679C_1F25_4E8B_B995_533787F0CCF2_.wvu.FilterData" localSheetId="2" hidden="1">'2. Ozvučení'!$A$2:$I$107</definedName>
    <definedName name="Z_C813679C_1F25_4E8B_B995_533787F0CCF2_.wvu.FilterData" localSheetId="3" hidden="1">'3. Scénické osvětlení'!$A$2:$J$70</definedName>
    <definedName name="Z_C813679C_1F25_4E8B_B995_533787F0CCF2_.wvu.FilterData" localSheetId="4" hidden="1">'4. Komunikační systém'!$A$2:$J$55</definedName>
    <definedName name="Z_C813679C_1F25_4E8B_B995_533787F0CCF2_.wvu.PrintArea" localSheetId="1" hidden="1">'1. Projekce'!$A$2:$I$85</definedName>
    <definedName name="Z_C813679C_1F25_4E8B_B995_533787F0CCF2_.wvu.PrintArea" localSheetId="2" hidden="1">'2. Ozvučení'!$A$2:$I$107</definedName>
    <definedName name="Z_C813679C_1F25_4E8B_B995_533787F0CCF2_.wvu.PrintArea" localSheetId="3" hidden="1">'3. Scénické osvětlení'!$A$2:$J$70</definedName>
    <definedName name="Z_C813679C_1F25_4E8B_B995_533787F0CCF2_.wvu.PrintArea" localSheetId="4" hidden="1">'4. Komunikační systém'!$A$2:$J$55</definedName>
    <definedName name="Z_C813679C_1F25_4E8B_B995_533787F0CCF2_.wvu.PrintTitles" localSheetId="1" hidden="1">'1. Projekce'!$2:$2</definedName>
    <definedName name="Z_C813679C_1F25_4E8B_B995_533787F0CCF2_.wvu.PrintTitles" localSheetId="2" hidden="1">'2. Ozvučení'!$2:$2</definedName>
    <definedName name="Z_C813679C_1F25_4E8B_B995_533787F0CCF2_.wvu.PrintTitles" localSheetId="3" hidden="1">'3. Scénické osvětlení'!$2:$2</definedName>
    <definedName name="Z_C813679C_1F25_4E8B_B995_533787F0CCF2_.wvu.PrintTitles" localSheetId="4" hidden="1">'4. Komunikační systém'!$2:$2</definedName>
    <definedName name="Z_D80F4BCD_90E6_4CF9_BB80_CD28A212AF14_.wvu.Cols" localSheetId="1" hidden="1">'1. Projekce'!#REF!</definedName>
    <definedName name="Z_D80F4BCD_90E6_4CF9_BB80_CD28A212AF14_.wvu.Cols" localSheetId="2" hidden="1">'2. Ozvučení'!#REF!</definedName>
    <definedName name="Z_D80F4BCD_90E6_4CF9_BB80_CD28A212AF14_.wvu.Cols" localSheetId="3" hidden="1">'3. Scénické osvětlení'!#REF!</definedName>
    <definedName name="Z_D80F4BCD_90E6_4CF9_BB80_CD28A212AF14_.wvu.Cols" localSheetId="4" hidden="1">'4. Komunikační systém'!#REF!</definedName>
    <definedName name="Z_D80F4BCD_90E6_4CF9_BB80_CD28A212AF14_.wvu.FilterData" localSheetId="1" hidden="1">'1. Projekce'!$A$2:$I$85</definedName>
    <definedName name="Z_D80F4BCD_90E6_4CF9_BB80_CD28A212AF14_.wvu.FilterData" localSheetId="2" hidden="1">'2. Ozvučení'!$A$2:$I$107</definedName>
    <definedName name="Z_D80F4BCD_90E6_4CF9_BB80_CD28A212AF14_.wvu.FilterData" localSheetId="3" hidden="1">'3. Scénické osvětlení'!$A$2:$J$70</definedName>
    <definedName name="Z_D80F4BCD_90E6_4CF9_BB80_CD28A212AF14_.wvu.FilterData" localSheetId="4" hidden="1">'4. Komunikační systém'!$A$2:$J$55</definedName>
    <definedName name="Z_D80F4BCD_90E6_4CF9_BB80_CD28A212AF14_.wvu.PrintArea" localSheetId="1" hidden="1">'1. Projekce'!$A$2:$I$85</definedName>
    <definedName name="Z_D80F4BCD_90E6_4CF9_BB80_CD28A212AF14_.wvu.PrintArea" localSheetId="2" hidden="1">'2. Ozvučení'!$A$2:$I$107</definedName>
    <definedName name="Z_D80F4BCD_90E6_4CF9_BB80_CD28A212AF14_.wvu.PrintArea" localSheetId="3" hidden="1">'3. Scénické osvětlení'!$A$2:$J$70</definedName>
    <definedName name="Z_D80F4BCD_90E6_4CF9_BB80_CD28A212AF14_.wvu.PrintArea" localSheetId="4" hidden="1">'4. Komunikační systém'!$A$2:$J$55</definedName>
    <definedName name="Z_D80F4BCD_90E6_4CF9_BB80_CD28A212AF14_.wvu.PrintTitles" localSheetId="1" hidden="1">'1. Projekce'!$2:$2</definedName>
    <definedName name="Z_D80F4BCD_90E6_4CF9_BB80_CD28A212AF14_.wvu.PrintTitles" localSheetId="2" hidden="1">'2. Ozvučení'!$2:$2</definedName>
    <definedName name="Z_D80F4BCD_90E6_4CF9_BB80_CD28A212AF14_.wvu.PrintTitles" localSheetId="3" hidden="1">'3. Scénické osvětlení'!$2:$2</definedName>
    <definedName name="Z_D80F4BCD_90E6_4CF9_BB80_CD28A212AF14_.wvu.PrintTitles" localSheetId="4" hidden="1">'4. Komunikační systém'!$2:$2</definedName>
    <definedName name="Z_F18F5723_E1DD_4928_A1A8_38350028BAD1_.wvu.Cols" localSheetId="1" hidden="1">'1. Projekce'!#REF!</definedName>
    <definedName name="Z_F18F5723_E1DD_4928_A1A8_38350028BAD1_.wvu.Cols" localSheetId="2" hidden="1">'2. Ozvučení'!#REF!</definedName>
    <definedName name="Z_F18F5723_E1DD_4928_A1A8_38350028BAD1_.wvu.Cols" localSheetId="3" hidden="1">'3. Scénické osvětlení'!#REF!</definedName>
    <definedName name="Z_F18F5723_E1DD_4928_A1A8_38350028BAD1_.wvu.Cols" localSheetId="4" hidden="1">'4. Komunikační systém'!#REF!</definedName>
    <definedName name="Z_F18F5723_E1DD_4928_A1A8_38350028BAD1_.wvu.FilterData" localSheetId="1" hidden="1">'1. Projekce'!$A$2:$I$2</definedName>
    <definedName name="Z_F18F5723_E1DD_4928_A1A8_38350028BAD1_.wvu.FilterData" localSheetId="2" hidden="1">'2. Ozvučení'!$A$2:$I$2</definedName>
    <definedName name="Z_F18F5723_E1DD_4928_A1A8_38350028BAD1_.wvu.FilterData" localSheetId="3" hidden="1">'3. Scénické osvětlení'!$A$2:$J$2</definedName>
    <definedName name="Z_F18F5723_E1DD_4928_A1A8_38350028BAD1_.wvu.FilterData" localSheetId="4" hidden="1">'4. Komunikační systém'!$A$2:$J$2</definedName>
    <definedName name="Z_F18F5723_E1DD_4928_A1A8_38350028BAD1_.wvu.PrintArea" localSheetId="1" hidden="1">'1. Projekce'!$A$2:$I$84</definedName>
    <definedName name="Z_F18F5723_E1DD_4928_A1A8_38350028BAD1_.wvu.PrintArea" localSheetId="2" hidden="1">'2. Ozvučení'!$A$2:$I$106</definedName>
    <definedName name="Z_F18F5723_E1DD_4928_A1A8_38350028BAD1_.wvu.PrintArea" localSheetId="3" hidden="1">'3. Scénické osvětlení'!$A$2:$J$69</definedName>
    <definedName name="Z_F18F5723_E1DD_4928_A1A8_38350028BAD1_.wvu.PrintArea" localSheetId="4" hidden="1">'4. Komunikační systém'!$A$2:$J$54</definedName>
    <definedName name="Z_F18F5723_E1DD_4928_A1A8_38350028BAD1_.wvu.PrintTitles" localSheetId="1" hidden="1">'1. Projekce'!$2:$2</definedName>
    <definedName name="Z_F18F5723_E1DD_4928_A1A8_38350028BAD1_.wvu.PrintTitles" localSheetId="2" hidden="1">'2. Ozvučení'!$2:$2</definedName>
    <definedName name="Z_F18F5723_E1DD_4928_A1A8_38350028BAD1_.wvu.PrintTitles" localSheetId="3" hidden="1">'3. Scénické osvětlení'!$2:$2</definedName>
    <definedName name="Z_F18F5723_E1DD_4928_A1A8_38350028BAD1_.wvu.PrintTitles" localSheetId="4" hidden="1">'4. Komunikační systém'!$2:$2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31" l="1"/>
  <c r="I39" i="31"/>
  <c r="I40" i="31"/>
  <c r="I10" i="31" l="1"/>
  <c r="J31" i="32"/>
  <c r="J30" i="32" l="1"/>
  <c r="J29" i="32"/>
  <c r="I25" i="31" l="1"/>
  <c r="I24" i="31"/>
  <c r="I20" i="17"/>
  <c r="I16" i="17"/>
  <c r="I15" i="17"/>
  <c r="I57" i="17" l="1"/>
  <c r="I27" i="31"/>
  <c r="I26" i="31"/>
  <c r="I62" i="17"/>
  <c r="I63" i="17"/>
  <c r="I64" i="17"/>
  <c r="I65" i="17"/>
  <c r="I66" i="17"/>
  <c r="I67" i="17"/>
  <c r="I68" i="17"/>
  <c r="I69" i="17"/>
  <c r="I51" i="17"/>
  <c r="I52" i="17"/>
  <c r="I53" i="17"/>
  <c r="I54" i="17"/>
  <c r="I55" i="17"/>
  <c r="I56" i="17"/>
  <c r="I58" i="17"/>
  <c r="I59" i="17"/>
  <c r="I6" i="17"/>
  <c r="I7" i="17"/>
  <c r="I8" i="17"/>
  <c r="I9" i="17"/>
  <c r="I10" i="17"/>
  <c r="I11" i="17"/>
  <c r="I12" i="17"/>
  <c r="I13" i="17"/>
  <c r="I14" i="17"/>
  <c r="I17" i="17"/>
  <c r="I18" i="17"/>
  <c r="I19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J33" i="32" l="1"/>
  <c r="J24" i="32" l="1"/>
  <c r="J27" i="32" l="1"/>
  <c r="J28" i="32"/>
  <c r="I11" i="31" l="1"/>
  <c r="I12" i="31"/>
  <c r="I13" i="31"/>
  <c r="I14" i="31"/>
  <c r="J35" i="32" l="1"/>
  <c r="I36" i="31"/>
  <c r="I37" i="31"/>
  <c r="I38" i="31"/>
  <c r="I42" i="31"/>
  <c r="I43" i="31"/>
  <c r="I44" i="31"/>
  <c r="I45" i="31"/>
  <c r="I46" i="31"/>
  <c r="I47" i="31"/>
  <c r="I35" i="31"/>
  <c r="I19" i="31"/>
  <c r="I20" i="31"/>
  <c r="I21" i="31"/>
  <c r="I22" i="31"/>
  <c r="I23" i="31"/>
  <c r="I28" i="31"/>
  <c r="I29" i="31"/>
  <c r="I30" i="31"/>
  <c r="I31" i="31"/>
  <c r="I32" i="31"/>
  <c r="I33" i="31"/>
  <c r="I18" i="31"/>
  <c r="I9" i="31"/>
  <c r="J23" i="32" l="1"/>
  <c r="J20" i="32"/>
  <c r="J17" i="32"/>
  <c r="J13" i="32"/>
  <c r="J10" i="32"/>
  <c r="J7" i="32"/>
  <c r="I61" i="17" l="1"/>
  <c r="I60" i="17" l="1"/>
  <c r="J7" i="25" l="1"/>
  <c r="J5" i="25" l="1"/>
  <c r="J6" i="25"/>
  <c r="J8" i="25"/>
  <c r="J9" i="25" l="1"/>
  <c r="I15" i="31"/>
  <c r="I16" i="31"/>
  <c r="I5" i="31"/>
  <c r="I6" i="31"/>
  <c r="I7" i="31"/>
  <c r="I8" i="31"/>
  <c r="J15" i="25"/>
  <c r="J14" i="25"/>
  <c r="J25" i="32"/>
  <c r="J26" i="32"/>
  <c r="J22" i="32"/>
  <c r="J21" i="32"/>
  <c r="J19" i="32"/>
  <c r="J18" i="32"/>
  <c r="J16" i="32"/>
  <c r="J15" i="32"/>
  <c r="J14" i="32"/>
  <c r="J12" i="32"/>
  <c r="J11" i="32"/>
  <c r="J9" i="32"/>
  <c r="J8" i="32"/>
  <c r="J36" i="32"/>
  <c r="J34" i="32"/>
  <c r="J32" i="32"/>
  <c r="J6" i="32"/>
  <c r="J5" i="32"/>
  <c r="J4" i="32"/>
  <c r="I5" i="17"/>
  <c r="I4" i="17" s="1"/>
  <c r="I50" i="17"/>
  <c r="B4" i="1"/>
  <c r="J4" i="25"/>
  <c r="J10" i="25"/>
  <c r="J11" i="25"/>
  <c r="J12" i="25"/>
  <c r="J13" i="25"/>
  <c r="J16" i="25"/>
  <c r="J17" i="25"/>
  <c r="B6" i="1"/>
  <c r="B5" i="1"/>
  <c r="B7" i="1"/>
  <c r="J19" i="25" l="1"/>
  <c r="I49" i="17"/>
  <c r="I4" i="31"/>
  <c r="I34" i="31"/>
  <c r="I17" i="31"/>
  <c r="J38" i="32"/>
  <c r="I49" i="31" l="1"/>
  <c r="C4" i="1" s="1"/>
  <c r="E4" i="1" s="1"/>
  <c r="C6" i="1"/>
  <c r="E6" i="1" s="1"/>
  <c r="C7" i="1"/>
  <c r="E7" i="1" s="1"/>
  <c r="I71" i="17" l="1"/>
  <c r="C5" i="1" s="1"/>
  <c r="E5" i="1" s="1"/>
  <c r="E8" i="1" s="1"/>
</calcChain>
</file>

<file path=xl/sharedStrings.xml><?xml version="1.0" encoding="utf-8"?>
<sst xmlns="http://schemas.openxmlformats.org/spreadsheetml/2006/main" count="534" uniqueCount="263">
  <si>
    <t>pořadové číslo</t>
  </si>
  <si>
    <t>popis</t>
  </si>
  <si>
    <t>Kč/jednotka bez_DPH</t>
  </si>
  <si>
    <t>počet</t>
  </si>
  <si>
    <t>cena celkem / Kč bez DPH</t>
  </si>
  <si>
    <t>název</t>
  </si>
  <si>
    <t>ks</t>
  </si>
  <si>
    <t>AV TECHNOLOGIE</t>
  </si>
  <si>
    <t>AV TECHNOLOGIE - cena celkem bez DPH:</t>
  </si>
  <si>
    <t>m</t>
  </si>
  <si>
    <t>CENA CELKEM BEZ DPH:</t>
  </si>
  <si>
    <t>Množství</t>
  </si>
  <si>
    <t>výrobce</t>
  </si>
  <si>
    <t>cena celkem bez DPH</t>
  </si>
  <si>
    <t>typové označení</t>
  </si>
  <si>
    <t>množstevní jednotka</t>
  </si>
  <si>
    <t>set</t>
  </si>
  <si>
    <t>popis - minimální parametry</t>
  </si>
  <si>
    <t>1.</t>
  </si>
  <si>
    <t>2.</t>
  </si>
  <si>
    <t>3.</t>
  </si>
  <si>
    <t>4.</t>
  </si>
  <si>
    <t>Řídící systém</t>
  </si>
  <si>
    <t>Aplikace</t>
  </si>
  <si>
    <t>Tablet</t>
  </si>
  <si>
    <t>DCI Projektor</t>
  </si>
  <si>
    <t>Objektiv</t>
  </si>
  <si>
    <t>Podstavec pod daný typ DCI projektoru s možností výškového nastavení a aretace pozice podstavce i projektoru. 2 x 19 RU prostor pro technologická zařízení (server, …)</t>
  </si>
  <si>
    <t>Podstavec</t>
  </si>
  <si>
    <t>Multimediální PC</t>
  </si>
  <si>
    <t>Kompletní PC sestava obsluhy pro správu zařízení (Projektor, Server, audioprocesor, 3D) a přehrávání alternativního obsahu (videa, prezentace...). Zařízení zároveň může sloužit sloužit jako archívní disková záloha pro uchovávání DCP masterů. Minimální disková kapacita 1TB. Min. konfigurace vstupů: USB 3.0, Esata a výstupů 1x DVI-I, 1x HDMI. SW Ext2/3 driver(reader), FTP klient, SW výbava pro projekci multimediálního obsahu a prezentace. BD mechanika. Minimální výstupní rozlišením 1920x1080 bodů, Včetně bezdrátové klávesnice a myší.</t>
  </si>
  <si>
    <t>UPS</t>
  </si>
  <si>
    <t>Síťové prvky</t>
  </si>
  <si>
    <t>Aktivní síťové prvky pro LAN propojení dodaných komponent a vzdálenou správu zařízení (router s DHCP řízením a správou DNS, aktivní switch 1Gbps, min. 8 portů). Profesionální vzdálená správa (není možně pomocí VNC!).</t>
  </si>
  <si>
    <t>Instalační materiál</t>
  </si>
  <si>
    <t>Instalační materiál, krátké propojovací kabely, set konektorů.</t>
  </si>
  <si>
    <t>Instalační práce</t>
  </si>
  <si>
    <t>Interface technologie</t>
  </si>
  <si>
    <t>Maticový přepínač</t>
  </si>
  <si>
    <t>Signálový extender</t>
  </si>
  <si>
    <t>Extender pro přenos HDMI signalu po HDMI. Podpora HDMI 2.0 a HDCP 2.2. Podporované délky tras max. 20m 4K60 4:4:4 (10m + 10m), max. 40m 4K60 4:2:0 (25m + 15m), max. 45m 1080p60 (30m + 15m). Podpora rozlišení max. 4K/UHD @ 60Hz, 4:4:4. HDCP kompatibilní. Doporučený napájecí adaptér (5VDC / 1A, konektor microUSB) při přenosu signálu z rozhraní USB-C / Thunderbolt.</t>
  </si>
  <si>
    <t>kabel HDMI 5m</t>
  </si>
  <si>
    <t>kabel HDMI 10m</t>
  </si>
  <si>
    <t>kabel HDMI 12,5m</t>
  </si>
  <si>
    <t>Kabel HDMI 5m. Rozlišení  4K*2K @ 60Hz. 99.9% měděný vodič nebo postříbřené měděné jádro. Vysoce kvalitní HDMI konektor, 15 μm zlacený na styčných plochách. Trojitě stíněný kabel a extra stínění v konektoru. Podpora audio return channel (ARC), 3D, HDCP, CEC.</t>
  </si>
  <si>
    <t>Kabel HDMI 10m. Rozlišení  4K*2K @ 60Hz. 99.9% měděný vodič nebo postříbřené měděné jádro. Vysoce kvalitní HDMI konektor, 15 μm zlacený na styčných plochách. Trojitě stíněný kabel a extra stínění v konektoru. Podpora audio return channel (ARC), 3D, HDCP, CEC.</t>
  </si>
  <si>
    <t>Kabel HDMI 12,5m. Rozlišení  4K*2K @ 60Hz. 99.9% měděný vodič nebo postříbřené měděné jádro. Vysoce kvalitní HDMI konektor, 15 μm zlacený na styčných plochách. Trojitě stíněný kabel a extra stínění v konektoru. Podpora audio return channel (ARC), 3D, HDCP, CEC.</t>
  </si>
  <si>
    <t xml:space="preserve">Instalační práce. Nastavení, zaškolení obsluhy. </t>
  </si>
  <si>
    <t>Cinema audio procesor</t>
  </si>
  <si>
    <t>Zesilovač</t>
  </si>
  <si>
    <t>Kontrolér</t>
  </si>
  <si>
    <t>Kontrolér řídicího systému. Minimální technické parametry kontroléru: 256MB RAM, 6x RS232, 8x IR, 8x IO, 4x relé, audio in/out, 1x LAN, slot pro SD kartu, vestavěný webový server.</t>
  </si>
  <si>
    <t>Aplikace pro emulaci dotykového panelu a kontroléru. Kompatibilní s operačním systémem min. Apple iOS 7.0 a vyšší, Android OS 4.1 a vyšší, Windows PC OS 7 a vyšší. 1 licence.</t>
  </si>
  <si>
    <t>Propojovací kabeláž</t>
  </si>
  <si>
    <t>Drobná 1-2m propojovací kabeláž (parch cordy, RS232, atd.).</t>
  </si>
  <si>
    <t>Drobný instalační materiál</t>
  </si>
  <si>
    <t>Konektory, drobný instalační materiál, atd.</t>
  </si>
  <si>
    <t>Scénické osvětlení</t>
  </si>
  <si>
    <t>Světelný pult</t>
  </si>
  <si>
    <t>Síťové prvky - Switch</t>
  </si>
  <si>
    <t>28 portový Gigabit řízený přepínač, 24x Gigabit metal PoE+ 4x Gigabit combo (metal/SFP), propustnost 56 Gbps, rychlost přesměrování až 42Mpps, PoE+ 802.3at (30W) - Power budget 375W, IPv6, 802.3az (Green), možnosti zabezpečení na úrovní L2-L4, L2 Multicast, LACP, QoS, VLAN, 19" rackmount, udržitelnost 5 let po ukončení výroby</t>
  </si>
  <si>
    <t>Programování řídicího systému (touch panel + tablet), ovládání audio techniky, interface techniky DCI technologie, ovládání osvětlení. Zaškolení obsulhy.</t>
  </si>
  <si>
    <t>Digitální zvukový kinoprocesor umožňující upgrade na 3D objektový zvuk, připojení DCI serveru AES67 a alternativních audio zdrojů s podporou dekódování zvuku Dolby Digital. Minimální konfigurace vstupů: 1x GB Ethernet, 1x USB, 1x HDMI In, 1x HDMI Out, 2x 8 kanál AES-3 In (RJ-45), 2x 8 kanál Analog out (DB25), 1x RS-232. Podpora vzdálené správy prostřednictvím LAN. Plná podpora 5.1/7.1 s možností rozšíření na 3D objektový zvuk. Včetně odposlechového reproduktoru, pro monitoring kanálů. Včetně licence pro 3D objektový zvukový systém.</t>
  </si>
  <si>
    <t>Drobná 1-5m propojovací flexi kabeláž (patch cordy, DMX, atd.).</t>
  </si>
  <si>
    <t>Signálový extender - sada</t>
  </si>
  <si>
    <t>Extender pro přenos HDMI po kabelu CAT5e/6/7. Sada přijímač + vysílač. Podpora standardů HDBase-T, HDMI 1.4, HDCP 2.2. Podpora 4K/UHD@60Hz 4:4:4.
Přenos 4K až na 40m, 1080p až na 70m. HDCP kompatibilní. Podpora přenosu EDID a CEC. PoE napájení přijímače po CATx kabelu (zdroj součást balení).</t>
  </si>
  <si>
    <t xml:space="preserve">Rackové řešení záložního zdroje 2RU, pro backup při výpadku elektrické energie, kapacita: 1500 VA, nominální napětí: 230 V, Komunikační rozhraní: RJ-45 Serial, RJ-45 LAN, USB. </t>
  </si>
  <si>
    <t xml:space="preserve">Kontrolér řídicího systému pro ovládání světel pomocí DMX. Minimální technické parametry kontroléru: 64MB RAM, 2x DMX512, 1x RS232, 4x IR/RS-232 out. </t>
  </si>
  <si>
    <t>Ozvučení</t>
  </si>
  <si>
    <t>Komunikační systém</t>
  </si>
  <si>
    <t>Projekce</t>
  </si>
  <si>
    <t>DCI Přehrávač</t>
  </si>
  <si>
    <t>Motorový objektiv 2K pro daný typ DCI projektoru a dané rozměry plátna a projekční vzdálenost, rozsah zoomu minimálně pro plné pokrytí formátu CS i FLAT s pamětí pro jednotlivé formáty.</t>
  </si>
  <si>
    <t>PA systém</t>
  </si>
  <si>
    <t>7.1 Audio</t>
  </si>
  <si>
    <t>Pasivní line array reprobox malého formátu</t>
  </si>
  <si>
    <t>Montážní uchycovací rám pro sestavu reproboxů</t>
  </si>
  <si>
    <t>Odposlechy</t>
  </si>
  <si>
    <t>Mixážní pult</t>
  </si>
  <si>
    <t>Revize elektro</t>
  </si>
  <si>
    <t xml:space="preserve">Silnoproudá kabeláž </t>
  </si>
  <si>
    <t>Vstupní rozvaděč RZ</t>
  </si>
  <si>
    <t>Nástěnný držák pro reprosoustavy surround s možností aretace v dané pozici.</t>
  </si>
  <si>
    <t>Technologický stojan</t>
  </si>
  <si>
    <t>19“ stojan na kolečkách pro ozvučení kina, velikost 40RU, půdorys 60x60cm, otvor pro odtah, včetně příslušenství (ventilátor, police, cable managament, rozvod 230VAC, matice, šrouby). Černý.</t>
  </si>
  <si>
    <t>Tvarovací (profilové) svítidlo</t>
  </si>
  <si>
    <t>Bezpečnostní lanko 70cm s karabinou</t>
  </si>
  <si>
    <t>Bezpečnostní lanko</t>
  </si>
  <si>
    <t>clona Iris dle typu s držákem</t>
  </si>
  <si>
    <t>Svítidlo typu PAR 64</t>
  </si>
  <si>
    <t>Asymetrické plošné svítidlo</t>
  </si>
  <si>
    <t>Scénické svítidlo s Pebble-konvexní čočkou</t>
  </si>
  <si>
    <t>Rotační klapky se 4 lopatkami</t>
  </si>
  <si>
    <t>Inteligentní pohyblivé svítidlo Wash</t>
  </si>
  <si>
    <t>CD se softwarem</t>
  </si>
  <si>
    <t>DCI TECHNOLOGIE PRO PŘEHRÁVÁNÍ A SPRÁVU DIGITÁLNÍHO OBSAHU</t>
  </si>
  <si>
    <t>Subwoofer</t>
  </si>
  <si>
    <t>Oddělený reproduktor s mikrofonem pro profesionální použití. Konektor 3,5mm jack. Navržen pro hlučné prostředí a náročný provoz. Krytí IP67. Tlačítko pro ovládání radiostanice.</t>
  </si>
  <si>
    <t>Sluchátko do ucha s průhledným zvukovodem. Na samostatném kabelu mikrofon s tlačítkem. Zvukovod lze oddělit a používat i bez zvukovodu.</t>
  </si>
  <si>
    <t>Stolní 6 pozicový rychlonabíječ pro možnost současného nabíjení až 6ti radiostanic, nebo samostatných baterií k těmto radiostanicím.</t>
  </si>
  <si>
    <t>Nabíječ Micro USB pro radiostanice.</t>
  </si>
  <si>
    <t>Otočný klips na opasek pro radiostanice.</t>
  </si>
  <si>
    <t>Radiostanice použitelná jako dispečerská stanice,určená pro pásmo UHF ( 403-470MHz), vysílací výkon až 25W, minimálně 160 kanálů. Podporuje  digitální (DMR) i analogový provoz. Displej. Individuální nebo skupinový hovor. Možnost ospolechu. Posílání přednastavených textových zpráv. Šifrování hovorů.</t>
  </si>
  <si>
    <t>Sada náhradních vložek do uší</t>
  </si>
  <si>
    <t xml:space="preserve">Dispečerská stanice </t>
  </si>
  <si>
    <t>Radiostanice</t>
  </si>
  <si>
    <t>Oddělený reproduktor s mikrofonem</t>
  </si>
  <si>
    <t>Sluchátko do ucha se zvukovodem</t>
  </si>
  <si>
    <t>Stolní 6pozicový nabíječ</t>
  </si>
  <si>
    <t xml:space="preserve">Nabíječ microUSB </t>
  </si>
  <si>
    <t>Klips na opasek</t>
  </si>
  <si>
    <t>Zesilovač s vestavěným DSP procesorem, 4x vstupní Analog/Digital AES/EBU, 4x výstupbí kanály, presety pro reproduktory, ochranný systém provádí analýzu úrovně signálu v reálném čase a RMS, PFC, výkon 4x 1000W / 8Ω nebo 4Ω, ethernet network kontroler</t>
  </si>
  <si>
    <t>Profilové plnospektrální LED svítidlo pro divadelní použití. Lineární nastavení barevné teploty v rozsahu 2800-8000K. Věrnost podání barev CRI = 95,4(3200K). Zoomovací optika 15°-30°.  Illuminance při 15°: 9,292 lux @ 5 m. Illuminance při 30°: 2,671 lux @ 5 m.</t>
  </si>
  <si>
    <t xml:space="preserve">Reflektor typu LED PAR. MInimální parametry: teplé bílé světlo, ideální pro divadla, výstup lze ovládat přes DMX. Světelný zdroj: 1 LED (WW) 230 W, 3422K. CRI 98. Plynulé stmívání 16-bit. Vyměnitelné čočky. Iluminace (11°/24°):6,680 lux @ 5 m. Iluminace (22°/39°): 2,470 lux @ 5 m. Iluminace (48°/81°): 475 lux @ 5 m. Příkon do 220W. </t>
  </si>
  <si>
    <t>DMX / Ethernet Merger a Splitter</t>
  </si>
  <si>
    <t>DMX / Ethernet Merger a Splitter. Minimální parametry: Art-Net/sACN do DMX konvertor. DMX do Art-Net/sACN konvertor. Konektory: 2x DMX In, 8x DMX Out, Ethernet.</t>
  </si>
  <si>
    <t>Scénické svítidlo pro bílé svícení. Minimální parametry: LED chipem 230W, Pro bílé svícení, 16bit dimming, Fixní teplota chromatičnosti 3142K, Barevné podání 96CRI, Elektronický ZOOM 27°-68°, Svítivost při 73° - 9283Lm, Osvětlenost při 27°:  4010 lux na 5 m, DMX personality až 5 kanálů, Možnost změny frekvence 600Hz-25KHZ, RDM funkce.</t>
  </si>
  <si>
    <t>Asymetrické plošné svítidlo. Cyclorama wash. RGBAL pro divadelní využití. Nastavení barevné teploty v rozsahu 2800-6500K. CRI 90,6 (3200K). Lumens: 8,966. Beam Angle HxV: 81.1°x87,1°.  Field Angle HxV: 124.6°x148,1°.</t>
  </si>
  <si>
    <t>Pasivní reprosoustava, liniový zdroj s konstantním zakřivením, pasivní design, 1x10" LF 1x2,5" HF měnič, frekvenční rozsah 66 Hz - 20 kHz , horizontální vyzařovací úhel 70°/110°, nebo asymetricky např. 35°/55°,vertikální vyzařovací úhel 10°, min. peak SPL 138 dB, impedance 8Ω, hmotnost max. 25kg, integrovaný rigging hw, odolný povrch, povrch: vysoce odolný strukturovaný nátěr, odolnost proti povětrnostním vlivům : IP 55</t>
  </si>
  <si>
    <t>Pasivní reprosoustava, liniový zdroj s konstantním zakřivením, pasivní design, 1x10" LF 1x2,5" HF měnič, frekvenční rozsah 67 Hz - 20 kHz , horizontální vyzařovací úhel 70°/110°, nebo asymetricky např. 35°/55°,vertikální vyzařovací úhel 30°, min. peak SPL 135 dB, impedance 8Ω, hmotnost max. 25kg, integrovaný rigging hw, povrch: vysoce odolný strukturovaný nátěr, odolnost proti povětrnostním vlivům : IP 55</t>
  </si>
  <si>
    <t>Pasivní subwoofer osazený 21" reproduktorem, hmotnost max. 50kg, operační frekvenční pásmo 31-100Hz, ozvučnice bass-reflex-laminární provedení snižující turbulence a hluk u vyústění, min.SPL 136dB, integrovaný zavěšovací hw, povrch: vysoce odolný strukturovaný nátěr.</t>
  </si>
  <si>
    <t>Aktivní reproduktorová soustava. Použitelný rozsah (-10dB): 50 Hz - 20 kHz (preset). Směrovost (-6dB): 90° Axi-symmetric. Minimum SPL: 131 dB (preset). Komponenty LF: 1 x 12" instalován v bass-reflexové ozvučnici, HF: 1 x 3’’ driver s řízením komprese. DSP: 24 bit/48 kHz. Výkon zesilovače: 1000 W.</t>
  </si>
  <si>
    <t xml:space="preserve">Propojení řídícího systému AV techniky s řídícím systémem osvětlení sálu, pomocí RS-232. Včetně instalačního materiálu a programování. </t>
  </si>
  <si>
    <t>Rozhraní pro stmívání světel v sále</t>
  </si>
  <si>
    <t>CD/DVD se softwarem, pro nastavení, změnu veškerých parametrů, změnu (update/recover) firmware. Součástí DVD jsou např.  software pro servisní nastavení parametrů radiostanice, software pro sledování provozu v systému atd.</t>
  </si>
  <si>
    <t>Napájecí zdroj základnové stanice</t>
  </si>
  <si>
    <t>Anténa základnové stanice</t>
  </si>
  <si>
    <t>Anténa základnová všesměrová, 0dB, N konektor</t>
  </si>
  <si>
    <t>Napájecí zdroj základnové radiostanice 12V, 10A</t>
  </si>
  <si>
    <t>Profesionální radiostanice (vysílačka) UHF (403-470 MHz). Vysílací výkon 3/2W (digital/analog). Až 99 kanálových pozic. Funkce "scan" - sledování provozu na více kanálových pozicích. Krytí IP54. Včetně Lion baterie, a otočným klipsem na opasek.</t>
  </si>
  <si>
    <t>Koaxiální kabel</t>
  </si>
  <si>
    <t>Uchycení antény</t>
  </si>
  <si>
    <t>Kino efektová reprosoustava. Max SPL 123dB. Citlivost 94,5dB (1W/1m), Reproduktory: 1x8". Vyřazovací úhel HxV 90°x90°. Nominální výkon 250W. Včetně předních kovových krycích mřížek - ochrana měničů. Hmotnost do 10kg. R=16Ω.</t>
  </si>
  <si>
    <t>Kino efektová reprosoustava. Max SPL 123dB. Citlivost 94,5dB (1W/1m), Reproduktory: 1x8". Vyřazovací úhel HxV 90°x90°. Nominální výkon 250W. Včetně předních kovových krycích mřížek - ochrana měničů. Hmotnost do 10kg. R=8Ω.</t>
  </si>
  <si>
    <t>Surroundové reproduktory, LSS, RSS</t>
  </si>
  <si>
    <t>Surroundové reproduktory, LRS, RRS</t>
  </si>
  <si>
    <t>Držák surroundů</t>
  </si>
  <si>
    <t>Koncový zesilovač min 2x_290W / 8Ω a DSP procesor - nastavení EQ, propustí, možnost nastavení vstupních úrovní 1,4Vrms a 0,775Vrms, limitace a zpoždění, LCD panel, LED indikace stavu, XLR a jack vstupy, preamp. výstupy, kontakty pro sleep mode, spínaný zesilovač a zdroj, společná výška max. 2U</t>
  </si>
  <si>
    <t>Koncový zesilovač min 2x_200W / 8Ω a DSP procesor - nastavení EQ, propustí, možnost nastavení vstupních úrovní 1,4Vrms a 0,775Vrms, limitace a zpoždění, LCD panel, LED indikace stavu, XLR a jack vstupy, preamp. výstupy, kontakty pro sleep mode, spínaný zesilovač a zdroj, společná výška max. 2U</t>
  </si>
  <si>
    <t>Koncový zesilovač min 2x_350W / 8Ω a DSP procesor - nastavení EQ, propustí, možnost nastavení vstupních úrovní 1,4Vrms a 0,775Vrms, limitace a zpoždění, LCD panel, LED indikace stavu, XLR a jack vstupy, preamp. výstupy, kontakty pro sleep mode, spínaný zesilovač a zdroj, společná výška max. 2U</t>
  </si>
  <si>
    <t>L, R, C, SUB</t>
  </si>
  <si>
    <t>Set koncový zesilovač + DSP procesor, s minimální konfigurací: 2x 250W - 8Ω, presety pro reprosoustavy, nastavení EQ, propustí, limitace a zpoždění, LCD panel, LED indikace stavu, symetrické vstupy, symetrické preamp. výstupy, spínaný zesilovač a zdroj, výška každého zařízení max 2U</t>
  </si>
  <si>
    <t>Zesilovač LRC-LF</t>
  </si>
  <si>
    <t>Zesilovač LRC-HF</t>
  </si>
  <si>
    <t>Set koncový zesilovač + DSP procesor, s minimální konfigurací: 2x 1000W - 4Ω, presety pro reprosoustavy, nastavení EQ, propustí, limitace a zpoždění, LCD panel, LED indikace stavu, symetrické vstupy, symetrické preamp. výstupy, spínaný zesilovač a zdroj, výška každého zařízení max 2U</t>
  </si>
  <si>
    <t>Zesilovač SUB</t>
  </si>
  <si>
    <t>Mobilní podstavec LRC</t>
  </si>
  <si>
    <t>Mobilní podstavec SUB</t>
  </si>
  <si>
    <t>LRC</t>
  </si>
  <si>
    <t xml:space="preserve">Digitální mixážní pult s minimální konfigurací: celkem 40 DSP kanálů. 32x analog IN (24x XLR, 8x XLR/ 1/4"). 32x mikrofonní předzesilovač/linka. 8x nástrojový vysokoimpedanční vstup. 31x output BUS. 8x VCA + 8x MUTE group.  26x motorizovaný fader. 4x nastavitelná vrstva faderů. 4 efektové jednotky, dynamické procesory dbx, ekvalizéry,  5“ barevný dotykový displej, mini displeje u každého kanálu, 2 sloty pro rozšiřující karty, v základu karta MADI / USB (celkem 64 in/out – MADI nebo 32 in/out USB + 32 in/out MADI), možnost připojení digitálního stageboxu, dálkové ovládání pomocí Apple iPad, Propojení s digitálním stageboxem po TP. Dynamické procesory pro každý vstup. Parametrický equalizér pro každý kanál. </t>
  </si>
  <si>
    <t>Stagebox</t>
  </si>
  <si>
    <t>Digitální Stagebox. Vstupy: 32x Mic/Line In. Výstupy: 12x Line Out. Vstupy a výstupy tvoří matici 32x12. Rozšiřující slot s s I/O kartou (CAT5) pro propojení s Mixážním pultem po kabelu TP. MADI.</t>
  </si>
  <si>
    <t>Mikrofon</t>
  </si>
  <si>
    <t>Mikrofon nástrojový dynamický</t>
  </si>
  <si>
    <t>Držák, stojan, úchyt</t>
  </si>
  <si>
    <t>Mikrofonní stativ s ramenem, hmotnost max. 3,5 kg, výška 950-1600 mm, rameno 500-700 mm, černý</t>
  </si>
  <si>
    <t>Mikrofonní stojan nízký s ramenem</t>
  </si>
  <si>
    <t>Nízký mikrofonní stativ s ramenem. Hmotnost 1,8kg, výška 275mm, rameno 525mm.</t>
  </si>
  <si>
    <t xml:space="preserve">Rack podiový </t>
  </si>
  <si>
    <t>Rack podiový - rackový case velikost 6U</t>
  </si>
  <si>
    <t>Reproduktorová soustava</t>
  </si>
  <si>
    <t>Sestava aktivních poslechových reproduktorů s minimální konfigurací: 5,25" + 0,75" reproduktor, 2x30W, 80Hz - 20 kHz, vstup XLR, Jack 6,3 a RCA, cena za pár</t>
  </si>
  <si>
    <t>Sluchátka</t>
  </si>
  <si>
    <t>Dynamická profesionální sluchátka pro monitoring, uzavřená, stereo, 64 Ω, 102 dB, 8Hz - 25kHz, kroucený kabel 1-3m, jack 3,5 / 6,3 mm</t>
  </si>
  <si>
    <t>Kabel audio</t>
  </si>
  <si>
    <t>Symetrický stíněný audio mono kabel
průměr 6,0 mm
instalační</t>
  </si>
  <si>
    <t>Symetrický stíněný audio stereo kabel
2 x 2 x 0,22
Rozměr 4,5 x 9,1 mm ( dvojkabel )
instalační</t>
  </si>
  <si>
    <t>Mobilní podstavec LRC, pro umístění reproduktorů v poloze dle výkresu. Minimální nosnost pro reproduktory uvedené výše.</t>
  </si>
  <si>
    <t>Mobilní podstavec SUB, pro umístění reproduktorů v poloze dle výkresu. Minimální nosnost pro reproduktory uvedené výše.</t>
  </si>
  <si>
    <t>Mixážní systém</t>
  </si>
  <si>
    <t>Mixážní matice s digitálním signálovým processingem, , min. parametry: 12 symetrických vstupů / 8 symetrických výstupů, digitální sběrnice s min. 42 zvukovými kanály s latencí max 0,25ms, min. 6 kontrolních vstupů a  4 logické výstupy, indikační LED pro každý kanál, ethernet pro nastavení, kontrolu a monitoring, RS-232 pro řízení</t>
  </si>
  <si>
    <t>Zesilovač pro indukční smyčku (vyhovuje IEC 60849), bezdrátový přenos audio signálu pro nedoslýchavé, Audio vstupy Line/Mic, omezovač a automatické řízení zisku, výstupní výkon pro pokrytí min. 500 m2, proudově řízená smyčka</t>
  </si>
  <si>
    <t>32ch karta pro propojení Mixážního pultu s Mixážní maticí</t>
  </si>
  <si>
    <t>Příslušenství audio technika</t>
  </si>
  <si>
    <t xml:space="preserve">Držák pro upevnění ext. antény, závit 3/8". Barva černá. </t>
  </si>
  <si>
    <t>Mikrofon bezdrátový</t>
  </si>
  <si>
    <t>Dvojitá systémová nabíječka vč. orig. akumulátorů a příp. adaptérů pro nabíjení ve vysílači</t>
  </si>
  <si>
    <t>Mikrofon na stolním stojánku pro povelovou komunikaci, kardioidní charakteristika, spínací tlačítko, min. 400 mm kroucený kabel s XLR konektorem, základna max. 200x150x80 mm, délka ohebného mic. držáku  min. 300 mm</t>
  </si>
  <si>
    <t>Stolní stojánek s nástavcem, závit 3/8" hmotnost cca 1,0 kg, výška 160 - 180 mm, Ø max 150 mm, Barva černá</t>
  </si>
  <si>
    <t>Puškový kondenzátorový mikrofon vč. napájecího modulu, úzce směrová (laloková) superkardioidní charakteristika,  min. rozsah 150Hz - 16kHz, fantomové napájení 35-50V, max. rozměry Ø 25x220mm, 150g, vč. mikrofonní klipsny a větrné ochrany</t>
  </si>
  <si>
    <t>Držák pro upevnění mikrofonní klipsny, závit 3/8", barva černá</t>
  </si>
  <si>
    <t>Dokumentace skutečného stavu</t>
  </si>
  <si>
    <t>Realizační dokumentace zhotovitele</t>
  </si>
  <si>
    <t>Certifikované nastavení systému</t>
  </si>
  <si>
    <t>Inteligentní pohyblivé svítidlo Spot</t>
  </si>
  <si>
    <t>Klema</t>
  </si>
  <si>
    <t>Klema pro uchycení světel na trubku průměr 50mm. Nosnost 110kg.</t>
  </si>
  <si>
    <t>DMX splitter pro 4 okruhů (1universe)</t>
  </si>
  <si>
    <t>DMX splitter pro 4 okruhy (1universe)</t>
  </si>
  <si>
    <t>min. 10.2palcový (úhlopříčně) Multi‑Touch displej IPS 2160 × 1620, šesti jádrový procesor,  paměť 3GB, uložiště 32GB, WiFi a/b/g/n/​ac (2,4 GHz a 5 GHz), Bluetooth 4.2, přední 1.2Mpx kamera, zadní fotoaparát 8 Mpix s rozlišením 1080p, systémový konektor Lightning, operační systém iOS 10, tříosý gyroskop, akcelerometr, barometr, snímač okolního osvětlení, čtečka otisku prstů, vestavěná dobíjecí baterie s výdrží až 10 hodin.</t>
  </si>
  <si>
    <t>Síťové prvky - AP</t>
  </si>
  <si>
    <t>stropní / nástěnný bezdrátový přístupový bod (AP), 802.11a/c, dvě rádia, 2.4GHz a 5GHz, 2x2 embedded antény, PoE 9W, management, 1x RJ45, max 16 SSID, WEP, WAP, WAP2, podpora VLAN</t>
  </si>
  <si>
    <t xml:space="preserve">Maticový přepínač 4x2 HDMI. Podpora rozlišení 4K (4096x2160) @ 60 Hz (4:4:4 color space), UHD (3840x2160) @ 60 Hz (4:4:4 color space). Podpora standardů HDMI 2.0b, HDCP 2.2. Datový tok max. 18 Gbps, kontinuálně verifikuje HDCP kompatibilitu pro rychlé a spolehlivé přepínání vstupů a výstupů. EDID Minder - automaticky managing EDID komunikace mezi propojenými zařízeními. Automatický "Color bit Depht management" na základě EDID displeje. Automatická ekvalizace délky kabelu na vstupech do 10 m pro 4K@60Hz. Automatická obnova signálu na výstupu – obnovuje a přetváří časování signálu (reclocking) na každém výstupu, což umožňuje přenos signálu delšími HDMI kabely. Poskytuje schopnost oddělit (de-embedovat) audio signál od příslušného HDMI videosignálu atak umožnit distribuci audio a video signálu z jednoho zdroje separátně do různých míst určení. Mže být uloženo až 32 nejfrekventovanějších In/Out konfigurací, které mohou být vyvolávány z předního panelu, pomocí Ethernetového rozhraní nebo ze sériového řízení. Přenos  Deep Color up to 12-bit, 3D, and HD lossless audio formats. HDCP kompatibilní. Ovládání tlačítky, RS-232, RS-422, Ethernet.
</t>
  </si>
  <si>
    <t>Přípojné místo PM1 - promítací kabina</t>
  </si>
  <si>
    <t>Přípojné místo PM2 - sál vzadu</t>
  </si>
  <si>
    <t>Přípojné místo PM3 - pódium</t>
  </si>
  <si>
    <t>kabel HDMI 7,5m</t>
  </si>
  <si>
    <t>Kabel HDMI 7,5m. Rozlišení  4K*2K @ 60Hz. 99.9% měděný vodič nebo postříbřené měděné jádro. Vysoce kvalitní HDMI konektor, 15 μm zlacený na styčných plochách. Trojitě stíněný kabel a extra stínění v konektoru. Podpora audio return channel (ARC), 3D, HDCP, CEC.</t>
  </si>
  <si>
    <r>
      <rPr>
        <sz val="10"/>
        <rFont val="Arial"/>
        <family val="2"/>
        <charset val="238"/>
      </rPr>
      <t xml:space="preserve">Kompletní instalace a nastavení projekční techniky podle platných DCI a kinonorem. Nastavení DCI projektoru pro formáty FLAT a SCOPE. Pro 2D min. 14fL. </t>
    </r>
    <r>
      <rPr>
        <sz val="10"/>
        <color theme="1"/>
        <rFont val="Arial"/>
        <family val="2"/>
        <charset val="238"/>
      </rPr>
      <t>Nastavení kolorometrie. Zaostření, zarovnání, a uložení formátů. Nastavení zvuku dle doporučení DCI a Dolby pro 5.1 a 7.1 včetně ekvalizace sálu. Nastavení bude provádět kvalifikovaný technik, jenž disponuje platným školením od výrobce DCI projektoru, DCI serveru a audioprocesoru. Doloženo platnými certifikáty o školení a certifikaci od daných výrobců.</t>
    </r>
  </si>
  <si>
    <t>Monitor</t>
  </si>
  <si>
    <t>Monitor s viditelnou uhlopříčkou min. 60,45cm (23,8"), matný, antireflexní, LED podsvícení, rozlišení 1920x1080, pozorovací úhel 178° vodorovně, 178° svisle, jas 250 cd/m2, kontrastní poměr 1000:1 statický, doba odezvy 5ms, video vstupy VGA, HDMI, DisplayPort, náklon -5 až +23°, kloubové otáčení 90° (Pivot), výškově nastavitelný stojan až 100mm, dva integrované reproduktory s výkonem 2 W</t>
  </si>
  <si>
    <t>Basová kino reprosoustava. Měnič 2x18". Rozsah frekvencí 31-150Hz (+/-3dB). Max SPL 131,5dB. Nominální výkon 1200W. Citlivost 101dB (1W/1m). Impedance 4+4Ω. Záruka na reproduktory 7 let.</t>
  </si>
  <si>
    <t>Uchycovací prvky sestavy reproduktorů</t>
  </si>
  <si>
    <t>Zápůjčka lešení, montáže, demotáže lešení, přesuny lešení v rámci sálu.</t>
  </si>
  <si>
    <t>Koaxialní  kabel pro RF signály. Impedance 50 ohm. FRNC-FlameRetardant-NonHalogen. Použití pro antény bezdrátových systémů.</t>
  </si>
  <si>
    <t>Realizační dokumentace zhotovitele, potřebná výrobní a dílenská dokumentace pro realizaci.</t>
  </si>
  <si>
    <t>Instalační práce, nastavení systému, zaškolení uživatele, doprava.</t>
  </si>
  <si>
    <t>Silnoproudá kabeláž v rámci promítací kabiny</t>
  </si>
  <si>
    <t>Stolní switch s 8 gigabit porty, záruka 5 let</t>
  </si>
  <si>
    <t>datový switch s 8 porty 10/100/1000Mbit, s pasivním chlazením, detekce datových smyček, s napájecím zdrojem</t>
  </si>
  <si>
    <t>Kabel FTP cat.6</t>
  </si>
  <si>
    <t>CAT6 FTP LSOH</t>
  </si>
  <si>
    <t>Trubka pro zavěšení svítidel</t>
  </si>
  <si>
    <t>C hák</t>
  </si>
  <si>
    <t>C hák s protiplechem, pro trubky od 30 do 60mm, nosnost 50kg</t>
  </si>
  <si>
    <t>2K laserový digitální projektor dle specifikace DCI, maximální výkon projektoru min. 11.000lm, kontrast 2.200:1, motorově ovládané výměnné objektivy. Bez potřeby externího odsávání, ale s možností připojení na externí VZT. Podpora vzdálené správy prostřednictvím LAN. Dotykový ovládáací LCD panel. Příkon max.1,6kW. Životnost laserového zdroje světla min, 40.000 provozních hodin.</t>
  </si>
  <si>
    <t>IMS blok/DCI server (Internal Media Server = zásuvný modul pro projektor)  s plnou kompatibilitou propojení s nabízeným projektorem.  Podpora audio systémů 5.1/7.1, Podpora vysokorychlostního 3D HFR (High Frame Rates). Dual 3G HD-SDI vstup a výstup, 2x HDMI vstup, 2x USB 3.0, 2x USB 2.0, 1x E-sata.  Možnost přehrávání DCP přímo z externího NAS/knihovny. Využitelná interní kapacita serveru 1,9TB.</t>
  </si>
  <si>
    <t xml:space="preserve">Světelný pult. Dotyková obrazovak 9,7". Počet DMX universů 4. Počet DMX výstupů 3. Max. počet svítidel 2048. Podpora Bump, Hue, Saturation. Počet faderů fixtue 40. Master fadery: 10x multifunkční. Konektory: DMX, USB, Rj-45, HDMI, Audio In/Out. Možnost ovládání pomocí WiFi přes tablet. Podpora OSC, MIDI, MIDI Timecode. Podpora sACN, ArtNet, Pathport. </t>
  </si>
  <si>
    <t xml:space="preserve">Inteligentní pohyblivé svítidlo Spot. 1 LED 250W. Barvy 7 + bílá. 2x Gobo Wheel. Stroboskop 0 - 20Hz. Nastavitelný zoom 13°-28°. Illuminance (13°) 14,290 lux @ 5 m. Illuminance (28°) 3,741 @ 5 m. Pan and Tilt: 540°/270°. Podpora DMX. </t>
  </si>
  <si>
    <t>Inteligentní pohyblivé svítidlo Wash. 19x25W RGBW LED. Teplota barev 2800-10000K. Nastavitelný zoom 12°-49°, beam 7,3°-35,2°, field 11,2°-51,2°. Plynulé 16bitové stmívání. Illuminance (11,2°): 8,149 lux @ 5 m. Illuminance (51,2°): 726 lux @ 5 m. Pan and Tilt: 540°/230°. Podpora DMX, RDM. Motorický Zoom. Míchání barev.</t>
  </si>
  <si>
    <t>Vstupní rozvaděč RZ, napájení a jištění silnoproudých rozvodů, včetně schematu zapojení.</t>
  </si>
  <si>
    <t>Instalační práce, nastavení systémue, doprava.</t>
  </si>
  <si>
    <t>Kompletní instalace zvukové techniky, zaškolení obsluhy a revize. Včetně nastavení na DCI/alternativní obsah/7.1/5.1.</t>
  </si>
  <si>
    <t>Mixážní pult - příslušenství</t>
  </si>
  <si>
    <t xml:space="preserve">Instalační práce </t>
  </si>
  <si>
    <t>Kino reprosoustava, třípásmový systém. Měniče: 3x15"LF+ 2x8"MF+1x1,5"HF, max SPL: 131dB, citlivost: 103,5 dB LF / 106,5 dB MF / 110 dB HF (1W/m), frekvenční rozsah: 40 Hz - 18 kHz, směrování: 70-90° horizontálně x 40° vertikálně. Bi-Ampové zapojené. Záruka na reproduktory 7 let.</t>
  </si>
  <si>
    <t>Konektory, koncovky, drobný instalační materiál, kotvící materiál, úchyty světel, atd.</t>
  </si>
  <si>
    <t>Poznámka 1: Rozpočtované ceny jsou kalkulovány v cenové hladině platné v době dokončení projektové dokumentace.</t>
  </si>
  <si>
    <t>Poznámka 2: Doporučujeme revizi projektové dokumentace, uběhne-li od termínu zpracování projektu do realizace období delší než 12 měsíců.</t>
  </si>
  <si>
    <t>Poznámka 3: Parametry uvedené v popisu produktů jsou minimální parametry. Může být použit  produkt o stejných nebo lepších parametrech a standardech který bude funkční v daném celku.</t>
  </si>
  <si>
    <t>Přípojné místo s konektory: 4xRJ-45, 1xDMX, 2xXLR, 1x od dodavatele opony, 5x Speakon. Uzamykatelná skříňka přípojného místa. Konektory osazeny v plechové desce.</t>
  </si>
  <si>
    <t xml:space="preserve">Kabel HDMI 2m. Rozlišení  4K*2K @ 60Hz 99.9% měděný vodič nebo postříbřené měděné jádro. Vysoce kvalitní HDMI konektor, 15 μm zlacený na styčných plochách. Trojitě stíněný kabel a extra stínění v konektoru. Podpora audio return channel (ARC), 3D, HDCP, CEC. Vysoká flexibilita zajišťuje malý poloměr ohybu
</t>
  </si>
  <si>
    <t xml:space="preserve">Tenký kabel HDMI pro propojování přípojných míst a notebooků - krátké flexibilní kabely. Podpora rozlišení 4K*2K@60Hz a 1920*1080@60Hz. Vysoce kvalitní HDMI konektor, 15 μm zlacený na styčných plochách. Vysoká flexibilita zajišťuje malý poloměr ohybu. Podpora audio return channel (ARC), 3D, HDCP, CEC.
</t>
  </si>
  <si>
    <t>kabel HDMI 1,5m</t>
  </si>
  <si>
    <t>kabel HDMI 2m</t>
  </si>
  <si>
    <t>Patch panel</t>
  </si>
  <si>
    <t>Patch panel 24 x RJ45 CAT6 STP SX24-6-STP-BK, 1U, černý</t>
  </si>
  <si>
    <t>Dynamický mikrofon s vypínačem, kardioidní nebo superkardioidní charakteristika, zpěv, mluvené slovo, min. parametry: 70Hz - 16kHz, citlivost 2,6mV/Pa, vyrovnaná frekvenční odezva a vysoká odolnost proti zpětné vazbě, XLR, mikrofonní klipsna</t>
  </si>
  <si>
    <t>Nástrojový dynamický mikrofon kardioidní charakteristikou, pro snímání velkých bubnů, basových kytar, tub a dalších nástrojů, min. parametry: frekvenční rozsah 25Hz - 15kHz</t>
  </si>
  <si>
    <t>Anténní rozbočovač s minimální konfigurací: 2x 1:4, aktivní, vč. napájení přijímačů po ant. kabelu, min. 500  - 680 MHz, impedance 50 Ω, napájecí zdroj, výška 1U.</t>
  </si>
  <si>
    <t>Externí všesměrová anténa, s minimální konfigurací: 470 - 700 MHz, výstup BNC, 50 ohm, dodávka vč. klipsny pro připevnění na držák.</t>
  </si>
  <si>
    <r>
      <rPr>
        <b/>
        <sz val="10"/>
        <rFont val="Arial CE"/>
        <charset val="238"/>
      </rPr>
      <t xml:space="preserve">Digitální </t>
    </r>
    <r>
      <rPr>
        <sz val="10"/>
        <rFont val="Arial CE"/>
        <family val="2"/>
        <charset val="238"/>
      </rPr>
      <t>UHF bezdrátový set - dynamický ruční  mikrofon s kardioidní charakteristikou, min. parametry: frekvenční rozsah 70Hz-15kHz, UHF přenosné přeladitelné pásmo min. 40MHz, digitální přenos, latence max. 3,8ms, diverzitní příjem, nastavení systému IR nebo Bluetooth, výkon vysílače</t>
    </r>
    <r>
      <rPr>
        <b/>
        <sz val="10"/>
        <rFont val="Arial CE"/>
        <charset val="238"/>
      </rPr>
      <t xml:space="preserve"> 10 mW, </t>
    </r>
    <r>
      <rPr>
        <sz val="10"/>
        <rFont val="Arial CE"/>
        <family val="2"/>
        <charset val="238"/>
      </rPr>
      <t>provoz 5 hodin, symetrický výstup, AA baterie, vč. mont. úchytů</t>
    </r>
  </si>
  <si>
    <r>
      <rPr>
        <b/>
        <sz val="10"/>
        <rFont val="Arial CE"/>
        <charset val="238"/>
      </rPr>
      <t xml:space="preserve">Digitální </t>
    </r>
    <r>
      <rPr>
        <sz val="10"/>
        <rFont val="Arial CE"/>
        <family val="2"/>
        <charset val="238"/>
      </rPr>
      <t>UHF bezdrátový set - náhlavní  mikrofon s kardioidní charakteristikou, min. parametry: frekvenční rozsah 80Hz-15kHz, UHF přenosné přeladitelné pásmo min. 40MHz, digitální přenos, latence max. 3,8ms, diverzitní příjem, nastavení systému IR nebo Bluetooth, výkon vysílače</t>
    </r>
    <r>
      <rPr>
        <b/>
        <sz val="10"/>
        <rFont val="Arial CE"/>
        <charset val="238"/>
      </rPr>
      <t xml:space="preserve"> 10 mW, </t>
    </r>
    <r>
      <rPr>
        <sz val="10"/>
        <rFont val="Arial CE"/>
        <family val="2"/>
        <charset val="238"/>
      </rPr>
      <t>provoz 5 hodin, symetrický výstup, AA baterie, vč. mont. úchytů</t>
    </r>
  </si>
  <si>
    <t>Režijní Notebook i pro náhledy z kamerového systému</t>
  </si>
  <si>
    <t>Nastavení náhledů z kamerového systému</t>
  </si>
  <si>
    <t>Nastavení náhledů z kamerového systému na režijní PC a režijní Notebook. Včetně instalace SW od dodavatele kamerového systému. Nutná spolupráce s dodavatelem kamerového systému.</t>
  </si>
  <si>
    <t>Navíjecí systém kabelů pro pohyblivou světelnou rampu</t>
  </si>
  <si>
    <t>Navíjecí systém kabelů pro pohyblivou světelnou rampu. Kabel 12x2,5. 25A/500V, IP 65, průměr kabelu 20,1mm</t>
  </si>
  <si>
    <t>Pomocné konstrukce pro navíjecí systém</t>
  </si>
  <si>
    <t>Bezdrátový Vysílač/Přijímač DMX</t>
  </si>
  <si>
    <t>Bezdrátový Vysílač/Přijímač DMX, 1 Universe</t>
  </si>
  <si>
    <t xml:space="preserve">Přípojné místo s konektory: 6xRJ-45, 1xDMX, 2xXLR. </t>
  </si>
  <si>
    <t>Přípojné místo s konektory: 6xRJ-45, 1xDMX, 4xXLR, 1x od dodavatele opony. Uzamykatelná skříňka přípojného místa. Konektory osazeny v plechové desce.</t>
  </si>
  <si>
    <t>Elektrické roletové plátno</t>
  </si>
  <si>
    <t>Kotvení plátna</t>
  </si>
  <si>
    <t>Kotvení plátna, kotvící materiál, pomocné konstrukce</t>
  </si>
  <si>
    <t>Tlačítkový panel</t>
  </si>
  <si>
    <t>Montážní sada</t>
  </si>
  <si>
    <t>Tlačítkový panel drátový vestavný, do modulu velikosti 55 x 55 mm nebo instalační krabice KU68, 8x tlačítko s indikační LED ovládanou programově, popis tlačítek pomocí potištěné folie. Komunikace a napájení přes sběrnici. Balení neobsahuje instalační krabici, dekorativní rámeček a montážní rámeček. Pro montáž do instalační kabice je potřeba montážní sada.</t>
  </si>
  <si>
    <t>Montážní sada pro klávesnici pro montáž do instalační krabice typu KU68. Obsahuje držák a dekorační rámeček</t>
  </si>
  <si>
    <t>Releový modul pro ovládání plátna</t>
  </si>
  <si>
    <t xml:space="preserve">notebook s FHD IPS matným displejem 15,6" a LED podsvícením s možnosti otevřít naplocho o 180°,min.  čytřjádrový CPU s výkonem min. 9600 bodu dle nezávislého testu www.cpubenchmark.net (v10), operační paměť min. 8GB DDR4 s možnosti rozšíření až na 32GB, pevný M.2 SSD s kapacitou min. 256GB, WiFi, LAN, Bluetooth, USB-C s podporu DisplayPort a napájení, USB 3.1, HDMI, čtečka SD karet, HD webkamera, čtečka otisků prstů, podsvícená klávesnice odolná proti polití s numerickou část, kovové nebo carbon víko a rám klávesnice, hmotnost max. 1,8kg, operační systém s podporu AD (domény). </t>
  </si>
  <si>
    <t>Elektrické roletové plátno, průzvučné s bočním vypínáním povrchu. Rozměr plátna 12,75x6m. Povrch matně bílý se ziskem 1,4. Široký pozorovací úhel. HGA minimálně 40°.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</si>
</sst>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_(&quot;Kč&quot;* #,##0.00_);_(&quot;Kč&quot;* \(#,##0.00\);_(&quot;Kč&quot;* &quot;-&quot;??_);_(@_)"/>
    <numFmt numFmtId="165" formatCode="#,##0\ &quot;Kč&quot;"/>
    <numFmt numFmtId="166" formatCode="_-* #,##0\ &quot;Kč&quot;_-;\-* #,##0\ &quot;Kč&quot;_-;_-* &quot;-&quot;??\ &quot;Kč&quot;_-;_-@_-"/>
    <numFmt numFmtId="167" formatCode="#,##0&quot; Kč&quot;"/>
    <numFmt numFmtId="168" formatCode="#,##0.00\ &quot;Kč&quot;"/>
    <numFmt numFmtId="169" formatCode="#,##0\ _K_č"/>
    <numFmt numFmtId="171" formatCode="000\ 00"/>
  </numFmts>
  <fonts count="28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name val="Arial CE"/>
      <family val="2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u/>
      <sz val="10"/>
      <color indexed="12"/>
      <name val="Arial CE"/>
      <charset val="238"/>
    </font>
    <font>
      <sz val="8"/>
      <color indexed="8"/>
      <name val=".HelveticaLightTTEE"/>
      <family val="2"/>
      <charset val="2"/>
    </font>
    <font>
      <b/>
      <sz val="10"/>
      <color indexed="8"/>
      <name val=".HelveticaLightTTEE"/>
      <charset val="238"/>
    </font>
    <font>
      <sz val="10"/>
      <name val="Geneva CE"/>
    </font>
    <font>
      <sz val="11"/>
      <color indexed="8"/>
      <name val="Calibri"/>
      <family val="2"/>
      <charset val="238"/>
    </font>
    <font>
      <sz val="8"/>
      <name val="Arial CE"/>
      <family val="2"/>
      <charset val="238"/>
    </font>
    <font>
      <sz val="10"/>
      <color indexed="8"/>
      <name val="Arial"/>
      <family val="2"/>
      <charset val="238"/>
    </font>
    <font>
      <u/>
      <sz val="10"/>
      <color theme="10"/>
      <name val="Arial CE"/>
      <family val="2"/>
      <charset val="238"/>
    </font>
    <font>
      <sz val="8"/>
      <name val="Trebuchet MS"/>
      <family val="2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b/>
      <sz val="10"/>
      <name val="Arial CE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6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8" applyNumberFormat="0" applyFont="0" applyFill="0" applyAlignment="0" applyProtection="0">
      <alignment horizontal="left"/>
    </xf>
    <xf numFmtId="49" fontId="17" fillId="0" borderId="6" applyNumberFormat="0">
      <alignment horizontal="left" vertical="center"/>
    </xf>
    <xf numFmtId="0" fontId="18" fillId="0" borderId="0"/>
    <xf numFmtId="0" fontId="9" fillId="0" borderId="0"/>
    <xf numFmtId="0" fontId="19" fillId="0" borderId="0"/>
    <xf numFmtId="0" fontId="2" fillId="0" borderId="0"/>
    <xf numFmtId="0" fontId="19" fillId="5" borderId="17" applyNumberFormat="0" applyFont="0" applyAlignment="0" applyProtection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0" fontId="5" fillId="0" borderId="0"/>
    <xf numFmtId="164" fontId="5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Alignment="0">
      <alignment vertical="top" wrapText="1"/>
      <protection locked="0"/>
    </xf>
    <xf numFmtId="0" fontId="8" fillId="0" borderId="0" applyProtection="0"/>
    <xf numFmtId="0" fontId="22" fillId="0" borderId="0" applyNumberFormat="0" applyFill="0" applyBorder="0" applyAlignment="0" applyProtection="0"/>
    <xf numFmtId="0" fontId="23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260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165" fontId="10" fillId="0" borderId="5" xfId="0" applyNumberFormat="1" applyFont="1" applyBorder="1" applyAlignment="1">
      <alignment horizontal="center" vertical="top" wrapText="1" shrinkToFit="1"/>
    </xf>
    <xf numFmtId="164" fontId="5" fillId="0" borderId="0" xfId="2" applyFont="1" applyAlignment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1" fontId="0" fillId="0" borderId="0" xfId="0" applyNumberFormat="1" applyFont="1" applyProtection="1">
      <protection locked="0"/>
    </xf>
    <xf numFmtId="0" fontId="12" fillId="3" borderId="10" xfId="0" applyFont="1" applyFill="1" applyBorder="1" applyAlignment="1" applyProtection="1">
      <alignment horizontal="left" vertical="top" wrapText="1" shrinkToFit="1"/>
      <protection locked="0"/>
    </xf>
    <xf numFmtId="0" fontId="12" fillId="3" borderId="10" xfId="0" applyFont="1" applyFill="1" applyBorder="1" applyAlignment="1" applyProtection="1">
      <alignment horizontal="left" vertical="top"/>
      <protection locked="0"/>
    </xf>
    <xf numFmtId="0" fontId="12" fillId="4" borderId="10" xfId="0" applyFont="1" applyFill="1" applyBorder="1" applyAlignment="1" applyProtection="1">
      <alignment horizontal="left" vertical="top" wrapText="1" shrinkToFit="1"/>
      <protection locked="0"/>
    </xf>
    <xf numFmtId="0" fontId="12" fillId="4" borderId="10" xfId="0" applyFont="1" applyFill="1" applyBorder="1" applyAlignment="1" applyProtection="1">
      <alignment horizontal="left" vertical="top"/>
      <protection locked="0"/>
    </xf>
    <xf numFmtId="0" fontId="0" fillId="0" borderId="11" xfId="0" applyFont="1" applyBorder="1" applyProtection="1">
      <protection locked="0"/>
    </xf>
    <xf numFmtId="1" fontId="0" fillId="0" borderId="11" xfId="0" applyNumberFormat="1" applyFont="1" applyBorder="1" applyProtection="1">
      <protection locked="0"/>
    </xf>
    <xf numFmtId="0" fontId="0" fillId="0" borderId="9" xfId="3" applyFont="1" applyBorder="1" applyAlignment="1">
      <alignment vertical="center" wrapText="1" shrinkToFit="1"/>
    </xf>
    <xf numFmtId="0" fontId="0" fillId="0" borderId="9" xfId="3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9" fillId="0" borderId="0" xfId="0" applyFont="1"/>
    <xf numFmtId="0" fontId="9" fillId="0" borderId="9" xfId="0" applyFont="1" applyBorder="1" applyAlignment="1">
      <alignment horizontal="left" vertical="center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vertical="center" wrapText="1"/>
    </xf>
    <xf numFmtId="165" fontId="5" fillId="0" borderId="16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9" xfId="4" applyFont="1" applyBorder="1" applyAlignment="1">
      <alignment vertical="top" wrapText="1"/>
    </xf>
    <xf numFmtId="0" fontId="9" fillId="0" borderId="9" xfId="0" applyFont="1" applyBorder="1" applyAlignment="1">
      <alignment horizontal="left" vertical="center" wrapText="1" shrinkToFit="1"/>
    </xf>
    <xf numFmtId="0" fontId="0" fillId="0" borderId="0" xfId="0" applyFont="1" applyAlignment="1" applyProtection="1">
      <alignment wrapText="1"/>
      <protection locked="0"/>
    </xf>
    <xf numFmtId="0" fontId="9" fillId="0" borderId="9" xfId="0" applyFont="1" applyBorder="1" applyAlignment="1">
      <alignment horizontal="center" vertical="center" wrapText="1"/>
    </xf>
    <xf numFmtId="165" fontId="5" fillId="0" borderId="23" xfId="0" applyNumberFormat="1" applyFont="1" applyBorder="1" applyAlignment="1">
      <alignment horizontal="right" vertical="center" wrapText="1"/>
    </xf>
    <xf numFmtId="165" fontId="10" fillId="0" borderId="5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top" wrapText="1" shrinkToFit="1"/>
    </xf>
    <xf numFmtId="0" fontId="0" fillId="0" borderId="26" xfId="0" applyFont="1" applyBorder="1" applyAlignment="1" applyProtection="1">
      <alignment horizontal="center" vertical="top" wrapText="1" shrinkToFit="1"/>
      <protection locked="0"/>
    </xf>
    <xf numFmtId="0" fontId="0" fillId="0" borderId="26" xfId="0" applyFont="1" applyBorder="1" applyAlignment="1">
      <alignment horizontal="center" vertical="top" wrapText="1" shrinkToFit="1"/>
    </xf>
    <xf numFmtId="0" fontId="0" fillId="0" borderId="26" xfId="0" applyFont="1" applyBorder="1" applyAlignment="1" applyProtection="1">
      <alignment horizontal="center" vertical="top" textRotation="90" wrapText="1" shrinkToFit="1"/>
      <protection locked="0"/>
    </xf>
    <xf numFmtId="0" fontId="12" fillId="3" borderId="29" xfId="0" applyFont="1" applyFill="1" applyBorder="1" applyAlignment="1" applyProtection="1">
      <alignment horizontal="left" vertical="top" wrapText="1" shrinkToFit="1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166" fontId="12" fillId="4" borderId="29" xfId="0" applyNumberFormat="1" applyFont="1" applyFill="1" applyBorder="1" applyAlignment="1" applyProtection="1">
      <alignment horizontal="right" vertical="top" wrapText="1" shrinkToFi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166" fontId="5" fillId="0" borderId="13" xfId="2" applyNumberFormat="1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Protection="1"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wrapText="1"/>
      <protection locked="0"/>
    </xf>
    <xf numFmtId="1" fontId="13" fillId="0" borderId="7" xfId="0" applyNumberFormat="1" applyFont="1" applyBorder="1" applyProtection="1">
      <protection locked="0"/>
    </xf>
    <xf numFmtId="166" fontId="14" fillId="0" borderId="22" xfId="0" applyNumberFormat="1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horizontal="justify" vertical="center" wrapText="1" shrinkToFit="1"/>
      <protection hidden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3" applyFont="1" applyBorder="1" applyAlignment="1">
      <alignment vertical="center" wrapText="1"/>
    </xf>
    <xf numFmtId="0" fontId="5" fillId="0" borderId="9" xfId="3" applyFont="1" applyBorder="1" applyAlignment="1">
      <alignment vertical="center" wrapText="1" shrinkToFit="1"/>
    </xf>
    <xf numFmtId="166" fontId="0" fillId="0" borderId="9" xfId="21" applyNumberFormat="1" applyFont="1" applyBorder="1" applyAlignment="1" applyProtection="1">
      <alignment horizontal="center" vertical="center"/>
      <protection locked="0"/>
    </xf>
    <xf numFmtId="166" fontId="5" fillId="0" borderId="9" xfId="2" applyNumberFormat="1" applyFont="1" applyBorder="1" applyAlignment="1" applyProtection="1">
      <alignment vertical="center"/>
      <protection locked="0"/>
    </xf>
    <xf numFmtId="166" fontId="5" fillId="0" borderId="9" xfId="2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wrapText="1"/>
      <protection locked="0"/>
    </xf>
    <xf numFmtId="0" fontId="5" fillId="0" borderId="9" xfId="20" applyFont="1" applyBorder="1" applyAlignment="1" applyProtection="1">
      <alignment horizontal="left" vertical="center" wrapText="1"/>
      <protection locked="0"/>
    </xf>
    <xf numFmtId="0" fontId="0" fillId="3" borderId="10" xfId="0" applyFont="1" applyFill="1" applyBorder="1" applyAlignment="1" applyProtection="1">
      <alignment horizontal="left" vertical="top" wrapText="1" shrinkToFit="1"/>
      <protection locked="0"/>
    </xf>
    <xf numFmtId="0" fontId="9" fillId="0" borderId="9" xfId="4" applyFont="1" applyBorder="1" applyAlignment="1">
      <alignment wrapText="1"/>
    </xf>
    <xf numFmtId="0" fontId="9" fillId="0" borderId="9" xfId="0" applyFont="1" applyFill="1" applyBorder="1" applyAlignment="1" applyProtection="1">
      <alignment horizontal="justify" vertical="center" wrapText="1" shrinkToFit="1"/>
      <protection hidden="1"/>
    </xf>
    <xf numFmtId="166" fontId="5" fillId="0" borderId="9" xfId="2" applyNumberFormat="1" applyFont="1" applyFill="1" applyBorder="1" applyAlignment="1" applyProtection="1">
      <alignment horizontal="right" vertical="center"/>
      <protection locked="0"/>
    </xf>
    <xf numFmtId="166" fontId="5" fillId="0" borderId="13" xfId="2" applyNumberFormat="1" applyFont="1" applyFill="1" applyBorder="1" applyAlignment="1" applyProtection="1">
      <alignment horizontal="right" vertical="center"/>
      <protection locked="0"/>
    </xf>
    <xf numFmtId="0" fontId="9" fillId="0" borderId="9" xfId="0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9" xfId="22" applyFont="1" applyFill="1" applyBorder="1" applyAlignment="1" applyProtection="1">
      <alignment horizontal="left" vertical="center"/>
    </xf>
    <xf numFmtId="0" fontId="12" fillId="4" borderId="6" xfId="0" applyFont="1" applyFill="1" applyBorder="1" applyAlignment="1" applyProtection="1">
      <alignment horizontal="left" vertical="top" wrapText="1" shrinkToFit="1"/>
      <protection locked="0"/>
    </xf>
    <xf numFmtId="0" fontId="12" fillId="4" borderId="6" xfId="0" applyFont="1" applyFill="1" applyBorder="1" applyAlignment="1" applyProtection="1">
      <alignment horizontal="left" vertical="top"/>
      <protection locked="0"/>
    </xf>
    <xf numFmtId="166" fontId="12" fillId="4" borderId="32" xfId="0" applyNumberFormat="1" applyFont="1" applyFill="1" applyBorder="1" applyAlignment="1" applyProtection="1">
      <alignment horizontal="right" vertical="top" wrapText="1" shrinkToFit="1"/>
      <protection locked="0"/>
    </xf>
    <xf numFmtId="0" fontId="0" fillId="0" borderId="0" xfId="0" applyFont="1" applyAlignment="1" applyProtection="1"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0" fillId="0" borderId="27" xfId="0" applyFont="1" applyBorder="1" applyAlignment="1" applyProtection="1">
      <alignment horizontal="center" vertical="top" wrapText="1" shrinkToFi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166" fontId="0" fillId="0" borderId="9" xfId="2" applyNumberFormat="1" applyFont="1" applyBorder="1" applyAlignment="1" applyProtection="1">
      <alignment horizontal="center" vertical="center"/>
      <protection locked="0"/>
    </xf>
    <xf numFmtId="166" fontId="0" fillId="0" borderId="13" xfId="2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left" vertical="center" wrapText="1"/>
      <protection hidden="1"/>
    </xf>
    <xf numFmtId="0" fontId="0" fillId="0" borderId="0" xfId="0" applyFont="1" applyFill="1"/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5" fillId="0" borderId="9" xfId="20" applyFont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>
      <alignment horizontal="left" vertical="center" wrapText="1"/>
    </xf>
    <xf numFmtId="166" fontId="5" fillId="0" borderId="9" xfId="21" applyNumberFormat="1" applyFont="1" applyBorder="1" applyAlignment="1" applyProtection="1">
      <alignment horizontal="center" vertical="center"/>
      <protection locked="0"/>
    </xf>
    <xf numFmtId="0" fontId="0" fillId="0" borderId="31" xfId="0" applyFont="1" applyBorder="1" applyProtection="1"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166" fontId="8" fillId="0" borderId="9" xfId="2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8" fillId="0" borderId="9" xfId="4" applyFont="1" applyBorder="1" applyAlignment="1">
      <alignment wrapText="1"/>
    </xf>
    <xf numFmtId="0" fontId="8" fillId="0" borderId="0" xfId="0" applyFont="1"/>
    <xf numFmtId="0" fontId="2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5" fillId="0" borderId="9" xfId="20" applyBorder="1" applyAlignment="1" applyProtection="1">
      <alignment horizontal="left" vertical="center" wrapText="1"/>
      <protection locked="0"/>
    </xf>
    <xf numFmtId="0" fontId="5" fillId="0" borderId="9" xfId="20" applyBorder="1" applyAlignment="1" applyProtection="1">
      <alignment horizontal="center" vertical="center" wrapText="1"/>
      <protection locked="0"/>
    </xf>
    <xf numFmtId="0" fontId="0" fillId="0" borderId="21" xfId="19" applyFont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0" fillId="0" borderId="9" xfId="0" applyFill="1" applyBorder="1" applyAlignment="1" applyProtection="1">
      <alignment horizontal="left" vertical="center" wrapText="1"/>
      <protection hidden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left" vertical="center" wrapText="1"/>
      <protection hidden="1"/>
    </xf>
    <xf numFmtId="165" fontId="0" fillId="0" borderId="9" xfId="0" applyNumberFormat="1" applyBorder="1" applyAlignment="1">
      <alignment horizontal="right" vertical="center" wrapText="1" shrinkToFit="1"/>
    </xf>
    <xf numFmtId="167" fontId="9" fillId="0" borderId="9" xfId="24" applyNumberFormat="1" applyFont="1" applyBorder="1" applyAlignment="1">
      <alignment horizontal="right" vertical="center"/>
    </xf>
    <xf numFmtId="166" fontId="9" fillId="0" borderId="9" xfId="2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horizontal="right" vertical="center"/>
    </xf>
    <xf numFmtId="166" fontId="9" fillId="0" borderId="9" xfId="2" applyNumberFormat="1" applyFont="1" applyFill="1" applyBorder="1" applyAlignment="1">
      <alignment horizontal="center" vertical="center"/>
    </xf>
    <xf numFmtId="0" fontId="22" fillId="0" borderId="0" xfId="25" applyAlignment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5" fillId="0" borderId="9" xfId="3" applyFont="1" applyFill="1" applyBorder="1" applyAlignment="1">
      <alignment vertical="center" wrapText="1" shrinkToFit="1"/>
    </xf>
    <xf numFmtId="0" fontId="0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9" fillId="0" borderId="9" xfId="4" applyFont="1" applyFill="1" applyBorder="1" applyAlignment="1">
      <alignment vertical="top" wrapText="1"/>
    </xf>
    <xf numFmtId="0" fontId="0" fillId="0" borderId="9" xfId="0" applyFont="1" applyFill="1" applyBorder="1" applyAlignment="1" applyProtection="1">
      <alignment horizontal="left" vertical="center" wrapText="1"/>
      <protection hidden="1"/>
    </xf>
    <xf numFmtId="0" fontId="5" fillId="0" borderId="9" xfId="0" applyFont="1" applyFill="1" applyBorder="1" applyAlignment="1">
      <alignment horizontal="left" vertical="center" wrapText="1"/>
    </xf>
    <xf numFmtId="0" fontId="0" fillId="7" borderId="0" xfId="0" applyFont="1" applyFill="1" applyProtection="1">
      <protection locked="0"/>
    </xf>
    <xf numFmtId="0" fontId="9" fillId="0" borderId="9" xfId="0" applyFont="1" applyFill="1" applyBorder="1" applyAlignment="1">
      <alignment horizontal="left" vertical="center" wrapText="1"/>
    </xf>
    <xf numFmtId="0" fontId="5" fillId="0" borderId="9" xfId="20" applyFont="1" applyFill="1" applyBorder="1" applyAlignment="1" applyProtection="1">
      <alignment horizontal="center" vertical="center" wrapText="1"/>
      <protection locked="0"/>
    </xf>
    <xf numFmtId="166" fontId="0" fillId="0" borderId="9" xfId="21" applyNumberFormat="1" applyFont="1" applyFill="1" applyBorder="1" applyAlignment="1" applyProtection="1">
      <alignment horizontal="center" vertical="center"/>
      <protection locked="0"/>
    </xf>
    <xf numFmtId="166" fontId="5" fillId="0" borderId="9" xfId="2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8" fillId="0" borderId="9" xfId="25" applyFont="1" applyBorder="1" applyAlignment="1">
      <alignment vertical="center"/>
    </xf>
    <xf numFmtId="0" fontId="22" fillId="0" borderId="9" xfId="25" applyBorder="1" applyAlignment="1">
      <alignment vertical="center" wrapText="1"/>
    </xf>
    <xf numFmtId="0" fontId="8" fillId="0" borderId="9" xfId="25" applyFont="1" applyFill="1" applyBorder="1" applyAlignment="1">
      <alignment vertical="center"/>
    </xf>
    <xf numFmtId="0" fontId="22" fillId="0" borderId="9" xfId="25" applyFill="1" applyBorder="1" applyAlignment="1">
      <alignment vertical="center" wrapText="1"/>
    </xf>
    <xf numFmtId="0" fontId="22" fillId="0" borderId="9" xfId="25" applyFill="1" applyBorder="1" applyAlignment="1">
      <alignment vertical="center"/>
    </xf>
    <xf numFmtId="166" fontId="0" fillId="0" borderId="0" xfId="0" applyNumberFormat="1" applyFont="1" applyProtection="1">
      <protection locked="0"/>
    </xf>
    <xf numFmtId="166" fontId="8" fillId="0" borderId="9" xfId="27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166" fontId="8" fillId="0" borderId="9" xfId="2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26" xfId="0" applyFont="1" applyBorder="1" applyAlignment="1" applyProtection="1">
      <alignment horizontal="center" vertical="top" wrapText="1" shrinkToFi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wrapText="1"/>
      <protection locked="0"/>
    </xf>
    <xf numFmtId="0" fontId="0" fillId="0" borderId="11" xfId="0" applyFont="1" applyBorder="1" applyAlignment="1" applyProtection="1">
      <alignment wrapText="1"/>
      <protection locked="0"/>
    </xf>
    <xf numFmtId="0" fontId="5" fillId="0" borderId="9" xfId="2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5" fillId="0" borderId="9" xfId="20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>
      <alignment horizontal="left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2" fillId="0" borderId="0" xfId="25" applyFill="1" applyAlignment="1">
      <alignment vertical="center"/>
    </xf>
    <xf numFmtId="0" fontId="9" fillId="0" borderId="9" xfId="0" applyFont="1" applyBorder="1" applyAlignment="1" applyProtection="1">
      <alignment horizontal="left" vertical="center" wrapText="1" shrinkToFit="1"/>
      <protection hidden="1"/>
    </xf>
    <xf numFmtId="0" fontId="0" fillId="0" borderId="9" xfId="0" applyBorder="1" applyAlignment="1">
      <alignment horizontal="left" vertical="center"/>
    </xf>
    <xf numFmtId="0" fontId="8" fillId="0" borderId="9" xfId="0" applyFont="1" applyBorder="1" applyAlignment="1">
      <alignment vertical="top" wrapText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165" fontId="0" fillId="0" borderId="0" xfId="0" applyNumberFormat="1" applyFont="1" applyFill="1"/>
    <xf numFmtId="0" fontId="0" fillId="0" borderId="9" xfId="0" applyFont="1" applyBorder="1" applyAlignment="1">
      <alignment vertical="top" wrapText="1"/>
    </xf>
    <xf numFmtId="169" fontId="24" fillId="0" borderId="0" xfId="0" applyNumberFormat="1" applyFont="1" applyBorder="1" applyAlignment="1" applyProtection="1">
      <alignment horizontal="center" vertical="center"/>
      <protection locked="0"/>
    </xf>
    <xf numFmtId="0" fontId="9" fillId="0" borderId="9" xfId="3" applyFont="1" applyBorder="1" applyAlignment="1">
      <alignment horizontal="left" vertical="center" wrapText="1" shrinkToFit="1"/>
    </xf>
    <xf numFmtId="169" fontId="5" fillId="0" borderId="34" xfId="0" applyNumberFormat="1" applyFont="1" applyBorder="1" applyAlignment="1" applyProtection="1">
      <alignment horizontal="right" vertical="center"/>
      <protection locked="0"/>
    </xf>
    <xf numFmtId="1" fontId="10" fillId="0" borderId="0" xfId="0" applyNumberFormat="1" applyFont="1" applyBorder="1" applyAlignment="1">
      <alignment horizontal="right" vertical="center" wrapText="1"/>
    </xf>
    <xf numFmtId="0" fontId="0" fillId="6" borderId="9" xfId="0" applyFill="1" applyBorder="1" applyAlignment="1">
      <alignment horizontal="left" vertical="center" wrapText="1"/>
    </xf>
    <xf numFmtId="165" fontId="10" fillId="0" borderId="0" xfId="0" applyNumberFormat="1" applyFont="1" applyFill="1"/>
    <xf numFmtId="0" fontId="10" fillId="0" borderId="0" xfId="0" applyFont="1" applyProtection="1">
      <protection locked="0"/>
    </xf>
    <xf numFmtId="165" fontId="0" fillId="0" borderId="0" xfId="0" applyNumberFormat="1" applyFont="1"/>
    <xf numFmtId="0" fontId="0" fillId="0" borderId="9" xfId="0" applyBorder="1" applyAlignment="1">
      <alignment vertical="center"/>
    </xf>
    <xf numFmtId="166" fontId="9" fillId="0" borderId="9" xfId="27" applyNumberFormat="1" applyFont="1" applyBorder="1" applyAlignment="1">
      <alignment horizontal="center" vertical="center"/>
    </xf>
    <xf numFmtId="166" fontId="8" fillId="0" borderId="9" xfId="27" applyNumberFormat="1" applyFont="1" applyBorder="1" applyAlignment="1" applyProtection="1">
      <alignment horizontal="left" vertical="center"/>
      <protection locked="0"/>
    </xf>
    <xf numFmtId="166" fontId="9" fillId="0" borderId="9" xfId="27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right" vertical="center"/>
    </xf>
    <xf numFmtId="0" fontId="9" fillId="0" borderId="21" xfId="19" applyFont="1" applyBorder="1" applyAlignment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  <protection hidden="1"/>
    </xf>
    <xf numFmtId="0" fontId="9" fillId="0" borderId="9" xfId="4" applyFont="1" applyBorder="1" applyAlignment="1">
      <alignment vertical="center" wrapText="1"/>
    </xf>
    <xf numFmtId="0" fontId="9" fillId="0" borderId="9" xfId="7" applyFont="1" applyBorder="1" applyAlignment="1" applyProtection="1">
      <alignment horizontal="left" vertical="center" wrapText="1" shrinkToFit="1"/>
    </xf>
    <xf numFmtId="0" fontId="21" fillId="0" borderId="9" xfId="0" applyFont="1" applyBorder="1" applyAlignment="1">
      <alignment horizontal="left" vertical="center" wrapText="1"/>
    </xf>
    <xf numFmtId="0" fontId="5" fillId="0" borderId="9" xfId="20" applyFill="1" applyBorder="1" applyAlignment="1" applyProtection="1">
      <alignment horizontal="left" vertical="center" wrapText="1"/>
      <protection locked="0"/>
    </xf>
    <xf numFmtId="0" fontId="5" fillId="0" borderId="9" xfId="20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applyFont="1" applyBorder="1" applyProtection="1">
      <protection locked="0"/>
    </xf>
    <xf numFmtId="0" fontId="0" fillId="0" borderId="9" xfId="0" applyFont="1" applyFill="1" applyBorder="1" applyAlignment="1">
      <alignment horizontal="justify" vertical="center" wrapText="1" shrinkToFit="1"/>
    </xf>
    <xf numFmtId="166" fontId="0" fillId="0" borderId="9" xfId="6" applyNumberFormat="1" applyFont="1" applyFill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>
      <alignment horizontal="right" vertical="center" wrapText="1"/>
    </xf>
    <xf numFmtId="166" fontId="5" fillId="0" borderId="33" xfId="2" applyNumberFormat="1" applyFont="1" applyFill="1" applyBorder="1" applyAlignment="1" applyProtection="1">
      <alignment vertical="center"/>
      <protection locked="0"/>
    </xf>
    <xf numFmtId="0" fontId="9" fillId="0" borderId="9" xfId="19" applyFont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166" fontId="0" fillId="0" borderId="9" xfId="2" applyNumberFormat="1" applyFont="1" applyFill="1" applyBorder="1" applyAlignment="1" applyProtection="1">
      <alignment horizontal="center" vertical="center"/>
      <protection locked="0"/>
    </xf>
    <xf numFmtId="166" fontId="0" fillId="0" borderId="13" xfId="2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>
      <alignment vertical="center" wrapText="1"/>
    </xf>
    <xf numFmtId="0" fontId="5" fillId="0" borderId="9" xfId="7" applyFont="1" applyFill="1" applyBorder="1" applyAlignment="1" applyProtection="1">
      <alignment horizontal="left" vertical="center" wrapText="1" shrinkToFit="1"/>
    </xf>
    <xf numFmtId="165" fontId="0" fillId="0" borderId="9" xfId="0" applyNumberFormat="1" applyFill="1" applyBorder="1" applyAlignment="1">
      <alignment horizontal="right" vertical="center" wrapText="1" shrinkToFit="1"/>
    </xf>
    <xf numFmtId="0" fontId="9" fillId="0" borderId="16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left" vertical="center" wrapText="1" shrinkToFit="1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168" fontId="0" fillId="0" borderId="9" xfId="0" applyNumberFormat="1" applyFill="1" applyBorder="1" applyAlignment="1">
      <alignment vertical="center" wrapText="1"/>
    </xf>
    <xf numFmtId="0" fontId="0" fillId="0" borderId="9" xfId="0" applyFill="1" applyBorder="1" applyAlignment="1">
      <alignment horizontal="left" vertical="center"/>
    </xf>
    <xf numFmtId="169" fontId="24" fillId="0" borderId="34" xfId="0" applyNumberFormat="1" applyFont="1" applyBorder="1" applyAlignment="1" applyProtection="1">
      <alignment horizontal="center" vertical="center"/>
      <protection locked="0"/>
    </xf>
    <xf numFmtId="1" fontId="10" fillId="0" borderId="34" xfId="0" applyNumberFormat="1" applyFont="1" applyBorder="1" applyAlignment="1">
      <alignment horizontal="right" vertical="center" wrapText="1"/>
    </xf>
    <xf numFmtId="4" fontId="0" fillId="0" borderId="34" xfId="0" applyNumberFormat="1" applyBorder="1" applyAlignment="1">
      <alignment horizontal="right" wrapText="1"/>
    </xf>
    <xf numFmtId="165" fontId="0" fillId="0" borderId="0" xfId="0" applyNumberFormat="1" applyFont="1" applyFill="1" applyBorder="1"/>
    <xf numFmtId="0" fontId="0" fillId="0" borderId="0" xfId="0" applyFont="1" applyBorder="1"/>
    <xf numFmtId="0" fontId="0" fillId="0" borderId="0" xfId="0" applyFont="1" applyFill="1" applyBorder="1"/>
    <xf numFmtId="169" fontId="25" fillId="0" borderId="3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>
      <protection locked="0"/>
    </xf>
    <xf numFmtId="0" fontId="0" fillId="7" borderId="0" xfId="0" applyFont="1" applyFill="1" applyBorder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6" fillId="0" borderId="33" xfId="0" applyFont="1" applyBorder="1" applyAlignment="1">
      <alignment horizontal="right"/>
    </xf>
    <xf numFmtId="4" fontId="0" fillId="0" borderId="0" xfId="0" applyNumberFormat="1" applyBorder="1" applyAlignment="1">
      <alignment horizontal="righ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0" xfId="0" applyNumberFormat="1" applyFont="1" applyAlignment="1">
      <alignment horizontal="right" vertical="center"/>
    </xf>
    <xf numFmtId="0" fontId="9" fillId="0" borderId="16" xfId="0" applyFont="1" applyBorder="1" applyAlignment="1">
      <alignment horizontal="left" vertical="center" wrapText="1"/>
    </xf>
    <xf numFmtId="0" fontId="8" fillId="0" borderId="9" xfId="0" applyFont="1" applyFill="1" applyBorder="1" applyAlignment="1">
      <alignment vertical="top" wrapText="1"/>
    </xf>
    <xf numFmtId="166" fontId="8" fillId="0" borderId="9" xfId="27" applyNumberFormat="1" applyFont="1" applyFill="1" applyBorder="1" applyAlignment="1" applyProtection="1">
      <alignment horizontal="center" vertical="center"/>
      <protection locked="0"/>
    </xf>
    <xf numFmtId="0" fontId="0" fillId="0" borderId="9" xfId="35" applyFont="1" applyFill="1" applyBorder="1" applyAlignment="1">
      <alignment horizontal="left" vertical="center" wrapText="1"/>
    </xf>
    <xf numFmtId="0" fontId="0" fillId="0" borderId="9" xfId="0" applyFill="1" applyBorder="1" applyAlignment="1">
      <alignment vertical="top" wrapText="1"/>
    </xf>
    <xf numFmtId="0" fontId="5" fillId="0" borderId="9" xfId="35" applyFill="1" applyBorder="1" applyAlignment="1">
      <alignment horizontal="left" vertical="center" wrapText="1"/>
    </xf>
    <xf numFmtId="0" fontId="9" fillId="0" borderId="9" xfId="35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right" vertical="center" wrapText="1"/>
    </xf>
    <xf numFmtId="0" fontId="0" fillId="0" borderId="9" xfId="4" applyFont="1" applyFill="1" applyBorder="1" applyAlignment="1">
      <alignment vertical="center" wrapText="1"/>
    </xf>
    <xf numFmtId="169" fontId="25" fillId="0" borderId="0" xfId="0" applyNumberFormat="1" applyFont="1" applyBorder="1" applyAlignment="1" applyProtection="1">
      <alignment horizontal="center" vertical="center"/>
      <protection locked="0"/>
    </xf>
    <xf numFmtId="0" fontId="22" fillId="0" borderId="9" xfId="25" applyFill="1" applyBorder="1" applyAlignment="1" applyProtection="1">
      <alignment horizontal="left" vertical="center" wrapText="1"/>
      <protection locked="0"/>
    </xf>
    <xf numFmtId="0" fontId="9" fillId="0" borderId="9" xfId="7" applyFont="1" applyBorder="1" applyAlignment="1" applyProtection="1">
      <alignment horizontal="left" vertical="center" wrapText="1"/>
    </xf>
    <xf numFmtId="0" fontId="9" fillId="0" borderId="9" xfId="0" applyFont="1" applyBorder="1" applyAlignment="1">
      <alignment horizontal="left" vertical="top" wrapText="1" shrinkToFit="1"/>
    </xf>
    <xf numFmtId="0" fontId="9" fillId="0" borderId="9" xfId="5" applyFont="1" applyBorder="1" applyAlignment="1">
      <alignment horizontal="left" vertical="center" wrapText="1"/>
    </xf>
    <xf numFmtId="171" fontId="9" fillId="0" borderId="9" xfId="5" applyNumberFormat="1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9" xfId="4" applyFont="1" applyBorder="1" applyAlignment="1">
      <alignment vertical="center" wrapText="1"/>
    </xf>
  </cellXfs>
  <cellStyles count="36">
    <cellStyle name="Hypertextový odkaz" xfId="25" builtinId="8"/>
    <cellStyle name="Hypertextový odkaz 2" xfId="7" xr:uid="{00000000-0005-0000-0000-000036000000}"/>
    <cellStyle name="Hypertextový odkaz 3" xfId="22" xr:uid="{F47F839F-649D-4763-9EA4-9F50F6CFEB62}"/>
    <cellStyle name="lehký dolní okraj" xfId="8" xr:uid="{00000000-0005-0000-0000-000002000000}"/>
    <cellStyle name="Měna" xfId="2" builtinId="4"/>
    <cellStyle name="Měna 2" xfId="6" xr:uid="{31AE6DFD-5916-43E1-B6D7-504DACC8534C}"/>
    <cellStyle name="Měna 2 2" xfId="27" xr:uid="{0B09BD14-7E1B-4ECF-BC6D-1DFE0BB607B1}"/>
    <cellStyle name="Měna 3" xfId="17" xr:uid="{00000000-0005-0000-0000-000038000000}"/>
    <cellStyle name="Měna 3 2" xfId="28" xr:uid="{2FE1E1D9-F406-484F-AF46-E5BDFCAA5D36}"/>
    <cellStyle name="Měna 4" xfId="30" xr:uid="{99F579C7-79C8-494A-9DF3-F59BDE8C3590}"/>
    <cellStyle name="Měna 5" xfId="21" xr:uid="{4A96A91A-EACD-4D36-9149-FC911760ECEB}"/>
    <cellStyle name="Měna 5 2" xfId="29" xr:uid="{4A43E75E-05EF-4773-ABBF-5212CE3BF3DD}"/>
    <cellStyle name="nadpis" xfId="9" xr:uid="{00000000-0005-0000-0000-000003000000}"/>
    <cellStyle name="Normal 2" xfId="12" xr:uid="{00000000-0005-0000-0000-000004000000}"/>
    <cellStyle name="Normal 3" xfId="13" xr:uid="{00000000-0005-0000-0000-000005000000}"/>
    <cellStyle name="Normal 3 2" xfId="16" xr:uid="{00000000-0005-0000-0000-000006000000}"/>
    <cellStyle name="Normal 3 2 2" xfId="32" xr:uid="{119D78BC-BBAF-4C6B-A456-CE3FC6AB5ACF}"/>
    <cellStyle name="Normal 3 3" xfId="31" xr:uid="{74BD3556-1BF1-4B02-8E54-5786B439FA16}"/>
    <cellStyle name="Normal 4" xfId="11" xr:uid="{00000000-0005-0000-0000-000007000000}"/>
    <cellStyle name="Normal 4 2" xfId="15" xr:uid="{00000000-0005-0000-0000-000008000000}"/>
    <cellStyle name="Normal_CENIK" xfId="10" xr:uid="{00000000-0005-0000-0000-000009000000}"/>
    <cellStyle name="Normální" xfId="0" builtinId="0"/>
    <cellStyle name="Normální 14" xfId="3" xr:uid="{F45DCFBB-4863-4517-9E1F-5F1DE6CC9ADF}"/>
    <cellStyle name="Normální 14 2" xfId="33" xr:uid="{A9A870C9-E0C0-4217-936C-B9D70CF2995A}"/>
    <cellStyle name="Normální 15" xfId="20" xr:uid="{93534BB0-1258-44D5-9D16-0F39EE0DDAF2}"/>
    <cellStyle name="Normální 16" xfId="4" xr:uid="{AAEBE9BF-2B93-40D3-A4C0-0F065DC59F0D}"/>
    <cellStyle name="Normální 16 2" xfId="34" xr:uid="{879468CD-003F-477A-B1C3-B1D559E66EF0}"/>
    <cellStyle name="Normální 2" xfId="1" xr:uid="{00000000-0005-0000-0000-000002000000}"/>
    <cellStyle name="Normální 2 3" xfId="5" xr:uid="{C8DA1F94-A115-401E-A9CA-94B7CB4FB113}"/>
    <cellStyle name="Normální 20" xfId="19" xr:uid="{9AAFEC39-312A-444C-8B7E-2C971875895E}"/>
    <cellStyle name="Normální 3" xfId="26" xr:uid="{5BDAD886-9A90-4BF5-9C75-CECAA07FC8F4}"/>
    <cellStyle name="Normální 3 4" xfId="23" xr:uid="{74DF887F-E8F8-4528-8F11-3A7C3437CF3A}"/>
    <cellStyle name="normální_PCS04012005_komplet" xfId="24" xr:uid="{59712178-2F96-45D9-A713-027CB5F74B88}"/>
    <cellStyle name="normální_Plátno" xfId="35" xr:uid="{414A3A03-C14A-40CB-8D97-DE7F6C7B3445}"/>
    <cellStyle name="Note 2" xfId="14" xr:uid="{00000000-0005-0000-0000-00000B000000}"/>
    <cellStyle name="Procenta 2" xfId="18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E8A4231-DB15-44BF-8378-26CA32EF04C6}"/>
            </a:ext>
          </a:extLst>
        </xdr:cNvPr>
        <xdr:cNvSpPr txBox="1"/>
      </xdr:nvSpPr>
      <xdr:spPr>
        <a:xfrm>
          <a:off x="171041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1434884-9BFD-409F-8B22-734C3E50E9BE}"/>
            </a:ext>
          </a:extLst>
        </xdr:cNvPr>
        <xdr:cNvSpPr txBox="1"/>
      </xdr:nvSpPr>
      <xdr:spPr>
        <a:xfrm>
          <a:off x="1710418" y="1286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23B5789-2F83-4362-9F1F-4C1B8998A928}"/>
            </a:ext>
          </a:extLst>
        </xdr:cNvPr>
        <xdr:cNvSpPr txBox="1"/>
      </xdr:nvSpPr>
      <xdr:spPr>
        <a:xfrm>
          <a:off x="1710418" y="1286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AD8E7BB4-0DA9-4874-B97C-42F9DA65878C}"/>
            </a:ext>
          </a:extLst>
        </xdr:cNvPr>
        <xdr:cNvSpPr txBox="1"/>
      </xdr:nvSpPr>
      <xdr:spPr>
        <a:xfrm>
          <a:off x="1710418" y="13100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FF1C0AA7-892B-445D-A960-57BEE1600D9A}"/>
            </a:ext>
          </a:extLst>
        </xdr:cNvPr>
        <xdr:cNvSpPr txBox="1"/>
      </xdr:nvSpPr>
      <xdr:spPr>
        <a:xfrm>
          <a:off x="1710418" y="188921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6BC6CA21-A5C5-48B4-83E1-39F20043E11F}"/>
            </a:ext>
          </a:extLst>
        </xdr:cNvPr>
        <xdr:cNvSpPr txBox="1"/>
      </xdr:nvSpPr>
      <xdr:spPr>
        <a:xfrm>
          <a:off x="1710418" y="1286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3EB5ED8-78B3-4A7A-8415-5A9E1E1EAA9B}"/>
            </a:ext>
          </a:extLst>
        </xdr:cNvPr>
        <xdr:cNvSpPr txBox="1"/>
      </xdr:nvSpPr>
      <xdr:spPr>
        <a:xfrm>
          <a:off x="1710418" y="1286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89FDB0E-B5B1-4412-B52A-E8DFFA135E7D}"/>
            </a:ext>
          </a:extLst>
        </xdr:cNvPr>
        <xdr:cNvSpPr txBox="1"/>
      </xdr:nvSpPr>
      <xdr:spPr>
        <a:xfrm>
          <a:off x="171041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8D3EF4E2-9690-4F25-A6FF-56E0BDBAB907}"/>
            </a:ext>
          </a:extLst>
        </xdr:cNvPr>
        <xdr:cNvSpPr txBox="1"/>
      </xdr:nvSpPr>
      <xdr:spPr>
        <a:xfrm>
          <a:off x="1710418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B862013E-EE12-4E05-B423-E7724B8425C3}"/>
            </a:ext>
          </a:extLst>
        </xdr:cNvPr>
        <xdr:cNvSpPr txBox="1"/>
      </xdr:nvSpPr>
      <xdr:spPr>
        <a:xfrm>
          <a:off x="1710418" y="1286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BE8D5013-8C90-4B0F-B621-73989842F8B7}"/>
            </a:ext>
          </a:extLst>
        </xdr:cNvPr>
        <xdr:cNvSpPr txBox="1"/>
      </xdr:nvSpPr>
      <xdr:spPr>
        <a:xfrm>
          <a:off x="1710418" y="1286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D0743E74-096F-43DD-817C-04C4F4E8AEBA}"/>
            </a:ext>
          </a:extLst>
        </xdr:cNvPr>
        <xdr:cNvSpPr txBox="1"/>
      </xdr:nvSpPr>
      <xdr:spPr>
        <a:xfrm>
          <a:off x="1710418" y="1286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D01B38DE-43F0-46F3-A7C5-C6FE85FB59B7}"/>
            </a:ext>
          </a:extLst>
        </xdr:cNvPr>
        <xdr:cNvSpPr txBox="1"/>
      </xdr:nvSpPr>
      <xdr:spPr>
        <a:xfrm>
          <a:off x="1710418" y="186635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24BBCBD1-30B7-42BE-9C20-538E0F13C1BE}"/>
            </a:ext>
          </a:extLst>
        </xdr:cNvPr>
        <xdr:cNvSpPr txBox="1"/>
      </xdr:nvSpPr>
      <xdr:spPr>
        <a:xfrm>
          <a:off x="1710418" y="1119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FC54C70D-5693-4B89-AFDF-AE244A3A82AD}"/>
            </a:ext>
          </a:extLst>
        </xdr:cNvPr>
        <xdr:cNvSpPr txBox="1"/>
      </xdr:nvSpPr>
      <xdr:spPr>
        <a:xfrm>
          <a:off x="1710418" y="1119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D518D76C-0C89-40D3-BF13-9B365997D434}"/>
            </a:ext>
          </a:extLst>
        </xdr:cNvPr>
        <xdr:cNvSpPr txBox="1"/>
      </xdr:nvSpPr>
      <xdr:spPr>
        <a:xfrm>
          <a:off x="1710418" y="1119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39976D26-F09D-4994-B267-1E1E0759E328}"/>
            </a:ext>
          </a:extLst>
        </xdr:cNvPr>
        <xdr:cNvSpPr txBox="1"/>
      </xdr:nvSpPr>
      <xdr:spPr>
        <a:xfrm>
          <a:off x="571500" y="426475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82F2C03-AB96-4E33-A8A4-A255F2F9A57E}"/>
            </a:ext>
          </a:extLst>
        </xdr:cNvPr>
        <xdr:cNvSpPr txBox="1"/>
      </xdr:nvSpPr>
      <xdr:spPr>
        <a:xfrm>
          <a:off x="571500" y="45019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E95F82FD-57A2-4B87-85E9-2AECF4E4BDBC}"/>
            </a:ext>
          </a:extLst>
        </xdr:cNvPr>
        <xdr:cNvSpPr txBox="1"/>
      </xdr:nvSpPr>
      <xdr:spPr>
        <a:xfrm>
          <a:off x="571500" y="575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6A859853-C913-4BF1-B3D4-0F9BA1CB48A7}"/>
            </a:ext>
          </a:extLst>
        </xdr:cNvPr>
        <xdr:cNvSpPr txBox="1"/>
      </xdr:nvSpPr>
      <xdr:spPr>
        <a:xfrm>
          <a:off x="571500" y="575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A998DC38-8A43-4690-85B7-291465941BDF}"/>
            </a:ext>
          </a:extLst>
        </xdr:cNvPr>
        <xdr:cNvSpPr txBox="1"/>
      </xdr:nvSpPr>
      <xdr:spPr>
        <a:xfrm>
          <a:off x="571500" y="575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272188A9-1608-4BDF-AE7F-03F745CE82E6}"/>
            </a:ext>
          </a:extLst>
        </xdr:cNvPr>
        <xdr:cNvSpPr txBox="1"/>
      </xdr:nvSpPr>
      <xdr:spPr>
        <a:xfrm>
          <a:off x="571500" y="575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F8EE8798-EE7B-4BE2-A5A8-8DB1706BB1CD}"/>
            </a:ext>
          </a:extLst>
        </xdr:cNvPr>
        <xdr:cNvSpPr txBox="1"/>
      </xdr:nvSpPr>
      <xdr:spPr>
        <a:xfrm>
          <a:off x="1706496" y="5860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3C720BD3-EEF4-4002-A631-DE54FF94ABFE}"/>
            </a:ext>
          </a:extLst>
        </xdr:cNvPr>
        <xdr:cNvSpPr txBox="1"/>
      </xdr:nvSpPr>
      <xdr:spPr>
        <a:xfrm>
          <a:off x="1706496" y="5860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B8204E90-4AFB-4FAE-A117-AC8804E373FF}"/>
            </a:ext>
          </a:extLst>
        </xdr:cNvPr>
        <xdr:cNvSpPr txBox="1"/>
      </xdr:nvSpPr>
      <xdr:spPr>
        <a:xfrm>
          <a:off x="1706496" y="5860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59469793-BAC1-48D3-9414-F87E1D30C74C}"/>
            </a:ext>
          </a:extLst>
        </xdr:cNvPr>
        <xdr:cNvSpPr txBox="1"/>
      </xdr:nvSpPr>
      <xdr:spPr>
        <a:xfrm>
          <a:off x="1706496" y="58606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4E8BEAD6-556A-438F-9F52-31D5E52745FA}"/>
            </a:ext>
          </a:extLst>
        </xdr:cNvPr>
        <xdr:cNvSpPr txBox="1"/>
      </xdr:nvSpPr>
      <xdr:spPr>
        <a:xfrm>
          <a:off x="1706496" y="66406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2412F144-30C7-4F71-AA4E-8D79906452BD}"/>
            </a:ext>
          </a:extLst>
        </xdr:cNvPr>
        <xdr:cNvSpPr txBox="1"/>
      </xdr:nvSpPr>
      <xdr:spPr>
        <a:xfrm>
          <a:off x="1706496" y="66406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C72FEFF5-2EB0-492D-BF58-1A3A3FBF8174}"/>
            </a:ext>
          </a:extLst>
        </xdr:cNvPr>
        <xdr:cNvSpPr txBox="1"/>
      </xdr:nvSpPr>
      <xdr:spPr>
        <a:xfrm>
          <a:off x="1706496" y="66406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47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1432DEB5-44B3-40B8-AF7C-2E7CC5E26E8C}"/>
            </a:ext>
          </a:extLst>
        </xdr:cNvPr>
        <xdr:cNvSpPr txBox="1"/>
      </xdr:nvSpPr>
      <xdr:spPr>
        <a:xfrm>
          <a:off x="1706496" y="66406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27DFDB93-59DA-484B-8455-248CAE9001E5}"/>
            </a:ext>
          </a:extLst>
        </xdr:cNvPr>
        <xdr:cNvSpPr txBox="1"/>
      </xdr:nvSpPr>
      <xdr:spPr>
        <a:xfrm>
          <a:off x="843643" y="453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ED0B8734-613A-4382-84E8-FEC0B5730643}"/>
            </a:ext>
          </a:extLst>
        </xdr:cNvPr>
        <xdr:cNvSpPr txBox="1"/>
      </xdr:nvSpPr>
      <xdr:spPr>
        <a:xfrm>
          <a:off x="843643" y="453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F9DACDAA-F28E-42AA-86A2-9EEEDE43F5BF}"/>
            </a:ext>
          </a:extLst>
        </xdr:cNvPr>
        <xdr:cNvSpPr txBox="1"/>
      </xdr:nvSpPr>
      <xdr:spPr>
        <a:xfrm>
          <a:off x="843643" y="453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8D418D0-FDAA-4BB1-A5B5-50E5755A619D}"/>
            </a:ext>
          </a:extLst>
        </xdr:cNvPr>
        <xdr:cNvSpPr txBox="1"/>
      </xdr:nvSpPr>
      <xdr:spPr>
        <a:xfrm>
          <a:off x="843643" y="4537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3320F74A-6466-4BA8-B5DE-1B5A2EDF1721}"/>
            </a:ext>
          </a:extLst>
        </xdr:cNvPr>
        <xdr:cNvSpPr txBox="1"/>
      </xdr:nvSpPr>
      <xdr:spPr>
        <a:xfrm>
          <a:off x="843643" y="479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E53CC604-3BF2-4076-8444-FEE80803B576}"/>
            </a:ext>
          </a:extLst>
        </xdr:cNvPr>
        <xdr:cNvSpPr txBox="1"/>
      </xdr:nvSpPr>
      <xdr:spPr>
        <a:xfrm>
          <a:off x="843643" y="479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991E59C6-D54A-468F-8406-2D360143A73C}"/>
            </a:ext>
          </a:extLst>
        </xdr:cNvPr>
        <xdr:cNvSpPr txBox="1"/>
      </xdr:nvSpPr>
      <xdr:spPr>
        <a:xfrm>
          <a:off x="843643" y="479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F9284780-0ED1-43A6-8534-916DE5E2EE8C}"/>
            </a:ext>
          </a:extLst>
        </xdr:cNvPr>
        <xdr:cNvSpPr txBox="1"/>
      </xdr:nvSpPr>
      <xdr:spPr>
        <a:xfrm>
          <a:off x="843643" y="4799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E906D6A9-AD3A-4E5C-8DCF-2F1A3B60445F}"/>
            </a:ext>
          </a:extLst>
        </xdr:cNvPr>
        <xdr:cNvSpPr txBox="1"/>
      </xdr:nvSpPr>
      <xdr:spPr>
        <a:xfrm>
          <a:off x="1224643" y="175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91071317-C85D-40C6-A6C5-3193A5052C3A}"/>
            </a:ext>
          </a:extLst>
        </xdr:cNvPr>
        <xdr:cNvSpPr txBox="1"/>
      </xdr:nvSpPr>
      <xdr:spPr>
        <a:xfrm>
          <a:off x="3211286" y="2109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79D4600B-B36E-4131-8AE8-0C7D30CAF372}"/>
            </a:ext>
          </a:extLst>
        </xdr:cNvPr>
        <xdr:cNvSpPr txBox="1"/>
      </xdr:nvSpPr>
      <xdr:spPr>
        <a:xfrm>
          <a:off x="1706496" y="3146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80921D07-DEBF-4627-8080-28FD899FF316}"/>
            </a:ext>
          </a:extLst>
        </xdr:cNvPr>
        <xdr:cNvSpPr txBox="1"/>
      </xdr:nvSpPr>
      <xdr:spPr>
        <a:xfrm>
          <a:off x="1706496" y="4513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5D892A6-DDA8-4FC0-A2BF-7C04CF77C6B9}"/>
            </a:ext>
          </a:extLst>
        </xdr:cNvPr>
        <xdr:cNvSpPr txBox="1"/>
      </xdr:nvSpPr>
      <xdr:spPr>
        <a:xfrm>
          <a:off x="1706496" y="5880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1C174D50-D450-44AA-AA66-87490EDA052E}"/>
            </a:ext>
          </a:extLst>
        </xdr:cNvPr>
        <xdr:cNvSpPr txBox="1"/>
      </xdr:nvSpPr>
      <xdr:spPr>
        <a:xfrm>
          <a:off x="1706496" y="72475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C37B254C-D4AF-4C48-8AC0-76A2489541C8}"/>
            </a:ext>
          </a:extLst>
        </xdr:cNvPr>
        <xdr:cNvSpPr txBox="1"/>
      </xdr:nvSpPr>
      <xdr:spPr>
        <a:xfrm>
          <a:off x="1706496" y="4513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2331838C-725B-4352-9CCA-F41D62C3916A}"/>
            </a:ext>
          </a:extLst>
        </xdr:cNvPr>
        <xdr:cNvSpPr txBox="1"/>
      </xdr:nvSpPr>
      <xdr:spPr>
        <a:xfrm>
          <a:off x="1706496" y="58804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BEFCF9D2-BDD8-40B8-A9E7-96050FE7D65A}"/>
            </a:ext>
          </a:extLst>
        </xdr:cNvPr>
        <xdr:cNvSpPr txBox="1"/>
      </xdr:nvSpPr>
      <xdr:spPr>
        <a:xfrm>
          <a:off x="1706496" y="7718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C63F2595-9995-496D-A7C2-1548D09F6CA9}"/>
            </a:ext>
          </a:extLst>
        </xdr:cNvPr>
        <xdr:cNvSpPr txBox="1"/>
      </xdr:nvSpPr>
      <xdr:spPr>
        <a:xfrm>
          <a:off x="1706496" y="5051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DACDB3A-9DF3-4D71-841A-E66F62A2E86F}"/>
            </a:ext>
          </a:extLst>
        </xdr:cNvPr>
        <xdr:cNvSpPr txBox="1"/>
      </xdr:nvSpPr>
      <xdr:spPr>
        <a:xfrm>
          <a:off x="1710418" y="60619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2595F529-07C3-4CA1-A39A-99FDF0866DC5}"/>
            </a:ext>
          </a:extLst>
        </xdr:cNvPr>
        <xdr:cNvSpPr txBox="1"/>
      </xdr:nvSpPr>
      <xdr:spPr>
        <a:xfrm>
          <a:off x="1710418" y="71192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8F3B6011-C3D2-4C9E-8136-B6475DD7B4FE}"/>
            </a:ext>
          </a:extLst>
        </xdr:cNvPr>
        <xdr:cNvSpPr txBox="1"/>
      </xdr:nvSpPr>
      <xdr:spPr>
        <a:xfrm>
          <a:off x="1706496" y="4805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16</xdr:row>
      <xdr:rowOff>394607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9CED86A5-BD06-41EF-BF34-F62EF9007B7A}"/>
            </a:ext>
          </a:extLst>
        </xdr:cNvPr>
        <xdr:cNvSpPr txBox="1"/>
      </xdr:nvSpPr>
      <xdr:spPr>
        <a:xfrm>
          <a:off x="1706496" y="155287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B24B24E8-FE70-4BC9-A87C-47EB51580F21}"/>
            </a:ext>
          </a:extLst>
        </xdr:cNvPr>
        <xdr:cNvSpPr txBox="1"/>
      </xdr:nvSpPr>
      <xdr:spPr>
        <a:xfrm>
          <a:off x="1706496" y="5782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D4E312AE-1314-4AB1-BCF1-E5DF705FCB81}"/>
            </a:ext>
          </a:extLst>
        </xdr:cNvPr>
        <xdr:cNvSpPr txBox="1"/>
      </xdr:nvSpPr>
      <xdr:spPr>
        <a:xfrm>
          <a:off x="1706496" y="5782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4977C497-E086-4794-80EE-4D8FB8528700}"/>
            </a:ext>
          </a:extLst>
        </xdr:cNvPr>
        <xdr:cNvSpPr txBox="1"/>
      </xdr:nvSpPr>
      <xdr:spPr>
        <a:xfrm>
          <a:off x="1706496" y="57822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BB6C561C-8F97-48B2-9E5B-7392619872A2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744DC082-D36A-499C-91B1-BBC6DD266781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DBCBCDD-3349-4DD8-9CB8-0A3071357A37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237B07B5-8586-432D-8F5F-D912F7D0BE67}"/>
            </a:ext>
          </a:extLst>
        </xdr:cNvPr>
        <xdr:cNvSpPr txBox="1"/>
      </xdr:nvSpPr>
      <xdr:spPr>
        <a:xfrm>
          <a:off x="1710418" y="44522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CB971DFD-F4D2-4630-BEEE-9D0904D7EB13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3876BE5F-D6D9-401E-8887-D99CF4F49A8E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B694BD95-527B-45B5-8582-5E02F2E24387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4EB88A98-127E-45B1-A638-C423C42951AC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413E326E-7B2B-4B83-8FBF-2C62459303A9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7AC9E521-D5E3-4480-9A76-560B80136FE7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40D8410-559A-4F0E-8D3F-5C415A15E314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A7F0491D-9A2C-4758-BDEC-836E96E6439B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A11FCCC2-55B9-4AE3-9EA2-CB619E612C6E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9BB4838B-BD23-476A-9F0A-1461D008273C}"/>
            </a:ext>
          </a:extLst>
        </xdr:cNvPr>
        <xdr:cNvSpPr txBox="1"/>
      </xdr:nvSpPr>
      <xdr:spPr>
        <a:xfrm>
          <a:off x="1710418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C40D0F4D-31AA-4D91-A7D2-65C9305126F3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C82F9C9D-962A-4BB6-88A4-8360C8BB3287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BCFBBF0-EC3E-48A4-B0DD-A9A75E686B4C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B462C990-17A9-436E-93E9-6DE4F00E006E}"/>
            </a:ext>
          </a:extLst>
        </xdr:cNvPr>
        <xdr:cNvSpPr txBox="1"/>
      </xdr:nvSpPr>
      <xdr:spPr>
        <a:xfrm>
          <a:off x="1710418" y="75289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0CBF8C36-CDD1-49EE-A32E-4D256F91AAE9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70D8025D-E890-4F8A-83AE-1AC12A1EE58C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24DB3E3A-4ACB-4503-B755-E5513015CA6A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E14E7633-23E3-49A6-AE4A-2823CFDED9CF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53B0E3EB-F569-435B-AB67-D43098525754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EC31C911-B328-469C-9597-65E79861BC95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6E47BCC-5386-472D-94C8-14A27B84F481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5E7D9B32-B34D-45CE-AD7A-0CAB08C532DA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5B06D77-748C-4D96-9F4E-14A82C1C5181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DD6CEEF8-2F5A-433B-AAD9-901D5C76F7D1}"/>
            </a:ext>
          </a:extLst>
        </xdr:cNvPr>
        <xdr:cNvSpPr txBox="1"/>
      </xdr:nvSpPr>
      <xdr:spPr>
        <a:xfrm>
          <a:off x="1710418" y="7505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0C91FFFB-0ADF-4405-BC2A-3D0D1ACFD688}"/>
            </a:ext>
          </a:extLst>
        </xdr:cNvPr>
        <xdr:cNvSpPr txBox="1"/>
      </xdr:nvSpPr>
      <xdr:spPr>
        <a:xfrm>
          <a:off x="1710418" y="552776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4CAF2ABF-8532-42EF-8130-6ACECC02474A}"/>
            </a:ext>
          </a:extLst>
        </xdr:cNvPr>
        <xdr:cNvSpPr txBox="1"/>
      </xdr:nvSpPr>
      <xdr:spPr>
        <a:xfrm>
          <a:off x="1710418" y="580875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5542CA95-64DE-463C-895F-31DACB852FE4}"/>
            </a:ext>
          </a:extLst>
        </xdr:cNvPr>
        <xdr:cNvSpPr txBox="1"/>
      </xdr:nvSpPr>
      <xdr:spPr>
        <a:xfrm>
          <a:off x="1710418" y="612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1E623A40-29E1-4204-B25C-89831362D5F6}"/>
            </a:ext>
          </a:extLst>
        </xdr:cNvPr>
        <xdr:cNvSpPr txBox="1"/>
      </xdr:nvSpPr>
      <xdr:spPr>
        <a:xfrm>
          <a:off x="1710418" y="612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2E290218-9E8C-4EE3-94FB-9BE3DAB667F4}"/>
            </a:ext>
          </a:extLst>
        </xdr:cNvPr>
        <xdr:cNvSpPr txBox="1"/>
      </xdr:nvSpPr>
      <xdr:spPr>
        <a:xfrm>
          <a:off x="1710418" y="612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D5BC2CAD-CD02-43EF-B07D-C0FAF7CCBEFF}"/>
            </a:ext>
          </a:extLst>
        </xdr:cNvPr>
        <xdr:cNvSpPr txBox="1"/>
      </xdr:nvSpPr>
      <xdr:spPr>
        <a:xfrm>
          <a:off x="1710418" y="612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20DD014E-A617-42E4-BDA4-CCE36F09DD88}"/>
            </a:ext>
          </a:extLst>
        </xdr:cNvPr>
        <xdr:cNvSpPr txBox="1"/>
      </xdr:nvSpPr>
      <xdr:spPr>
        <a:xfrm>
          <a:off x="1710418" y="6907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EAF32CE6-B29D-45C7-B107-BD4B1DB163C2}"/>
            </a:ext>
          </a:extLst>
        </xdr:cNvPr>
        <xdr:cNvSpPr txBox="1"/>
      </xdr:nvSpPr>
      <xdr:spPr>
        <a:xfrm>
          <a:off x="1710418" y="6907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3F4B8EEE-AB3C-4703-A00F-41AA13964C59}"/>
            </a:ext>
          </a:extLst>
        </xdr:cNvPr>
        <xdr:cNvSpPr txBox="1"/>
      </xdr:nvSpPr>
      <xdr:spPr>
        <a:xfrm>
          <a:off x="1710418" y="6907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27EB293D-7BA4-4FA7-BB49-0A21DFBA6D1A}"/>
            </a:ext>
          </a:extLst>
        </xdr:cNvPr>
        <xdr:cNvSpPr txBox="1"/>
      </xdr:nvSpPr>
      <xdr:spPr>
        <a:xfrm>
          <a:off x="1710418" y="6907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A7B254E3-4080-43EE-B176-944E469E6DA1}"/>
            </a:ext>
          </a:extLst>
        </xdr:cNvPr>
        <xdr:cNvSpPr txBox="1"/>
      </xdr:nvSpPr>
      <xdr:spPr>
        <a:xfrm>
          <a:off x="1710418" y="693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8140-05F4-4D6A-9A01-542FE6445114}"/>
            </a:ext>
          </a:extLst>
        </xdr:cNvPr>
        <xdr:cNvSpPr txBox="1"/>
      </xdr:nvSpPr>
      <xdr:spPr>
        <a:xfrm>
          <a:off x="1710418" y="693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3BC4EBB6-3A02-4FA1-9667-07CB7993C21B}"/>
            </a:ext>
          </a:extLst>
        </xdr:cNvPr>
        <xdr:cNvSpPr txBox="1"/>
      </xdr:nvSpPr>
      <xdr:spPr>
        <a:xfrm>
          <a:off x="1710418" y="693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C326058B-AABB-4A43-8A05-127AB8420C0F}"/>
            </a:ext>
          </a:extLst>
        </xdr:cNvPr>
        <xdr:cNvSpPr txBox="1"/>
      </xdr:nvSpPr>
      <xdr:spPr>
        <a:xfrm>
          <a:off x="1710418" y="6930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CADB052D-AC8D-474A-8721-39E8CB4CF413}"/>
            </a:ext>
          </a:extLst>
        </xdr:cNvPr>
        <xdr:cNvSpPr txBox="1"/>
      </xdr:nvSpPr>
      <xdr:spPr>
        <a:xfrm>
          <a:off x="1706496" y="449716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0203CF05-AD99-48DF-825D-EB85D4369213}"/>
            </a:ext>
          </a:extLst>
        </xdr:cNvPr>
        <xdr:cNvSpPr txBox="1"/>
      </xdr:nvSpPr>
      <xdr:spPr>
        <a:xfrm>
          <a:off x="1706496" y="47784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2504782</xdr:colOff>
      <xdr:row>69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075CE054-389D-4ABA-9830-1B2094F6A1D0}"/>
            </a:ext>
          </a:extLst>
        </xdr:cNvPr>
        <xdr:cNvSpPr txBox="1"/>
      </xdr:nvSpPr>
      <xdr:spPr>
        <a:xfrm>
          <a:off x="3371557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2504782</xdr:colOff>
      <xdr:row>69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639181A4-A5C0-4B65-A269-A9F4A5FA5193}"/>
            </a:ext>
          </a:extLst>
        </xdr:cNvPr>
        <xdr:cNvSpPr txBox="1"/>
      </xdr:nvSpPr>
      <xdr:spPr>
        <a:xfrm>
          <a:off x="3371557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2504782</xdr:colOff>
      <xdr:row>69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C4EC542-6A23-42C9-A813-AE8FAF379C45}"/>
            </a:ext>
          </a:extLst>
        </xdr:cNvPr>
        <xdr:cNvSpPr txBox="1"/>
      </xdr:nvSpPr>
      <xdr:spPr>
        <a:xfrm>
          <a:off x="3371557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3511280</xdr:colOff>
      <xdr:row>69</xdr:row>
      <xdr:rowOff>0</xdr:rowOff>
    </xdr:from>
    <xdr:ext cx="486833" cy="388924"/>
    <xdr:sp macro="" textlink="">
      <xdr:nvSpPr>
        <xdr:cNvPr id="71" name="TextovéPole 26">
          <a:extLst>
            <a:ext uri="{FF2B5EF4-FFF2-40B4-BE49-F238E27FC236}">
              <a16:creationId xmlns:a16="http://schemas.microsoft.com/office/drawing/2014/main" id="{DEB38DDE-738C-4C69-A33F-7B8C7C93084B}"/>
            </a:ext>
          </a:extLst>
        </xdr:cNvPr>
        <xdr:cNvSpPr txBox="1"/>
      </xdr:nvSpPr>
      <xdr:spPr>
        <a:xfrm rot="16387556" flipV="1">
          <a:off x="4427010" y="1532195"/>
          <a:ext cx="388924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2504782</xdr:colOff>
      <xdr:row>71</xdr:row>
      <xdr:rowOff>0</xdr:rowOff>
    </xdr:from>
    <xdr:ext cx="184731" cy="264560"/>
    <xdr:sp macro="" textlink="">
      <xdr:nvSpPr>
        <xdr:cNvPr id="72" name="TextovéPole 8">
          <a:extLst>
            <a:ext uri="{FF2B5EF4-FFF2-40B4-BE49-F238E27FC236}">
              <a16:creationId xmlns:a16="http://schemas.microsoft.com/office/drawing/2014/main" id="{1C83B7BD-FBE1-4EF1-A09A-AF7BBEBCC9C3}"/>
            </a:ext>
          </a:extLst>
        </xdr:cNvPr>
        <xdr:cNvSpPr txBox="1"/>
      </xdr:nvSpPr>
      <xdr:spPr>
        <a:xfrm>
          <a:off x="3371557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2504782</xdr:colOff>
      <xdr:row>71</xdr:row>
      <xdr:rowOff>0</xdr:rowOff>
    </xdr:from>
    <xdr:ext cx="184731" cy="264560"/>
    <xdr:sp macro="" textlink="">
      <xdr:nvSpPr>
        <xdr:cNvPr id="73" name="TextovéPole 16">
          <a:extLst>
            <a:ext uri="{FF2B5EF4-FFF2-40B4-BE49-F238E27FC236}">
              <a16:creationId xmlns:a16="http://schemas.microsoft.com/office/drawing/2014/main" id="{BAAC2B1B-39E4-4B1B-B893-34D64D56A96D}"/>
            </a:ext>
          </a:extLst>
        </xdr:cNvPr>
        <xdr:cNvSpPr txBox="1"/>
      </xdr:nvSpPr>
      <xdr:spPr>
        <a:xfrm>
          <a:off x="3371557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2504782</xdr:colOff>
      <xdr:row>71</xdr:row>
      <xdr:rowOff>0</xdr:rowOff>
    </xdr:from>
    <xdr:ext cx="184731" cy="264560"/>
    <xdr:sp macro="" textlink="">
      <xdr:nvSpPr>
        <xdr:cNvPr id="74" name="TextovéPole 24">
          <a:extLst>
            <a:ext uri="{FF2B5EF4-FFF2-40B4-BE49-F238E27FC236}">
              <a16:creationId xmlns:a16="http://schemas.microsoft.com/office/drawing/2014/main" id="{57E26566-A366-48F0-8C8D-8C42ECFD7577}"/>
            </a:ext>
          </a:extLst>
        </xdr:cNvPr>
        <xdr:cNvSpPr txBox="1"/>
      </xdr:nvSpPr>
      <xdr:spPr>
        <a:xfrm>
          <a:off x="3371557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2504782</xdr:colOff>
      <xdr:row>71</xdr:row>
      <xdr:rowOff>0</xdr:rowOff>
    </xdr:from>
    <xdr:ext cx="184731" cy="264560"/>
    <xdr:sp macro="" textlink="">
      <xdr:nvSpPr>
        <xdr:cNvPr id="75" name="TextovéPole 8">
          <a:extLst>
            <a:ext uri="{FF2B5EF4-FFF2-40B4-BE49-F238E27FC236}">
              <a16:creationId xmlns:a16="http://schemas.microsoft.com/office/drawing/2014/main" id="{DE934FD0-28B8-444D-87A0-715E9841DE85}"/>
            </a:ext>
          </a:extLst>
        </xdr:cNvPr>
        <xdr:cNvSpPr txBox="1"/>
      </xdr:nvSpPr>
      <xdr:spPr>
        <a:xfrm>
          <a:off x="3371557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2504782</xdr:colOff>
      <xdr:row>71</xdr:row>
      <xdr:rowOff>0</xdr:rowOff>
    </xdr:from>
    <xdr:ext cx="184731" cy="264560"/>
    <xdr:sp macro="" textlink="">
      <xdr:nvSpPr>
        <xdr:cNvPr id="76" name="TextovéPole 16">
          <a:extLst>
            <a:ext uri="{FF2B5EF4-FFF2-40B4-BE49-F238E27FC236}">
              <a16:creationId xmlns:a16="http://schemas.microsoft.com/office/drawing/2014/main" id="{369B3261-2B8F-468A-830E-6243DCEE6589}"/>
            </a:ext>
          </a:extLst>
        </xdr:cNvPr>
        <xdr:cNvSpPr txBox="1"/>
      </xdr:nvSpPr>
      <xdr:spPr>
        <a:xfrm>
          <a:off x="3371557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2504782</xdr:colOff>
      <xdr:row>71</xdr:row>
      <xdr:rowOff>0</xdr:rowOff>
    </xdr:from>
    <xdr:ext cx="184731" cy="264560"/>
    <xdr:sp macro="" textlink="">
      <xdr:nvSpPr>
        <xdr:cNvPr id="77" name="TextovéPole 24">
          <a:extLst>
            <a:ext uri="{FF2B5EF4-FFF2-40B4-BE49-F238E27FC236}">
              <a16:creationId xmlns:a16="http://schemas.microsoft.com/office/drawing/2014/main" id="{4337D0CB-0208-41FF-A752-BDFD00399BA0}"/>
            </a:ext>
          </a:extLst>
        </xdr:cNvPr>
        <xdr:cNvSpPr txBox="1"/>
      </xdr:nvSpPr>
      <xdr:spPr>
        <a:xfrm>
          <a:off x="3371557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B1A778F1-5A57-4BB3-98C4-9EF38B5146A6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1B795BAD-FEAE-4860-8691-B93CF0D9551A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A67834C4-D49F-41AE-A35E-D01215C6696D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12C6A832-FA8E-4263-8D47-755D76DB025B}"/>
            </a:ext>
          </a:extLst>
        </xdr:cNvPr>
        <xdr:cNvSpPr txBox="1"/>
      </xdr:nvSpPr>
      <xdr:spPr>
        <a:xfrm>
          <a:off x="843643" y="648502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A994AFB-AAF1-4305-A85D-E453594A2BA0}"/>
            </a:ext>
          </a:extLst>
        </xdr:cNvPr>
        <xdr:cNvSpPr txBox="1"/>
      </xdr:nvSpPr>
      <xdr:spPr>
        <a:xfrm>
          <a:off x="843643" y="6952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FE0F3DEB-ECED-437E-897F-5C6EB296779C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D3E18AEF-E97E-4F7C-91E1-18F007284019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D8F08F0-BA68-4B3F-AD5F-BDB769FE8700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2768E78A-088C-40A3-AB24-77F789EE585F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CC1BBECD-C405-4970-B662-0D0035804060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B1520B31-D937-43E8-9119-E787B69544A5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A565539C-C7B5-4EF5-BEA3-853DA6F0CAAC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161A33B9-080F-4DD0-99DF-1739C7BD1CF2}"/>
            </a:ext>
          </a:extLst>
        </xdr:cNvPr>
        <xdr:cNvSpPr txBox="1"/>
      </xdr:nvSpPr>
      <xdr:spPr>
        <a:xfrm>
          <a:off x="843643" y="6952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75A04BAF-A6C8-442B-8CC5-84E2F3799EB6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E6DE9C62-A098-43DE-8F3F-9A955DB9FB5A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E91AE73C-C9EB-4140-A3AD-3DC186DCD179}"/>
            </a:ext>
          </a:extLst>
        </xdr:cNvPr>
        <xdr:cNvSpPr txBox="1"/>
      </xdr:nvSpPr>
      <xdr:spPr>
        <a:xfrm>
          <a:off x="843643" y="6461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CA52F436-E1F7-45BA-89CD-F6C27101AB9E}"/>
            </a:ext>
          </a:extLst>
        </xdr:cNvPr>
        <xdr:cNvSpPr txBox="1"/>
      </xdr:nvSpPr>
      <xdr:spPr>
        <a:xfrm>
          <a:off x="843643" y="446477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7597F354-14FC-42E1-8891-C6ADD1417D14}"/>
            </a:ext>
          </a:extLst>
        </xdr:cNvPr>
        <xdr:cNvSpPr txBox="1"/>
      </xdr:nvSpPr>
      <xdr:spPr>
        <a:xfrm>
          <a:off x="843643" y="474576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2DEE42E5-4870-47FE-9055-46B96A7B46B7}"/>
            </a:ext>
          </a:extLst>
        </xdr:cNvPr>
        <xdr:cNvSpPr txBox="1"/>
      </xdr:nvSpPr>
      <xdr:spPr>
        <a:xfrm>
          <a:off x="843643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6000ECE5-30D1-4DF1-B106-6D9D9618836A}"/>
            </a:ext>
          </a:extLst>
        </xdr:cNvPr>
        <xdr:cNvSpPr txBox="1"/>
      </xdr:nvSpPr>
      <xdr:spPr>
        <a:xfrm>
          <a:off x="843643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4FD37752-4B46-4CC4-9D35-FC772767633E}"/>
            </a:ext>
          </a:extLst>
        </xdr:cNvPr>
        <xdr:cNvSpPr txBox="1"/>
      </xdr:nvSpPr>
      <xdr:spPr>
        <a:xfrm>
          <a:off x="843643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CC6D063B-0DFB-4021-B0FD-41205ECD52F8}"/>
            </a:ext>
          </a:extLst>
        </xdr:cNvPr>
        <xdr:cNvSpPr txBox="1"/>
      </xdr:nvSpPr>
      <xdr:spPr>
        <a:xfrm>
          <a:off x="843643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A261FAAD-7F17-4B8A-AFBF-6E599D6A6BC5}"/>
            </a:ext>
          </a:extLst>
        </xdr:cNvPr>
        <xdr:cNvSpPr txBox="1"/>
      </xdr:nvSpPr>
      <xdr:spPr>
        <a:xfrm>
          <a:off x="843643" y="593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4FC5E1E7-76E1-47B4-A0F9-334CB6F33EF6}"/>
            </a:ext>
          </a:extLst>
        </xdr:cNvPr>
        <xdr:cNvSpPr txBox="1"/>
      </xdr:nvSpPr>
      <xdr:spPr>
        <a:xfrm>
          <a:off x="843643" y="593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879744D-0EB4-4592-8E05-3E0E1C555D54}"/>
            </a:ext>
          </a:extLst>
        </xdr:cNvPr>
        <xdr:cNvSpPr txBox="1"/>
      </xdr:nvSpPr>
      <xdr:spPr>
        <a:xfrm>
          <a:off x="843643" y="593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302A4626-856F-4C18-8A8E-E6835BF32DF6}"/>
            </a:ext>
          </a:extLst>
        </xdr:cNvPr>
        <xdr:cNvSpPr txBox="1"/>
      </xdr:nvSpPr>
      <xdr:spPr>
        <a:xfrm>
          <a:off x="843643" y="5934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969EC44F-89E6-454D-8F72-0D9E71E6749C}"/>
            </a:ext>
          </a:extLst>
        </xdr:cNvPr>
        <xdr:cNvSpPr txBox="1"/>
      </xdr:nvSpPr>
      <xdr:spPr>
        <a:xfrm>
          <a:off x="843643" y="5956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10DB2EAE-2D63-4B04-895D-677DB0A84109}"/>
            </a:ext>
          </a:extLst>
        </xdr:cNvPr>
        <xdr:cNvSpPr txBox="1"/>
      </xdr:nvSpPr>
      <xdr:spPr>
        <a:xfrm>
          <a:off x="843643" y="5956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F733C8E6-640E-4805-AC92-153429F84BB3}"/>
            </a:ext>
          </a:extLst>
        </xdr:cNvPr>
        <xdr:cNvSpPr txBox="1"/>
      </xdr:nvSpPr>
      <xdr:spPr>
        <a:xfrm>
          <a:off x="843643" y="5956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56100A6-A506-430D-BA5A-CA78E23E21CC}"/>
            </a:ext>
          </a:extLst>
        </xdr:cNvPr>
        <xdr:cNvSpPr txBox="1"/>
      </xdr:nvSpPr>
      <xdr:spPr>
        <a:xfrm>
          <a:off x="843643" y="5956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28</xdr:row>
      <xdr:rowOff>394607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665977AE-96AC-4C4C-9A85-71B952EF35F2}"/>
            </a:ext>
          </a:extLst>
        </xdr:cNvPr>
        <xdr:cNvSpPr txBox="1"/>
      </xdr:nvSpPr>
      <xdr:spPr>
        <a:xfrm>
          <a:off x="843643" y="196126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309EF025-8B43-40D3-B165-808DC3BF4007}"/>
            </a:ext>
          </a:extLst>
        </xdr:cNvPr>
        <xdr:cNvSpPr txBox="1"/>
      </xdr:nvSpPr>
      <xdr:spPr>
        <a:xfrm>
          <a:off x="843643" y="6256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4DD17FEB-7269-496D-B63C-298AA431E5C6}"/>
            </a:ext>
          </a:extLst>
        </xdr:cNvPr>
        <xdr:cNvSpPr txBox="1"/>
      </xdr:nvSpPr>
      <xdr:spPr>
        <a:xfrm>
          <a:off x="843643" y="6256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2A2F9462-4F71-4423-9F49-AB3AC1C46DB3}"/>
            </a:ext>
          </a:extLst>
        </xdr:cNvPr>
        <xdr:cNvSpPr txBox="1"/>
      </xdr:nvSpPr>
      <xdr:spPr>
        <a:xfrm>
          <a:off x="843643" y="6256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40C8453E-338D-4312-A86A-7E9C430577F3}"/>
            </a:ext>
          </a:extLst>
        </xdr:cNvPr>
        <xdr:cNvSpPr txBox="1"/>
      </xdr:nvSpPr>
      <xdr:spPr>
        <a:xfrm>
          <a:off x="843643" y="6256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45BC68D-CBD3-49F3-A72C-60A861B54AB8}"/>
            </a:ext>
          </a:extLst>
        </xdr:cNvPr>
        <xdr:cNvSpPr txBox="1"/>
      </xdr:nvSpPr>
      <xdr:spPr>
        <a:xfrm>
          <a:off x="843643" y="6279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070EF282-A03A-41E9-A4DB-8DBC72C487E9}"/>
            </a:ext>
          </a:extLst>
        </xdr:cNvPr>
        <xdr:cNvSpPr txBox="1"/>
      </xdr:nvSpPr>
      <xdr:spPr>
        <a:xfrm>
          <a:off x="843643" y="6279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EF96D0B2-1CD3-467F-99D5-140CDF2801AF}"/>
            </a:ext>
          </a:extLst>
        </xdr:cNvPr>
        <xdr:cNvSpPr txBox="1"/>
      </xdr:nvSpPr>
      <xdr:spPr>
        <a:xfrm>
          <a:off x="843643" y="6279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20C2C191-0670-42B3-897E-E05D80DB3C45}"/>
            </a:ext>
          </a:extLst>
        </xdr:cNvPr>
        <xdr:cNvSpPr txBox="1"/>
      </xdr:nvSpPr>
      <xdr:spPr>
        <a:xfrm>
          <a:off x="843643" y="6279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FE4BC9CE-46F4-404A-B96D-677BEDF648DE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50C4A153-95D9-4950-9C9C-98583EC9D40A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0508AADA-1586-4063-BFB6-8E9A2A3D5727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AD070F15-8E4E-42D3-9537-44F5C8BB8579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587C3EFD-7D69-417F-96B4-50CB73736F4B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4A72D934-4ECE-4683-8118-5DECF3627C44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C69DC526-C219-4E60-BB97-31336C7D2BD2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012154EC-4C69-4B83-A293-97EDAF1BDBBC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D89004D0-74F4-40C6-A751-18B01B480AEC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F903EAA9-570F-4F06-8DDF-975F6B830858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49FF0B0-5917-4E87-9631-1A9B95030FE5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DF31C32-1534-42E2-B2E9-7433DA3E6836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BDEB09F3-3DD2-4A2C-AF12-56F188A93E5D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B3C918F5-A791-4C3D-93DF-F7F65421A4DC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7E1533F-8C24-4EEA-8E3B-1CC11F824DB4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16D6789B-981C-4391-9628-9C7EDAD79E76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5B9B3FED-C9FB-4C37-A40A-043751563E12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71907EC8-54D0-4E14-AC20-88AD4D5BD817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522EFAAD-4A23-4509-9369-F4BDFC077F8D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2BAB40D7-7F51-4AD4-93E4-D17EFCE3AF8D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B3BBFCFD-5061-4BFB-B730-6F2AD6600117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D0D8D2C-5D2A-413B-9BE7-863D2AA9EFC1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C366F626-0335-4128-AB7B-A43548CFDE9D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D38A2D05-245F-4D5E-B5F0-D1D459141CB2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A78DA80F-D5AD-46FF-9839-76B92E81CAAC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B3DE4534-4C10-40CD-B85F-AF64D95DF0E1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BAEE5ED1-1A0F-4A89-BF13-868554315ECF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13A148FE-3C06-4BE6-8BFA-3BF2335F4FCF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8C5F5BC7-61EE-4190-994E-4A034A7F4654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16E76007-8152-40B1-BF32-63936A920BF9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77B3ACCB-3950-426E-B2A5-A52FD9329FF9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06C8ECDC-6C09-4679-A164-6546391740EE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A7BB4D39-06D9-4014-9341-131A2589264D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81DA1668-94D8-42BF-88AA-911AB97921D2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E421835C-4785-4DB7-AA24-FAA71E401381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CDDC48A9-AF99-4261-B24C-9D3254FE1A04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A467F929-B34A-4A37-BF3F-5DACE088ACF4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CA22BBB7-F4DE-4648-961C-E2F64880AC57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DE668F93-30BB-48E0-9DC6-33DA7E671105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D7EA56F5-5A49-42AE-ABD1-CF8C450FA6D3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2F4C97BA-E353-4EE1-9170-EDAAAA387D4C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A7FBDA-778E-48CE-9A72-44BCA8E093F3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50163785-49C3-47B8-BEFD-5A438F392566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5A01821D-320B-4F6A-876F-4A70C4FF56FF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48A45C94-3EB5-4F15-85FB-4F9D0CD0EA3C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00427498-7AC1-44BE-938E-66F5863AD5FB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13C43243-BB88-48FC-B7A7-8E8D932896C3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B6991B2E-E798-4365-B3F2-BE52AB600886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55C6CFF5-AB50-4991-9BBE-11FFF92C232A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36E47CBE-0DE3-4C59-BE69-1E1C1383ABAC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E91792FB-4BDC-4FD0-BDC4-F34236AC530E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0681BFC-C373-4BD8-84EA-E656B8073B4E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341E0229-9ADA-48A8-8377-B7A63FB2503C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CA6A8C7F-A632-43F5-B094-61BFA145098F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828F6CF7-05D1-49E7-AA99-B956BFA0B06A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9C6CC90-350B-44DC-8838-4151A0FCB6F2}"/>
            </a:ext>
          </a:extLst>
        </xdr:cNvPr>
        <xdr:cNvSpPr txBox="1"/>
      </xdr:nvSpPr>
      <xdr:spPr>
        <a:xfrm>
          <a:off x="590550" y="132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CD41EBF-8A1D-47B8-942F-0E47C29E557C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15A3D013-3BC0-4201-9D8A-B76EF90F6378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8EA69BD9-F4D3-4608-AE8E-520D47BF35AE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BF0B5AD-BA84-41D0-AFD8-B3CFCED3A705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92C1C633-190A-48D6-B11C-BCA996DE4F2C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CFEBA1-7875-4201-BC64-416DCA8F4A39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19AA18F2-DF19-4266-972E-E391F57598C5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7329D9AE-4ABC-4B83-A140-BD1E4C9CB345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C7E6F3D-087C-4869-83EC-9A98A548D69B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3AA42F29-FB16-4DFC-A2D5-CB4BE65854B6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9F28D7D-00DF-4D26-B174-40D76D2E599A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01F83667-C564-4C0C-9D33-ED5726EF912C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C58C68-926E-4DCC-A4C4-8A94CA7BF90E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B7DE3DE2-63C6-45FC-A3BB-E5FE0DCD1570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74B88BD4-7AC5-46FC-8A7C-7E254347CAD6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70146F64-AF34-4972-94EF-64AF64BA65B3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44C37D38-9EFE-4C35-B176-59C7995BCCBE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6B80E552-8C6D-410F-A74E-6B6F6E8F04C5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12B3364B-5198-4111-9198-22FCBE957B31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67B74A3-AA53-41D4-B6D8-D3F8797C7449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F973EC73-7A10-4BDD-9E90-6BBB19CD7D53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EB289BBC-5006-4368-B0FF-7DD8CF299EFB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C1D524A7-BABD-4464-BB7A-51BFE1EFF24E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6B36C1A5-C698-458F-936C-92B516F1677A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47B7E362-1641-4785-9BBA-C478371D0000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71DB6978-9B29-423A-AE63-998ED87EDB15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5E445180-2B41-4B82-9516-32477C5717F2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C7E26260-FC24-4B77-BA2B-EC6CE0472E73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CFD7FF33-8FC0-41C6-88C0-DF86FDB9B3E8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70B81134-C3CD-4AF2-87AF-108C8C28916F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25EBC70B-04F9-4A10-B6A8-9B7EFC3FFE15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95E0ADBF-B059-4C8F-9DE7-7A41F9DE8A0D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5B1C3FC3-EF41-4257-881C-626E727561CA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25F7E02E-BB20-4F1E-A9E6-BE60DD48E7DB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5776FACF-D604-4889-8443-EA10758CEFF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AAE69C4-E06F-4092-B348-C8FEF992972A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AB865036-98C0-4C93-9F41-E346F2C3833E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41322A10-4DC5-462A-ACC2-39681DBBBBDB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F4F720CA-DFEA-4E01-B7D6-FD6B04595E4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B3D8F49E-CE7A-4DF7-953D-F71391AD35D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79605B64-4BFC-46E7-B50F-2317C909829F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C4C6B5B5-76F4-4D01-AFF8-8EE26F9512F0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0B289A3E-CF41-4E6E-9E47-0F515062CBA7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0C47013-DB73-468F-8332-FEE9C3145880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0FE641D3-9B08-4696-B9DB-533E8DB7FFE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A785E1DE-3AF7-4025-B4DD-A6B522A4863D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684C2335-5E1B-480F-887B-1F8F0A6B7B7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EC8B1FD8-E45F-4468-AF4F-9F96199D9E1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026C56C9-D94F-4DF1-A1B2-BD8631DBD7CD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FE326E36-A5EA-404A-BA80-CC48B9B53D37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7FB1F3A8-0EC4-4561-B336-024ABC116DDE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FEC50DD2-25FB-417D-AF43-830BE7169AA1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327FF8AE-6B2B-4306-B54C-101DD758CBC6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0E51281C-D5FC-476F-9571-AAC6D2436F3D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A50922EE-E8AE-4DBD-95AB-E7660BE09234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59CE6146-9B8F-4AA7-BC58-30DCAFD3BB58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244DCAD4-AD2B-4643-AC07-92408892672C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3DBC36B5-11AA-42F0-8F91-D562277A7D9F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C09D848-7900-4099-8067-92B9AE5476F7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CE0A6471-8426-4F50-9F22-FB06BD0900FE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B60A954-81F2-4D35-9D9B-2E45CE1F6119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AA44E483-8C7B-4702-A0B3-1EB71D72C6F9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001FC1E0-D173-4E27-B446-0157B66B98C3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ECA80F49-355D-4C2E-B366-254037B92C95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F5D35B8-B3EE-4953-A746-132622AA92BA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BFABFBC1-60E5-4663-898F-78A8B9231F86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09C89879-2563-4884-8F9A-FE6FAF490928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BDEBE966-AC99-460D-A45A-599EBF689349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F43164F-EAAF-48A4-A1D7-93C4F69D3299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AA397489-F350-46BB-B22C-2FBD6741D03A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3CBCCFB9-ACB7-4884-8A74-2F2586254060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6CCA13C6-D2E2-4787-A6C5-A6DB33867E19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9A1155E5-4D0B-4B69-A50E-E12FFF9CA0A8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84F53DA1-AB01-435C-88D3-A27778F5BCFF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EB15AA78-0C80-4B1A-89D2-9390870E5AD8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82E382C7-C487-442F-8732-183A4E52A2E6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76A6EFE6-94D8-41B3-B932-68B8FBAF577B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0FA219F5-8A7D-4EAE-9414-57B5BFE59C2E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D33B533-072F-47C5-B0F0-C3B5CAC3D8FF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45F10674-1E4B-44BA-AA2C-7EA0A6795CAA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EEF1C763-7002-4379-806E-BC05F8C6A424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2A4BF86A-E86B-4075-B276-DD308E3242E2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F484B443-DD7A-410A-9082-CDB875674CF9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24B18365-C76D-4153-A807-61F93F8450E9}"/>
            </a:ext>
          </a:extLst>
        </xdr:cNvPr>
        <xdr:cNvSpPr txBox="1"/>
      </xdr:nvSpPr>
      <xdr:spPr>
        <a:xfrm>
          <a:off x="571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41ECB31-7D09-4C5A-80AD-2952E1A11427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5660CE23-DE3A-4E64-BC64-B92C42652453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D3A81A7B-8D6D-4BC3-AD46-3D9C9E33C3E4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1F2A35A6-9477-4577-AF47-14DD20C02860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36E17B4A-B72C-4E39-B10F-17FE760AA48C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7785D51B-C192-4908-A161-1887AF3BA7B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9840A566-B460-4BE1-9668-2E843A949419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CCF4E198-2E7A-4530-B4C3-F34E5FF046D4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4FBF12C7-038A-4B81-9964-9C5745AD87B9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6CF89A80-7FF6-4063-8732-6AA8308E9839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BBE1065F-245D-4EC8-BA4C-CCD215A258F8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60CD3AB-D91C-434C-8801-9794F6AAC979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4CFEFBF0-6309-4265-B634-85110A34BD9F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F7F4C07D-987E-44C4-9351-AFEE9442D173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E7D6F81B-DE06-4596-B17D-57D8945A1311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5839647-2B6D-4729-AA0A-456755E270A9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75361305-FC70-4058-A509-9779E5E5EDC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83D872AC-495B-49A4-BDC5-52B12A553A68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99F32478-ADA5-45C5-ADBD-D70FD1D2AC0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5996FC8-A5FD-43F5-8F43-CB196F0A8593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82DB66C3-664D-46E7-9922-4D89714FF1DC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338240CD-4912-470E-BB1C-1B61E6BA3998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4C794A09-AE88-4008-BBB6-37FBF1E3D496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692FDC34-FD60-417B-B01E-DD3334ABF8DF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368D2010-4BB1-4A5C-A28D-2F0F3B711DFE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274329C4-EFB1-4D68-9E7B-09C7E74A47C7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E32EB343-5D11-4AC5-858E-FF90B28E4A7D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54D3592B-E2F7-4368-A238-9C05DE90271D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00777AC-0F41-455D-AB3F-D0FAC8D2CD13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1B4DD602-417E-4940-B7DD-6EA042822961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BE3F7557-6B7E-43DB-9B83-2C1EA955FBE0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5B0814ED-13AC-4E0A-AF3A-5F500BDAD269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9BD59246-5C4E-4AAF-8893-13AA1350896C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B899D5FD-367D-40BF-A94A-67B1A3C08D86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67AED8B0-623F-459B-AE46-199083A1BC41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311D0A7F-15C3-4BE6-854A-9A0682129326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9B65DA7E-3AFB-4C62-8657-0B94AAB51D52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0DB8BC76-E4D3-4BD6-AC07-E7E5BFACF2A7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22858AF8-B85E-4C94-AC2C-495C512E15DC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5BA3E155-DEBF-483E-BD93-6A8D031146AF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EC37EABB-05A7-471E-A226-076F8B2BB295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6707799B-3D33-4712-891E-456F39D9A9C9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B5CCA9E0-A0CC-4ABB-80AE-0DD07AFCE3DE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E4DEF3A1-3CEB-46CD-9D1B-12CAABA5D10C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91171FBD-185E-4287-A9AF-F5F1D32AFC4C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2D89F0A2-0106-4FD5-BD40-A920CAC6B8F0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508761A8-D146-4708-AEC3-AE5C6BFDF6EB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AF723134-4B86-4BFB-AA33-5A706C8336A8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943D5B6D-B225-499C-9C05-B4FCA108F167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72576335-7F3D-4A70-9A9D-7416A97E0CB1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E26BEEE6-BBB6-433F-99EA-500B3CE798D1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BFAA15B8-06D0-4B5B-BB62-B6D2B8C356AE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D58D646C-9332-489D-89A1-9E0926D7EEFE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6D3BF8CE-F1AD-4904-91F3-6283566AA8F9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F51A9FDD-2705-4707-9C07-04DBBEB9C2BC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8B88750E-2F20-47CB-98AD-99ED5F85E554}"/>
            </a:ext>
          </a:extLst>
        </xdr:cNvPr>
        <xdr:cNvSpPr txBox="1"/>
      </xdr:nvSpPr>
      <xdr:spPr>
        <a:xfrm>
          <a:off x="5715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10944713-46D6-4823-BD5B-92ACD1E794E2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A1EF04F5-627F-4D23-9B21-EF8CD3E6F00A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4EC8C20-BB5D-4B3F-B5A3-B1AFE48E4769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7F9BC6A3-D4BB-46DF-9024-0E046B248E95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EB8F82A6-500B-4496-AB43-69FE19F99E15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0597BEB0-FD7B-425F-82C2-A2D4BBC1F9C6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34623D60-0FEE-4A83-BB53-9B043F445DEE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9D53E4A3-5D76-4DF8-B4EF-50806813F4CD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A3F2AB77-7D42-4849-87AC-F879FA32ABC0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3509876F-5606-42A3-B14E-28A7B2962337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FEAFAB8C-DDA6-4211-8176-73DADA2B8163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786CAD0E-B032-4850-A2BE-19E8812A93DB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C0F8E5A4-0F44-4B7B-AD58-676600583E52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6BBB6BA-0F9E-454C-8B2C-459FF405892A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E52D23DA-9789-4E20-B0AE-3AD1059A74DA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46A28797-5DF7-40AB-833F-CFADA8ED558D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F145470-0CEB-4D66-9414-9D895D84B4B7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C4423294-197B-4F0D-8C0C-D195669C2222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B1B56B6E-FFE5-4135-B001-14EFAE3B1385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F2AE2720-62E7-44F4-B2D1-3C6B6AB34FDD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5E053635-3CB3-4C15-A374-CF17D1F5C34C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37E65B49-6C8C-49E6-AC5C-E16688AC64EE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6728201B-018A-4820-ABCC-0B85A6A792C7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E60505D3-F2AE-4A1D-BC8E-C07363A036F0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B07BF7F5-118A-4744-A744-764E24AF4089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09B96FD3-D27C-40EE-B5F4-27CF6E075513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18A7A3EB-9C09-45B7-9ECB-EBAA3B64032C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C4E65C13-997C-4504-B4FF-C1107236C9CA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A49575C1-2B09-41AE-AEFD-14C2D6BBC624}"/>
            </a:ext>
          </a:extLst>
        </xdr:cNvPr>
        <xdr:cNvSpPr txBox="1"/>
      </xdr:nvSpPr>
      <xdr:spPr>
        <a:xfrm>
          <a:off x="2152650" y="1423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0C47865F-FCEC-4647-B6E8-32F3F591D4E9}"/>
            </a:ext>
          </a:extLst>
        </xdr:cNvPr>
        <xdr:cNvSpPr txBox="1"/>
      </xdr:nvSpPr>
      <xdr:spPr>
        <a:xfrm>
          <a:off x="6038850" y="85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0</xdr:colOff>
      <xdr:row>67</xdr:row>
      <xdr:rowOff>394607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5C04E22D-CA38-459B-83E4-A3B56F9A99C4}"/>
            </a:ext>
          </a:extLst>
        </xdr:cNvPr>
        <xdr:cNvSpPr txBox="1"/>
      </xdr:nvSpPr>
      <xdr:spPr>
        <a:xfrm>
          <a:off x="6038850" y="85099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25961634-8CEB-4BFE-8572-EBF3BCB7A83A}"/>
            </a:ext>
          </a:extLst>
        </xdr:cNvPr>
        <xdr:cNvSpPr txBox="1"/>
      </xdr:nvSpPr>
      <xdr:spPr>
        <a:xfrm>
          <a:off x="57150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93BE173-B996-497F-B796-98D060AFFA13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1BACCEF-5DE4-42BF-A8D2-0F51CCE15D38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D621586A-D430-4130-862D-4D7D1171F4A2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1958EDE8-58AA-47A3-8AEA-89AFCFECE18C}"/>
            </a:ext>
          </a:extLst>
        </xdr:cNvPr>
        <xdr:cNvSpPr txBox="1"/>
      </xdr:nvSpPr>
      <xdr:spPr>
        <a:xfrm>
          <a:off x="571500" y="200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FF185912-0074-445C-BF44-9EDCC03D0B5D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1A91BCB-94B0-4BB3-8C4E-B9843800AC6E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4084248B-1DC8-42DB-9CE0-7D54432505F2}"/>
            </a:ext>
          </a:extLst>
        </xdr:cNvPr>
        <xdr:cNvSpPr txBox="1"/>
      </xdr:nvSpPr>
      <xdr:spPr>
        <a:xfrm>
          <a:off x="57150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6E800DB7-DA37-464C-B1F7-10233167CF4C}"/>
            </a:ext>
          </a:extLst>
        </xdr:cNvPr>
        <xdr:cNvSpPr txBox="1"/>
      </xdr:nvSpPr>
      <xdr:spPr>
        <a:xfrm>
          <a:off x="57150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7CA987E5-A100-4D91-BFC7-21884633F9C8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3CD3639-86D8-49FB-936C-22AC9855BCBA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583F731-02DF-4D57-A436-9E73C29751A4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68A5111E-E478-41AE-A052-80840997CBBD}"/>
            </a:ext>
          </a:extLst>
        </xdr:cNvPr>
        <xdr:cNvSpPr txBox="1"/>
      </xdr:nvSpPr>
      <xdr:spPr>
        <a:xfrm>
          <a:off x="571500" y="200256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DD5659F4-1D7B-444F-83C7-FD3654B33837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D2E5701-B3EB-419F-BF53-468AF0F09C64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A1DF454C-B9EC-48DF-A4F0-A56C349E13CA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EADDCAFB-8DDA-4F67-BF62-4506321FD6D9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8644B2B7-7ABD-4E12-AEC4-BDC74C139B5C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D8DFA2A8-8C4B-4449-B49B-502D7F4D1BC4}"/>
            </a:ext>
          </a:extLst>
        </xdr:cNvPr>
        <xdr:cNvSpPr txBox="1"/>
      </xdr:nvSpPr>
      <xdr:spPr>
        <a:xfrm>
          <a:off x="571500" y="184159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B929C5EB-5521-4550-B21F-6B15FC009DD6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2A1FAB6B-C86C-4FD9-9B6A-D04BB6BA6782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2B0A3BD-6582-49FA-AC52-9257A02EBB4F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1F7C0F0-C01B-4305-8080-8AD0F1E370C3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93100DAF-05ED-466B-B07C-3BD1E929433E}"/>
            </a:ext>
          </a:extLst>
        </xdr:cNvPr>
        <xdr:cNvSpPr txBox="1"/>
      </xdr:nvSpPr>
      <xdr:spPr>
        <a:xfrm>
          <a:off x="571500" y="180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6617D5F7-AFE0-44DB-AADB-33C9A0B523BE}"/>
            </a:ext>
          </a:extLst>
        </xdr:cNvPr>
        <xdr:cNvSpPr txBox="1"/>
      </xdr:nvSpPr>
      <xdr:spPr>
        <a:xfrm>
          <a:off x="57150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68D8B8D-3158-41C1-9B11-AB88BF2373F5}"/>
            </a:ext>
          </a:extLst>
        </xdr:cNvPr>
        <xdr:cNvSpPr txBox="1"/>
      </xdr:nvSpPr>
      <xdr:spPr>
        <a:xfrm>
          <a:off x="57150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A58BF4D-E596-42DF-ACDA-4C1169AD046B}"/>
            </a:ext>
          </a:extLst>
        </xdr:cNvPr>
        <xdr:cNvSpPr txBox="1"/>
      </xdr:nvSpPr>
      <xdr:spPr>
        <a:xfrm>
          <a:off x="571500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1</xdr:col>
      <xdr:colOff>0</xdr:colOff>
      <xdr:row>36</xdr:row>
      <xdr:rowOff>0</xdr:rowOff>
    </xdr:from>
    <xdr:to>
      <xdr:col>1</xdr:col>
      <xdr:colOff>1120672</xdr:colOff>
      <xdr:row>36</xdr:row>
      <xdr:rowOff>19817</xdr:rowOff>
    </xdr:to>
    <xdr:pic>
      <xdr:nvPicPr>
        <xdr:cNvPr id="29" name="Picture 1" descr="http://www.cuesystem.com/Files/Images/Products/ST0051_Elite-B-7-wifi.png">
          <a:extLst>
            <a:ext uri="{FF2B5EF4-FFF2-40B4-BE49-F238E27FC236}">
              <a16:creationId xmlns:a16="http://schemas.microsoft.com/office/drawing/2014/main" id="{72A89556-A08E-4B5B-A9C5-B260150B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15535275"/>
          <a:ext cx="1128292" cy="4577"/>
        </a:xfrm>
        <a:prstGeom prst="rect">
          <a:avLst/>
        </a:prstGeom>
        <a:noFill/>
      </xdr:spPr>
    </xdr:pic>
    <xdr:clientData/>
  </xdr:two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E04644D6-3954-4012-A55B-D76E2BB9B51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99423FA1-242F-4757-B3B7-B63BBBCAD2A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3ACB7E1A-F35E-4099-A1F9-4F34358B8C7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F02E5530-B0F7-495A-A5B4-8D17FB1BB5A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8CE4FEBF-9FEF-4D9E-9B51-02030B2A1C6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83EBE6B8-CA9C-4B80-8A4F-3DCBC1E3C6A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6A4964A5-2E46-482B-B730-79A736F4482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BE4943AD-DF06-4531-BE45-9284291A5A9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99EBAD1C-B86A-40F4-9DDF-812F6EE01BE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422147BE-FE15-474C-9EE1-97AB0436918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CF5EAE0D-3A66-4A4A-B080-419784A05EA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8EE3A52D-6B40-443A-A065-6D47100E154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FE28ACA4-6CDA-4055-8F17-22E04A229ED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9F888793-3C93-4B07-98E1-7A8E81D21DB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1AE65442-A58F-476D-B6B4-4E85D1343B6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0AD4C646-FBA6-48CB-AB47-3E30F231ACF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3F47C4F2-2388-4D05-AC00-36F2634A475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EFC0DA25-F790-4F79-B457-EF8FAA4D295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0F125079-B50E-4C4C-AF6A-E01D1CB8B223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BE9EF37A-BC5F-4450-9C95-6061211F8D0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6D5A0E48-AFF9-4A9C-8242-57D60DA2366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FE17C8DD-24D8-4511-B173-33DDD5482D3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BCA36015-3033-450D-BABA-EEA036490B9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E0E0BF38-A946-4342-81E2-3B5B87B53AC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744B2F59-6C2A-4E45-B7FE-CE96EDB278D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7C4970D0-EEA0-4917-8527-16607376E9E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5B3024BB-248F-4B24-91BF-B3E650E18DE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D18DCE3D-1388-4B93-BDB7-1CBCC5117C5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F3F20E83-2AA5-4279-9FA0-B72CD39E9E4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051E2DEC-AD9A-445E-AC0D-34E97AFDCF3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AE8A774A-BF46-4702-865D-51735183EB2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15A35D24-A109-4D2C-8B74-3F9E0DFF578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3D1C178-282B-40D1-893A-27C4903C834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EC89029B-05FB-48BF-8126-7C7F71DA869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01A10FEA-9F4F-441E-BC93-6B9B5996030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2AB60C4-3AB9-4A06-B53E-E8A3E549B5F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8672436F-C55D-4C4F-827C-D5D009DB640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385A2C43-5818-482E-9AEB-CEFACA3607D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B3E1654A-266C-47CA-A957-5F6C33C0F4A3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6926BCEF-E9B5-45AB-8206-928B9C86136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C2E1532F-7B92-4971-B1F2-6CE28871A7D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230BD941-1FA7-4CFE-A73F-497EB93D99D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43E64F00-53BD-4251-AD1A-54EB2AFE268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D8BD8D8-3BB8-4FA4-8566-216905BE93C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A07CB51F-AA96-410E-ACD8-E9EB39FACCD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1E0A52F-A2E5-40FD-B890-981B8674EF1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7CA3153C-1F05-4557-AE3B-9747C54AC34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F61AA882-AD9E-42CD-84B1-1078EF450B6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4DA1BA24-FD45-4B14-9556-E55DCB8A86E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F637D29B-5F8B-45D7-A8CB-EBB0DB4188F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9217B1FE-5A0D-47A7-8F02-873B6C90BDD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350E1D40-85C0-4BD8-9BFD-50349263DBB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DFF85586-EB96-40DE-9C39-DD36836854E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61893C45-4ADC-4AF4-982C-077620325DB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6AC34810-EC00-48EB-B8E3-92D0F1ED1F9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265F66C9-FE20-4E31-932E-5907821C6F0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B4A6EBD-8647-49FF-8301-F8DB77EB513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6073B471-B8E3-4CE4-BA74-FE668CCF16B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8B495FC8-A346-472B-ABA0-EFDE824B29C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C6AEE33C-59B0-44FB-9AB7-80DF842B099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4AF102E8-6062-4372-9769-5B9A5DD1D27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D3E3820B-C7C9-4CFE-92F3-67D85B2D40B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2D7B98BE-B927-456C-85D1-88FDF9FA22A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FEFA2AD9-D5F4-47B6-9FA9-E198A813372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74392D88-1203-405E-8E15-3678515176E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BBA5620A-704E-4B26-B58E-7B426A4F7CD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53C4A711-FFC5-4353-B10C-50689E1BB2C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360CDB0-00CA-44CE-A2E1-CAE690A522B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8A2E056C-ABA1-4F3C-A979-B82CCDF7D39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9622CBA9-1E4B-4B5C-A246-40CD9A00FBB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514BF543-609C-42FB-8008-554449E93CB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127E564F-D83F-4416-A243-37D4B949277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8A7E874D-AE20-4B17-9C57-123B6DE2958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BDE2AD42-2CAC-468A-B515-EA4F3C8F967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0D7024BE-0A5E-4B12-B7D2-84F1802CCBE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F5AF2526-EDB3-4FB7-955B-5F2154D0004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239A15C7-426F-4BEE-A522-B735E95D851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21C10E7C-7A1D-4068-BBC2-010051A1F01B}"/>
            </a:ext>
          </a:extLst>
        </xdr:cNvPr>
        <xdr:cNvSpPr txBox="1"/>
      </xdr:nvSpPr>
      <xdr:spPr>
        <a:xfrm>
          <a:off x="841738" y="10233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61A7FBA7-5946-416A-A9C2-F03D39A08EFD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F7C259CD-3642-4C24-99CA-418DB20E8B0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F8DDD77C-3CB2-4AC8-B9DC-49C22C5A13D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AF1D8A4E-65A9-4037-8E9C-332FA3C262F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E1D0D8A-3A76-47CD-8651-BDAAD8606CF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E06A8D8F-CD20-4C6B-AE9A-E4B0E1D9C47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2CB17BA0-B665-4E25-9796-E5AABAD2A86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2C9F2256-66EE-40B9-870F-5B02A78186A8}"/>
            </a:ext>
          </a:extLst>
        </xdr:cNvPr>
        <xdr:cNvSpPr txBox="1"/>
      </xdr:nvSpPr>
      <xdr:spPr>
        <a:xfrm>
          <a:off x="841738" y="10233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A6758A3A-0390-42BC-8C78-4E7E81227D62}"/>
            </a:ext>
          </a:extLst>
        </xdr:cNvPr>
        <xdr:cNvSpPr txBox="1"/>
      </xdr:nvSpPr>
      <xdr:spPr>
        <a:xfrm>
          <a:off x="841738" y="10233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D524B978-6C9C-4D02-A37D-2E1E66AF9DF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A38AA760-95CA-48AC-BEAD-120F5CEBA35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F1EFB1D-4ECA-4DC7-AA9E-8A39F9AC985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28A108EF-7418-401C-AC03-7087264D5D9A}"/>
            </a:ext>
          </a:extLst>
        </xdr:cNvPr>
        <xdr:cNvSpPr txBox="1"/>
      </xdr:nvSpPr>
      <xdr:spPr>
        <a:xfrm>
          <a:off x="841738" y="10233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08B63E89-CAD9-4DCA-AF18-37166802336E}"/>
            </a:ext>
          </a:extLst>
        </xdr:cNvPr>
        <xdr:cNvSpPr txBox="1"/>
      </xdr:nvSpPr>
      <xdr:spPr>
        <a:xfrm>
          <a:off x="841738" y="10233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3B6E7E1C-6B83-438A-9058-443DEBD58EC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51322745-B770-4E18-8570-803CE05CC1E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C09B1A45-F34A-43C6-8917-DECFD418B73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A2FA116D-203E-4C03-A174-56A2781892F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55503B5B-D266-40D1-916E-A3657112EB5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02F4DE3C-F24F-4587-BD0F-0745CD7030E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488D60E0-0484-4FC4-8475-FAE608922B6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2FFB08C8-7F06-4615-B744-975C3D40CBA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0B42A7D5-F7F9-4D3C-9F39-FAA5E5D6272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4F12EFF9-607A-4F2C-A62C-95FF5B4CBF8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6ED9CD59-423C-4F55-BF33-C9698F5B63D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13E03F09-5539-4611-A110-815CDCE50A3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6C8D57EE-0E0C-426F-97A3-A4BBE428FCF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60484127-F1D6-4C2A-AA2B-B26A6A73524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C5C7C954-B4BF-4D7A-A276-05968BDAB1D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F834DF9D-C66B-41A8-A717-5DCADD320A3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2A21DD17-5EED-44B8-9693-099D95F65BA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DA8599F7-F669-4A84-9FC6-F776469FD94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085D5115-D702-48F9-8428-E29190B6225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281A813D-1955-49A0-BCDA-3D18E6CD985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0B7F414C-8F3B-4723-A7F0-49A9A212AE3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7B854F9-B59E-442D-92FF-704D5B86E9E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D7B8EEA7-1733-41B2-A955-50B26D902F9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302ACFDD-AFBA-40E1-8C13-726900B5EEC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20BF2E44-88F9-45C2-ABA5-ED510DFB488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59042699-3608-4084-A4DD-089986A7D88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DE095F1C-4C30-4366-91DE-C9C35F72795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9623E5A0-35C1-4AD3-9D23-A2635B96373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E989AC1D-A939-4456-A978-B25D254D9F8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74167D75-C07E-4C25-B550-0CDAFA97D253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63062FC7-4643-40C3-AEDF-2AAA9B0AEB3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DA79AB62-7360-4935-A02C-DFFD585416F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64507737-6BD9-45DC-B412-6B10F36A290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845876FF-CF90-4836-A6E7-1252843E7C6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BB951772-8AD3-408A-AC83-0A5A25DA5AF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9C26EEB-1CA6-46D0-B05D-1A783349FD2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827384A-55C1-42C3-96A6-55C33F44CA8D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8F67A5DC-FDAB-4914-9F15-7916E3F4063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FD320D6D-83C5-43D9-9D21-46E010FD9B6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F9775561-B0EA-4E30-A43F-108B5F7C8F0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3D4E12B8-BA8E-45ED-AE6D-FDB19F21286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021FACFB-BDAC-4269-9B3A-16D3CC437DC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57ED935-A4AA-4689-BBE9-2C368629946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D42854CB-7E78-48BC-8539-6BD4D4C7CF1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C5278653-4B55-49D1-9111-A9621CCE64CD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9BBC0C50-31C9-411A-BF85-30A8CEF3070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85B7A797-33D4-4BB8-8C9F-D21E254A823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3DADD72C-E7EB-4041-9481-24E7AEEFF29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B1FD78B2-56E2-4DB0-8F38-D1419E2A203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0AB2E93C-15EF-451F-9F37-36B83D95D50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AD932A50-CF5B-40B9-9DF7-DA2CA85AA32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1A00FBFE-B41F-450E-8A15-EA4947439D6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9E141563-FA34-49FF-B33E-420ABE77DFB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1E41F611-41B5-410B-A871-1A2347B2C48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C939DD8B-0764-431D-AC44-F3A802D2C263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29E4B97-D1FF-474F-9848-D774C8D0794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BA22372D-764B-42BF-BFA7-957EAD8BD86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DDE92680-3ABA-452C-8D34-69E6147D012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1C7347E0-A5C4-46A6-9485-A00D08DBD12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C9C57470-F5A5-4D61-8EE6-C30F31F96D3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C8FF6E29-40D6-4A70-AD66-873451AAF52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60D6CC93-A719-4BC5-B197-37F9EBC57B3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E82D5511-A209-471F-8C6F-5A4A8D35C4B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40379715-B31A-4083-A88E-2C1D322F262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1A33EDDE-28A0-414E-8715-A9C7F507E04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83338245-8575-4AE7-A539-64BA8270F703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1C46C837-3AEA-4F99-81D3-EF782A5287A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EE07353C-7F38-45F6-BCAE-73DCD65B4FC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0033D137-5AA4-46DC-B138-9ECD7DCDFDE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E1D5C73A-1635-4744-BB8B-4DFE3A99C32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8EEE8D8F-41C3-41DD-B7EC-1C159BBC9E6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06D64357-C75F-426D-B4BB-8D99701CC2C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F0FD2795-6AA7-467F-A0C6-D076963E5EC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AB05A2A2-30C2-40B4-BA81-6D8891AB23B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39EC1CEB-D02C-4468-B0EE-7E0332617E4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433D7B84-A49A-4FE9-A930-1B7A49D11EF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74278173-A96D-414C-8129-09DD5530FFF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E0894805-91D7-493E-B200-6C88B96B8E4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FA2E6C9F-BD60-48FE-94A1-9DCEC3FAE51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FB432D6-80B6-400C-8E2B-28B8DF1167F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73406C1-AE33-4E59-B187-A6CD70B527A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1357DB84-FDC6-4403-82F4-DD99B79F9E2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BBE80196-CFEA-48FB-81F3-82325143E9BA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90AD103C-ECC9-4017-99B4-5037FE58D2D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8F17B05-CC29-4224-8DBC-782C09215FC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AC1BC856-6D28-4B88-9909-5D1634E107D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98E12290-E132-4A10-8F9B-763C3A4329C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4BC6013F-BB8A-48C0-AAC9-7EC559E12BFD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EC7E5683-D9ED-447B-A923-09FF39BD171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B3FD8AE6-DFE8-4F7E-853A-E5CA039D0D83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CF9A7234-5602-47D5-B661-EFF6B0159FF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73B4CD7-5176-475A-AE8E-07678DCD71E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ED63A5A0-CE80-46C8-926E-B01ADEB611A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B4D82E3D-776C-4C55-85A9-409D9E78F2C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644A2999-6E34-4510-9650-ACBDEAACBCA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8735F6D-5CA1-43D9-8DCC-1BEE89548F6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AE340DF6-3EBE-4417-B20A-56A92F33171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273A33B7-AD08-48A9-8B43-1D3328BC155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49A397A8-EAA1-44D9-BE48-BE32A1BBBA0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678CE8B-4BEC-43E4-ACB4-EBAD5FE98905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D978F58C-1E2C-4AD3-8748-DA32ACB49693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CAD45E6C-003D-4783-B006-7CBD7987EE3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1FCAB885-1A68-4B11-A679-91EB16D80130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CCA0AFD2-3A3A-4143-BE98-3EDFDBF91A7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1FE148D9-7E83-4BEF-AD53-C9D589FA65B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5B2B045F-421F-4EE0-9195-BD3DAA3A43F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DA22467C-5117-48EC-9993-F57D3A42FEBE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83119A3D-9E95-4B95-A1B2-FB976B2B0D4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D94E2017-8C0D-4611-A918-CE4A498C6E4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0D1F1475-4CA1-4565-8398-52D36699A18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A0B4302-39FA-4C63-A505-AF44E35EFAD3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33E90CDB-117C-4AC1-8F40-2701BA5D964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37D18421-0357-45B2-85A1-2D66A9AE770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8DEB2F3A-8FAA-41AE-A8E9-3521F5D83FE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FBAE0946-38D0-453B-9F6D-FCDDCEB95F1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FA8E39E-07C0-49D3-8BA1-5E4336D97C6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038E3C9F-C307-4838-9419-246EA5C6A94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144CA12F-F15E-460D-BA3D-B8A7FD70860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F815B673-D182-441A-A05C-0ED4038468B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3F62C61C-4FFD-4C74-9172-6AD5852B134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4A8F914-3C11-4995-840A-8FA7DD7882D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16CD0CA7-2FDB-4067-ADFD-C5B7C556C3E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E4DFCC6A-9511-416A-B982-06A00E3FD848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35D882A9-51AF-41A1-BD15-ECE5F0F97319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A0571AF6-1A33-4EFA-B088-96815A5F9686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EE735A5-467A-44F0-B69F-EF516BD15B13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2A5C7F27-DB27-4C48-B05D-8B003042065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7A733CCD-0954-42EA-8DEC-58B001675CB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C19152C5-FCA3-41DB-8122-D60F9D7EB70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0BD75D75-9F5B-4B34-B270-5BC04D0F76B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A2124E79-A7F1-492F-94D5-38BC801FB021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FC5EA16F-2329-4098-B35C-CF7036FD2202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3172254C-44FB-49D1-8A58-1AE99F72F7BB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B406A758-D652-4D5E-8CF2-1818A21112BC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33676D52-C996-44D9-9853-F68FDE932CE7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1B3F8BA-8BC1-4AB1-A75C-D66B1D842D1F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F08FE692-D044-4014-9979-E880B9CEA934}"/>
            </a:ext>
          </a:extLst>
        </xdr:cNvPr>
        <xdr:cNvSpPr txBox="1"/>
      </xdr:nvSpPr>
      <xdr:spPr>
        <a:xfrm>
          <a:off x="841738" y="9852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17C66B07-F03D-4644-A939-80BDC50C4CF3}"/>
            </a:ext>
          </a:extLst>
        </xdr:cNvPr>
        <xdr:cNvSpPr txBox="1"/>
      </xdr:nvSpPr>
      <xdr:spPr>
        <a:xfrm>
          <a:off x="590550" y="551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6C8CD181-10DF-4977-AE11-D25FA272096B}"/>
            </a:ext>
          </a:extLst>
        </xdr:cNvPr>
        <xdr:cNvSpPr txBox="1"/>
      </xdr:nvSpPr>
      <xdr:spPr>
        <a:xfrm>
          <a:off x="590550" y="551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D2FDB429-282D-4221-A407-E0693DA07F9E}"/>
            </a:ext>
          </a:extLst>
        </xdr:cNvPr>
        <xdr:cNvSpPr txBox="1"/>
      </xdr:nvSpPr>
      <xdr:spPr>
        <a:xfrm>
          <a:off x="590550" y="551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92E6389B-5399-44B3-B04D-ACE627C33692}"/>
            </a:ext>
          </a:extLst>
        </xdr:cNvPr>
        <xdr:cNvSpPr txBox="1"/>
      </xdr:nvSpPr>
      <xdr:spPr>
        <a:xfrm>
          <a:off x="590550" y="5515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C688FDE4-371D-449D-A51D-91C1A3D89A61}"/>
            </a:ext>
          </a:extLst>
        </xdr:cNvPr>
        <xdr:cNvSpPr txBox="1"/>
      </xdr:nvSpPr>
      <xdr:spPr>
        <a:xfrm>
          <a:off x="590550" y="553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D9C4E07C-F39D-44D9-A5FA-A39BE08F542D}"/>
            </a:ext>
          </a:extLst>
        </xdr:cNvPr>
        <xdr:cNvSpPr txBox="1"/>
      </xdr:nvSpPr>
      <xdr:spPr>
        <a:xfrm>
          <a:off x="590550" y="553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D31ABA91-75D5-4C6C-A0CE-24411148A011}"/>
            </a:ext>
          </a:extLst>
        </xdr:cNvPr>
        <xdr:cNvSpPr txBox="1"/>
      </xdr:nvSpPr>
      <xdr:spPr>
        <a:xfrm>
          <a:off x="590550" y="553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47420AC-44A5-4F4F-973F-5A09F88B8BC6}"/>
            </a:ext>
          </a:extLst>
        </xdr:cNvPr>
        <xdr:cNvSpPr txBox="1"/>
      </xdr:nvSpPr>
      <xdr:spPr>
        <a:xfrm>
          <a:off x="590550" y="5538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F5A3BC08-995F-4B0D-BB7E-2BA58B6F5B05}"/>
            </a:ext>
          </a:extLst>
        </xdr:cNvPr>
        <xdr:cNvSpPr txBox="1"/>
      </xdr:nvSpPr>
      <xdr:spPr>
        <a:xfrm>
          <a:off x="590550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235395D6-CFAA-408D-9336-DE2D69E68F60}"/>
            </a:ext>
          </a:extLst>
        </xdr:cNvPr>
        <xdr:cNvSpPr txBox="1"/>
      </xdr:nvSpPr>
      <xdr:spPr>
        <a:xfrm>
          <a:off x="590550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E8D7E97-ACA0-46A9-9EF5-9EC31D66BDC4}"/>
            </a:ext>
          </a:extLst>
        </xdr:cNvPr>
        <xdr:cNvSpPr txBox="1"/>
      </xdr:nvSpPr>
      <xdr:spPr>
        <a:xfrm>
          <a:off x="590550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DF67899A-B92B-4EC0-83BC-FA5B9A8B109F}"/>
            </a:ext>
          </a:extLst>
        </xdr:cNvPr>
        <xdr:cNvSpPr txBox="1"/>
      </xdr:nvSpPr>
      <xdr:spPr>
        <a:xfrm>
          <a:off x="590550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A08ADC47-9402-4E48-97D4-F4E2261A2E2E}"/>
            </a:ext>
          </a:extLst>
        </xdr:cNvPr>
        <xdr:cNvSpPr txBox="1"/>
      </xdr:nvSpPr>
      <xdr:spPr>
        <a:xfrm>
          <a:off x="6038850" y="850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34</xdr:row>
      <xdr:rowOff>394607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957FC876-BB62-4EC5-B941-36F298D4374A}"/>
            </a:ext>
          </a:extLst>
        </xdr:cNvPr>
        <xdr:cNvSpPr txBox="1"/>
      </xdr:nvSpPr>
      <xdr:spPr>
        <a:xfrm>
          <a:off x="6038850" y="85099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1299B11-77E9-49B6-B5AC-70CEB3067402}"/>
            </a:ext>
          </a:extLst>
        </xdr:cNvPr>
        <xdr:cNvSpPr txBox="1"/>
      </xdr:nvSpPr>
      <xdr:spPr>
        <a:xfrm>
          <a:off x="1710418" y="580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4B9C821-B51B-4AD7-A811-381CE7073A3E}"/>
            </a:ext>
          </a:extLst>
        </xdr:cNvPr>
        <xdr:cNvSpPr txBox="1"/>
      </xdr:nvSpPr>
      <xdr:spPr>
        <a:xfrm>
          <a:off x="1710418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39A24354-8741-461A-8CFB-2D54952E9C6B}"/>
            </a:ext>
          </a:extLst>
        </xdr:cNvPr>
        <xdr:cNvSpPr txBox="1"/>
      </xdr:nvSpPr>
      <xdr:spPr>
        <a:xfrm>
          <a:off x="1710418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07D8228-A4EB-4E5B-BA39-BBF95F2D171E}"/>
            </a:ext>
          </a:extLst>
        </xdr:cNvPr>
        <xdr:cNvSpPr txBox="1"/>
      </xdr:nvSpPr>
      <xdr:spPr>
        <a:xfrm>
          <a:off x="1710418" y="126247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319AE960-C4D3-4A98-B9DF-2999E7FEB55C}"/>
            </a:ext>
          </a:extLst>
        </xdr:cNvPr>
        <xdr:cNvSpPr txBox="1"/>
      </xdr:nvSpPr>
      <xdr:spPr>
        <a:xfrm>
          <a:off x="1710418" y="184159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E8D21D10-3712-47B0-B95F-650F75502D05}"/>
            </a:ext>
          </a:extLst>
        </xdr:cNvPr>
        <xdr:cNvSpPr txBox="1"/>
      </xdr:nvSpPr>
      <xdr:spPr>
        <a:xfrm>
          <a:off x="1710418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65668ACD-E842-45DD-BEF0-AE96A702AD8F}"/>
            </a:ext>
          </a:extLst>
        </xdr:cNvPr>
        <xdr:cNvSpPr txBox="1"/>
      </xdr:nvSpPr>
      <xdr:spPr>
        <a:xfrm>
          <a:off x="1710418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AF6FF837-500F-4627-99A4-47A3AEBB1F42}"/>
            </a:ext>
          </a:extLst>
        </xdr:cNvPr>
        <xdr:cNvSpPr txBox="1"/>
      </xdr:nvSpPr>
      <xdr:spPr>
        <a:xfrm>
          <a:off x="1710418" y="580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37230DA0-8D36-478D-BAF0-F1B22918FA1F}"/>
            </a:ext>
          </a:extLst>
        </xdr:cNvPr>
        <xdr:cNvSpPr txBox="1"/>
      </xdr:nvSpPr>
      <xdr:spPr>
        <a:xfrm>
          <a:off x="1710418" y="580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914349CB-4640-4092-B050-224477FC0248}"/>
            </a:ext>
          </a:extLst>
        </xdr:cNvPr>
        <xdr:cNvSpPr txBox="1"/>
      </xdr:nvSpPr>
      <xdr:spPr>
        <a:xfrm>
          <a:off x="1710418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D65612F1-98FC-4EEA-8B48-4C25E1AEE020}"/>
            </a:ext>
          </a:extLst>
        </xdr:cNvPr>
        <xdr:cNvSpPr txBox="1"/>
      </xdr:nvSpPr>
      <xdr:spPr>
        <a:xfrm>
          <a:off x="1710418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96A88275-30A0-406A-A974-D98EE9BC06BC}"/>
            </a:ext>
          </a:extLst>
        </xdr:cNvPr>
        <xdr:cNvSpPr txBox="1"/>
      </xdr:nvSpPr>
      <xdr:spPr>
        <a:xfrm>
          <a:off x="1710418" y="1239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394607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18A835AF-B9E8-48D4-9570-125C5B25977B}"/>
            </a:ext>
          </a:extLst>
        </xdr:cNvPr>
        <xdr:cNvSpPr txBox="1"/>
      </xdr:nvSpPr>
      <xdr:spPr>
        <a:xfrm>
          <a:off x="1710418" y="181873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44B4308F-DBD1-4FA5-8271-A25B95663A88}"/>
            </a:ext>
          </a:extLst>
        </xdr:cNvPr>
        <xdr:cNvSpPr txBox="1"/>
      </xdr:nvSpPr>
      <xdr:spPr>
        <a:xfrm>
          <a:off x="1710418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E78B65C0-BCE7-4B11-B8EB-AE99C1BD80D5}"/>
            </a:ext>
          </a:extLst>
        </xdr:cNvPr>
        <xdr:cNvSpPr txBox="1"/>
      </xdr:nvSpPr>
      <xdr:spPr>
        <a:xfrm>
          <a:off x="1710418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5F15A198-D867-44AD-B6E8-5FF163790CCE}"/>
            </a:ext>
          </a:extLst>
        </xdr:cNvPr>
        <xdr:cNvSpPr txBox="1"/>
      </xdr:nvSpPr>
      <xdr:spPr>
        <a:xfrm>
          <a:off x="1710418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AC42982A-1354-454C-9CAD-35DB4DED891B}"/>
            </a:ext>
          </a:extLst>
        </xdr:cNvPr>
        <xdr:cNvSpPr txBox="1"/>
      </xdr:nvSpPr>
      <xdr:spPr>
        <a:xfrm>
          <a:off x="1706496" y="13133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42099D76-5A68-4EB5-B209-64CD885D0A7A}"/>
            </a:ext>
          </a:extLst>
        </xdr:cNvPr>
        <xdr:cNvSpPr txBox="1"/>
      </xdr:nvSpPr>
      <xdr:spPr>
        <a:xfrm>
          <a:off x="1706496" y="13133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F9553B78-3507-462D-A789-534210916F1F}"/>
            </a:ext>
          </a:extLst>
        </xdr:cNvPr>
        <xdr:cNvSpPr txBox="1"/>
      </xdr:nvSpPr>
      <xdr:spPr>
        <a:xfrm>
          <a:off x="1706496" y="133659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19E06FB3-4912-489A-8F2C-964995CF2FA8}"/>
            </a:ext>
          </a:extLst>
        </xdr:cNvPr>
        <xdr:cNvSpPr txBox="1"/>
      </xdr:nvSpPr>
      <xdr:spPr>
        <a:xfrm>
          <a:off x="1706496" y="13133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A02CE678-8E01-4FE8-A424-BF4C96095E86}"/>
            </a:ext>
          </a:extLst>
        </xdr:cNvPr>
        <xdr:cNvSpPr txBox="1"/>
      </xdr:nvSpPr>
      <xdr:spPr>
        <a:xfrm>
          <a:off x="1706496" y="13133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9BEFF935-9D8B-46DA-8E3D-C3B6D1E8F3AD}"/>
            </a:ext>
          </a:extLst>
        </xdr:cNvPr>
        <xdr:cNvSpPr txBox="1"/>
      </xdr:nvSpPr>
      <xdr:spPr>
        <a:xfrm>
          <a:off x="1706496" y="13133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6BAAED37-2528-474B-BC51-2236FB136B7C}"/>
            </a:ext>
          </a:extLst>
        </xdr:cNvPr>
        <xdr:cNvSpPr txBox="1"/>
      </xdr:nvSpPr>
      <xdr:spPr>
        <a:xfrm>
          <a:off x="1706496" y="13133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BB04E923-CDD6-4B1E-B1DE-97CAAC8679F7}"/>
            </a:ext>
          </a:extLst>
        </xdr:cNvPr>
        <xdr:cNvSpPr txBox="1"/>
      </xdr:nvSpPr>
      <xdr:spPr>
        <a:xfrm>
          <a:off x="1706496" y="13133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38EBA92B-86B4-4E4D-BDEC-044775E31C24}"/>
            </a:ext>
          </a:extLst>
        </xdr:cNvPr>
        <xdr:cNvSpPr txBox="1"/>
      </xdr:nvSpPr>
      <xdr:spPr>
        <a:xfrm>
          <a:off x="1710418" y="486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23D8827F-7C81-4E9B-90B7-DAD35CAA7A9E}"/>
            </a:ext>
          </a:extLst>
        </xdr:cNvPr>
        <xdr:cNvSpPr txBox="1"/>
      </xdr:nvSpPr>
      <xdr:spPr>
        <a:xfrm>
          <a:off x="1710418" y="486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C5DADBC0-4795-408E-A844-A050A61DA029}"/>
            </a:ext>
          </a:extLst>
        </xdr:cNvPr>
        <xdr:cNvSpPr txBox="1"/>
      </xdr:nvSpPr>
      <xdr:spPr>
        <a:xfrm>
          <a:off x="1710418" y="486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3974DD6-6EC7-49B2-B449-BF765C9946CA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1B0A4E93-1C31-4F86-91FD-BA2EC40DDC32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13B3EC15-80A7-49D8-B21A-A961C4DC8BF5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11F94C1E-7E56-4E3B-9B78-36C003961A3E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F4A0BCA3-972E-41AC-8C23-C4736C7B053D}"/>
            </a:ext>
          </a:extLst>
        </xdr:cNvPr>
        <xdr:cNvSpPr txBox="1"/>
      </xdr:nvSpPr>
      <xdr:spPr>
        <a:xfrm>
          <a:off x="571500" y="690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DE829ED2-A009-4593-A008-9BC6702E6768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A3681AD8-2116-4A46-A776-035F636A5C1A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BBE12D26-F9BC-4C72-AC77-E335D6D16933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A875659D-F9CF-42AB-BB61-A70352EBE4E1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FE42BF14-67C7-44E1-8BFA-F0A9BDECE9D0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C1518008-0B2F-4FD2-9286-15B418B0F255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D2EEB7B2-9565-4F61-B64C-9E31C310AC72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394607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E024217C-9D37-4F58-B2A4-0428ECCCFE71}"/>
            </a:ext>
          </a:extLst>
        </xdr:cNvPr>
        <xdr:cNvSpPr txBox="1"/>
      </xdr:nvSpPr>
      <xdr:spPr>
        <a:xfrm>
          <a:off x="571500" y="69097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002EC995-BC3A-4C60-B36F-E327E7787EF3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E26554EE-B935-40B1-BB54-54CD814466FA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A7EF2356-983C-4359-BB3F-229F7D7BFAF2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0A55016F-DA96-46A0-B2DB-66F55F099438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0D8B369-181D-4444-B5CD-EDE05F611E3B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D4F503A3-A8F3-48B2-834B-45CA76149679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94A88A4B-5B78-45A2-8FD4-F17622D7FFFD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394FE23D-9017-445B-A4E2-029810DC001E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1FD2395F-B76D-42B4-B99A-69A96BE863D4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DDB76477-113B-4638-B74A-1D9CD98798B3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9547B89E-87CE-4748-951C-612F9A4B3C1D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15D9AFF5-3D42-45DF-90D9-9132AAEA827C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7870A8E-0B41-4CEE-8AA6-237C1B259737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88477758-BCDC-4AF6-8E6E-135277B2F83A}"/>
            </a:ext>
          </a:extLst>
        </xdr:cNvPr>
        <xdr:cNvSpPr txBox="1"/>
      </xdr:nvSpPr>
      <xdr:spPr>
        <a:xfrm>
          <a:off x="571500" y="652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tron.com/product/product.aspx?id=dtphdmi230rx&amp;s=4" TargetMode="External"/><Relationship Id="rId2" Type="http://schemas.openxmlformats.org/officeDocument/2006/relationships/hyperlink" Target="http://www.extron.com/product/product.aspx?id=dtphdmi230tx&amp;s=4" TargetMode="External"/><Relationship Id="rId1" Type="http://schemas.openxmlformats.org/officeDocument/2006/relationships/hyperlink" Target="http://www.extron.com/product/product.aspx?id=dxpplushdmi&amp;s=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tron.com/product/product.aspx?id=dtphdmi230rx&amp;s=4" TargetMode="External"/><Relationship Id="rId2" Type="http://schemas.openxmlformats.org/officeDocument/2006/relationships/hyperlink" Target="http://www.extron.com/product/product.aspx?id=dtphdmi230tx&amp;s=4" TargetMode="External"/><Relationship Id="rId1" Type="http://schemas.openxmlformats.org/officeDocument/2006/relationships/hyperlink" Target="http://www.extron.com/product/product.aspx?id=dxpplushdmi&amp;s=4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xtron.com/product/product.aspx?id=dxpplushdmi&amp;s=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tron.com/product/product.aspx?id=dtphdmi230rx&amp;s=4" TargetMode="External"/><Relationship Id="rId2" Type="http://schemas.openxmlformats.org/officeDocument/2006/relationships/hyperlink" Target="http://www.extron.com/product/product.aspx?id=dtphdmi230tx&amp;s=4" TargetMode="External"/><Relationship Id="rId1" Type="http://schemas.openxmlformats.org/officeDocument/2006/relationships/hyperlink" Target="http://www.extron.com/product/product.aspx?id=dxpplushdmi&amp;s=4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view="pageBreakPreview" zoomScaleNormal="100" zoomScaleSheetLayoutView="100" workbookViewId="0">
      <selection activeCell="D21" sqref="D21"/>
    </sheetView>
  </sheetViews>
  <sheetFormatPr defaultColWidth="9.140625" defaultRowHeight="12.75"/>
  <cols>
    <col min="1" max="1" width="9.7109375" style="4" customWidth="1"/>
    <col min="2" max="2" width="99.7109375" style="4" customWidth="1"/>
    <col min="3" max="3" width="17.42578125" style="3" customWidth="1"/>
    <col min="4" max="4" width="13" style="5" customWidth="1"/>
    <col min="5" max="5" width="20.85546875" style="6" customWidth="1"/>
    <col min="6" max="6" width="15.140625" style="4" customWidth="1"/>
    <col min="7" max="7" width="9.140625" style="4"/>
    <col min="8" max="8" width="9.42578125" style="4" bestFit="1" customWidth="1"/>
    <col min="9" max="16384" width="9.140625" style="4"/>
  </cols>
  <sheetData>
    <row r="1" spans="1:10" s="1" customFormat="1" ht="47.25" customHeight="1" thickBot="1">
      <c r="A1" s="7"/>
      <c r="B1" s="7"/>
      <c r="C1" s="7"/>
      <c r="D1" s="7"/>
      <c r="E1" s="7"/>
    </row>
    <row r="2" spans="1:10" s="2" customFormat="1" ht="26.25" thickBot="1">
      <c r="A2" s="9" t="s">
        <v>0</v>
      </c>
      <c r="B2" s="10" t="s">
        <v>1</v>
      </c>
      <c r="C2" s="10" t="s">
        <v>2</v>
      </c>
      <c r="D2" s="10" t="s">
        <v>3</v>
      </c>
      <c r="E2" s="11" t="s">
        <v>4</v>
      </c>
    </row>
    <row r="3" spans="1:10" s="2" customFormat="1" ht="21" customHeight="1" thickBot="1">
      <c r="A3" s="249" t="s">
        <v>7</v>
      </c>
      <c r="B3" s="250"/>
      <c r="C3" s="250"/>
      <c r="D3" s="250"/>
      <c r="E3" s="251"/>
    </row>
    <row r="4" spans="1:10" s="8" customFormat="1" ht="27" customHeight="1">
      <c r="A4" s="34" t="s">
        <v>18</v>
      </c>
      <c r="B4" s="35" t="str">
        <f>'1. Projekce'!B3</f>
        <v>Projekce</v>
      </c>
      <c r="C4" s="36">
        <f>'1. Projekce'!I49</f>
        <v>0</v>
      </c>
      <c r="D4" s="37">
        <v>1</v>
      </c>
      <c r="E4" s="44">
        <f t="shared" ref="E4" si="0">C4*D4</f>
        <v>0</v>
      </c>
      <c r="F4" s="12"/>
    </row>
    <row r="5" spans="1:10" s="8" customFormat="1" ht="27" customHeight="1">
      <c r="A5" s="34" t="s">
        <v>19</v>
      </c>
      <c r="B5" s="35" t="str">
        <f>('2. Ozvučení'!B3)</f>
        <v>Ozvučení</v>
      </c>
      <c r="C5" s="36">
        <f>'2. Ozvučení'!I71</f>
        <v>0</v>
      </c>
      <c r="D5" s="37">
        <v>1</v>
      </c>
      <c r="E5" s="44">
        <f t="shared" ref="E5:E6" si="1">C5*D5</f>
        <v>0</v>
      </c>
      <c r="F5" s="12"/>
    </row>
    <row r="6" spans="1:10" s="8" customFormat="1" ht="27" customHeight="1">
      <c r="A6" s="34" t="s">
        <v>20</v>
      </c>
      <c r="B6" s="35" t="str">
        <f>'3. Scénické osvětlení'!B3</f>
        <v>Scénické osvětlení</v>
      </c>
      <c r="C6" s="36">
        <f>'3. Scénické osvětlení'!J38</f>
        <v>0</v>
      </c>
      <c r="D6" s="37">
        <v>1</v>
      </c>
      <c r="E6" s="44">
        <f t="shared" si="1"/>
        <v>0</v>
      </c>
      <c r="F6" s="12"/>
    </row>
    <row r="7" spans="1:10" s="8" customFormat="1" ht="27" customHeight="1" thickBot="1">
      <c r="A7" s="34" t="s">
        <v>21</v>
      </c>
      <c r="B7" s="35" t="str">
        <f>'4. Komunikační systém'!B3</f>
        <v>Komunikační systém</v>
      </c>
      <c r="C7" s="36">
        <f>'4. Komunikační systém'!J19</f>
        <v>0</v>
      </c>
      <c r="D7" s="37">
        <v>1</v>
      </c>
      <c r="E7" s="44">
        <f t="shared" ref="E7" si="2">C7*D7</f>
        <v>0</v>
      </c>
      <c r="F7" s="12"/>
    </row>
    <row r="8" spans="1:10" s="2" customFormat="1" ht="26.25" customHeight="1" thickBot="1">
      <c r="A8" s="252" t="s">
        <v>8</v>
      </c>
      <c r="B8" s="253"/>
      <c r="C8" s="253"/>
      <c r="D8" s="254"/>
      <c r="E8" s="45">
        <f>SUM(E4:E7)</f>
        <v>0</v>
      </c>
    </row>
    <row r="10" spans="1:10">
      <c r="A10" s="255" t="s">
        <v>227</v>
      </c>
      <c r="B10" s="255"/>
      <c r="C10" s="255"/>
      <c r="D10" s="255"/>
      <c r="E10" s="255"/>
      <c r="F10" s="255"/>
      <c r="G10" s="256"/>
      <c r="H10" s="256"/>
      <c r="I10" s="256"/>
      <c r="J10" s="256"/>
    </row>
    <row r="11" spans="1:10">
      <c r="A11" s="255" t="s">
        <v>228</v>
      </c>
      <c r="B11" s="255"/>
      <c r="C11" s="255"/>
      <c r="D11" s="255"/>
      <c r="E11" s="255"/>
      <c r="F11" s="255"/>
      <c r="G11" s="256"/>
      <c r="H11" s="256"/>
      <c r="I11" s="256"/>
      <c r="J11" s="256"/>
    </row>
    <row r="12" spans="1:10">
      <c r="A12" s="226" t="s">
        <v>229</v>
      </c>
      <c r="B12" s="227"/>
      <c r="C12" s="227"/>
      <c r="D12" s="228"/>
      <c r="E12" s="229"/>
      <c r="F12" s="230"/>
      <c r="G12" s="231"/>
      <c r="H12" s="231"/>
      <c r="I12" s="226"/>
      <c r="J12" s="226"/>
    </row>
  </sheetData>
  <sheetProtection formatCells="0" formatColumns="0" formatRows="0" insertColumns="0" insertRows="0" insertHyperlinks="0" deleteColumns="0" deleteRows="0" sort="0" autoFilter="0" pivotTables="0"/>
  <mergeCells count="4">
    <mergeCell ref="A3:E3"/>
    <mergeCell ref="A8:D8"/>
    <mergeCell ref="A10:J10"/>
    <mergeCell ref="A11:J11"/>
  </mergeCells>
  <phoneticPr fontId="20" type="noConversion"/>
  <pageMargins left="0.23622047244094491" right="0.23622047244094491" top="0.74803149606299213" bottom="0.74803149606299213" header="0.31496062992125984" footer="0.31496062992125984"/>
  <pageSetup paperSize="9" scale="63" firstPageNumber="0" fitToHeight="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B609-8678-4FC9-8C2B-3166D7A1297F}">
  <sheetPr>
    <outlinePr summaryBelow="0"/>
    <pageSetUpPr fitToPage="1"/>
  </sheetPr>
  <dimension ref="A1:J85"/>
  <sheetViews>
    <sheetView tabSelected="1" view="pageBreakPreview" zoomScaleNormal="70" zoomScaleSheetLayoutView="100" workbookViewId="0">
      <pane ySplit="3" topLeftCell="A4" activePane="bottomLeft" state="frozen"/>
      <selection pane="bottomLeft" activeCell="C39" sqref="C39"/>
    </sheetView>
  </sheetViews>
  <sheetFormatPr defaultColWidth="9.140625" defaultRowHeight="12.75"/>
  <cols>
    <col min="1" max="1" width="8.5703125" style="39" customWidth="1"/>
    <col min="2" max="2" width="21.5703125" style="14" customWidth="1"/>
    <col min="3" max="3" width="16" style="14" bestFit="1" customWidth="1"/>
    <col min="4" max="4" width="17" style="42" customWidth="1"/>
    <col min="5" max="5" width="57.5703125" style="14" customWidth="1"/>
    <col min="6" max="6" width="8" style="15" customWidth="1"/>
    <col min="7" max="7" width="6.7109375" style="15" customWidth="1"/>
    <col min="8" max="8" width="15.7109375" style="14" customWidth="1"/>
    <col min="9" max="9" width="20.28515625" style="14" customWidth="1"/>
    <col min="10" max="16384" width="9.140625" style="14"/>
  </cols>
  <sheetData>
    <row r="1" spans="1:10" s="83" customFormat="1" ht="29.25" customHeight="1" thickBot="1">
      <c r="A1" s="39"/>
      <c r="B1" s="84"/>
      <c r="C1" s="84"/>
      <c r="D1" s="84"/>
      <c r="E1" s="84"/>
      <c r="F1" s="84"/>
      <c r="G1" s="84"/>
      <c r="H1" s="84"/>
      <c r="I1" s="84"/>
    </row>
    <row r="2" spans="1:10" ht="57.75" customHeight="1">
      <c r="A2" s="46" t="s">
        <v>0</v>
      </c>
      <c r="B2" s="48" t="s">
        <v>5</v>
      </c>
      <c r="C2" s="47" t="s">
        <v>12</v>
      </c>
      <c r="D2" s="47" t="s">
        <v>14</v>
      </c>
      <c r="E2" s="47" t="s">
        <v>17</v>
      </c>
      <c r="F2" s="49" t="s">
        <v>15</v>
      </c>
      <c r="G2" s="49" t="s">
        <v>11</v>
      </c>
      <c r="H2" s="47" t="s">
        <v>2</v>
      </c>
      <c r="I2" s="85" t="s">
        <v>13</v>
      </c>
    </row>
    <row r="3" spans="1:10" ht="18" customHeight="1">
      <c r="A3" s="16" t="s">
        <v>18</v>
      </c>
      <c r="B3" s="17" t="s">
        <v>70</v>
      </c>
      <c r="C3" s="16"/>
      <c r="D3" s="16"/>
      <c r="E3" s="16"/>
      <c r="F3" s="16"/>
      <c r="G3" s="16"/>
      <c r="H3" s="16"/>
      <c r="I3" s="50"/>
    </row>
    <row r="4" spans="1:10" ht="18" customHeight="1">
      <c r="A4" s="51"/>
      <c r="B4" s="19" t="s">
        <v>95</v>
      </c>
      <c r="C4" s="18"/>
      <c r="D4" s="18"/>
      <c r="E4" s="18"/>
      <c r="F4" s="18"/>
      <c r="G4" s="18"/>
      <c r="H4" s="18"/>
      <c r="I4" s="52">
        <f>SUM(I5:I16)</f>
        <v>0</v>
      </c>
    </row>
    <row r="5" spans="1:10" ht="90.75" customHeight="1">
      <c r="A5" s="53">
        <v>1</v>
      </c>
      <c r="B5" s="202" t="s">
        <v>25</v>
      </c>
      <c r="C5" s="241"/>
      <c r="D5" s="241"/>
      <c r="E5" s="203" t="s">
        <v>215</v>
      </c>
      <c r="F5" s="161" t="s">
        <v>16</v>
      </c>
      <c r="G5" s="161">
        <v>1</v>
      </c>
      <c r="H5" s="204"/>
      <c r="I5" s="205">
        <f t="shared" ref="I5:I16" si="0">H5*G5</f>
        <v>0</v>
      </c>
    </row>
    <row r="6" spans="1:10" s="1" customFormat="1" ht="48" customHeight="1">
      <c r="A6" s="53">
        <v>2</v>
      </c>
      <c r="B6" s="206" t="s">
        <v>26</v>
      </c>
      <c r="C6" s="207"/>
      <c r="D6" s="207"/>
      <c r="E6" s="203" t="s">
        <v>72</v>
      </c>
      <c r="F6" s="92" t="s">
        <v>6</v>
      </c>
      <c r="G6" s="92">
        <v>1</v>
      </c>
      <c r="H6" s="208"/>
      <c r="I6" s="76">
        <f>H6*G6</f>
        <v>0</v>
      </c>
    </row>
    <row r="7" spans="1:10" ht="45" customHeight="1">
      <c r="A7" s="53">
        <v>3</v>
      </c>
      <c r="B7" s="206" t="s">
        <v>28</v>
      </c>
      <c r="C7" s="209"/>
      <c r="D7" s="209"/>
      <c r="E7" s="210" t="s">
        <v>27</v>
      </c>
      <c r="F7" s="211" t="s">
        <v>6</v>
      </c>
      <c r="G7" s="13">
        <v>1</v>
      </c>
      <c r="H7" s="204"/>
      <c r="I7" s="205">
        <f t="shared" si="0"/>
        <v>0</v>
      </c>
    </row>
    <row r="8" spans="1:10" s="1" customFormat="1" ht="94.5" customHeight="1">
      <c r="A8" s="53">
        <v>4</v>
      </c>
      <c r="B8" s="206" t="s">
        <v>71</v>
      </c>
      <c r="C8" s="207"/>
      <c r="D8" s="207"/>
      <c r="E8" s="203" t="s">
        <v>216</v>
      </c>
      <c r="F8" s="92" t="s">
        <v>6</v>
      </c>
      <c r="G8" s="92">
        <v>1</v>
      </c>
      <c r="H8" s="208"/>
      <c r="I8" s="76">
        <f t="shared" si="0"/>
        <v>0</v>
      </c>
    </row>
    <row r="9" spans="1:10" s="1" customFormat="1" ht="50.25" customHeight="1">
      <c r="A9" s="53">
        <v>5</v>
      </c>
      <c r="B9" s="206" t="s">
        <v>253</v>
      </c>
      <c r="C9" s="207"/>
      <c r="D9" s="207"/>
      <c r="E9" s="232" t="s">
        <v>262</v>
      </c>
      <c r="F9" s="112" t="s">
        <v>6</v>
      </c>
      <c r="G9" s="112">
        <v>1</v>
      </c>
      <c r="H9" s="208"/>
      <c r="I9" s="76">
        <f t="shared" si="0"/>
        <v>0</v>
      </c>
    </row>
    <row r="10" spans="1:10" s="1" customFormat="1" ht="24" customHeight="1">
      <c r="A10" s="53">
        <v>6</v>
      </c>
      <c r="B10" s="206" t="s">
        <v>254</v>
      </c>
      <c r="C10" s="207"/>
      <c r="D10" s="207"/>
      <c r="E10" s="232" t="s">
        <v>255</v>
      </c>
      <c r="F10" s="112" t="s">
        <v>16</v>
      </c>
      <c r="G10" s="112">
        <v>1</v>
      </c>
      <c r="H10" s="208"/>
      <c r="I10" s="76">
        <f t="shared" si="0"/>
        <v>0</v>
      </c>
    </row>
    <row r="11" spans="1:10" s="1" customFormat="1" ht="114.75">
      <c r="A11" s="53">
        <v>7</v>
      </c>
      <c r="B11" s="89" t="s">
        <v>29</v>
      </c>
      <c r="C11" s="189"/>
      <c r="D11" s="189"/>
      <c r="E11" s="164" t="s">
        <v>30</v>
      </c>
      <c r="F11" s="140" t="s">
        <v>6</v>
      </c>
      <c r="G11" s="140">
        <v>1</v>
      </c>
      <c r="H11" s="114"/>
      <c r="I11" s="76">
        <f t="shared" si="0"/>
        <v>0</v>
      </c>
    </row>
    <row r="12" spans="1:10" s="1" customFormat="1" ht="93" customHeight="1">
      <c r="A12" s="53">
        <v>8</v>
      </c>
      <c r="B12" s="190" t="s">
        <v>199</v>
      </c>
      <c r="C12" s="190"/>
      <c r="D12" s="190"/>
      <c r="E12" s="183" t="s">
        <v>200</v>
      </c>
      <c r="F12" s="184" t="s">
        <v>6</v>
      </c>
      <c r="G12" s="184">
        <v>2</v>
      </c>
      <c r="H12" s="182"/>
      <c r="I12" s="76">
        <f t="shared" si="0"/>
        <v>0</v>
      </c>
      <c r="J12" s="220"/>
    </row>
    <row r="13" spans="1:10" s="1" customFormat="1" ht="43.5" customHeight="1">
      <c r="A13" s="53">
        <v>9</v>
      </c>
      <c r="B13" s="24" t="s">
        <v>31</v>
      </c>
      <c r="C13" s="191"/>
      <c r="D13" s="191"/>
      <c r="E13" s="41" t="s">
        <v>66</v>
      </c>
      <c r="F13" s="140" t="s">
        <v>6</v>
      </c>
      <c r="G13" s="140">
        <v>1</v>
      </c>
      <c r="H13" s="114"/>
      <c r="I13" s="76">
        <f t="shared" si="0"/>
        <v>0</v>
      </c>
    </row>
    <row r="14" spans="1:10" s="1" customFormat="1" ht="51">
      <c r="A14" s="53">
        <v>10</v>
      </c>
      <c r="B14" s="189" t="s">
        <v>32</v>
      </c>
      <c r="C14" s="189"/>
      <c r="D14" s="189"/>
      <c r="E14" s="164" t="s">
        <v>33</v>
      </c>
      <c r="F14" s="140" t="s">
        <v>16</v>
      </c>
      <c r="G14" s="140">
        <v>1</v>
      </c>
      <c r="H14" s="114"/>
      <c r="I14" s="76">
        <f t="shared" si="0"/>
        <v>0</v>
      </c>
    </row>
    <row r="15" spans="1:10" s="1" customFormat="1">
      <c r="A15" s="53">
        <v>11</v>
      </c>
      <c r="B15" s="89" t="s">
        <v>34</v>
      </c>
      <c r="C15" s="113"/>
      <c r="D15" s="113"/>
      <c r="E15" s="109" t="s">
        <v>35</v>
      </c>
      <c r="F15" s="30" t="s">
        <v>16</v>
      </c>
      <c r="G15" s="30">
        <v>1</v>
      </c>
      <c r="H15" s="114"/>
      <c r="I15" s="55">
        <f t="shared" si="0"/>
        <v>0</v>
      </c>
    </row>
    <row r="16" spans="1:10" s="1" customFormat="1" ht="108.75" customHeight="1">
      <c r="A16" s="53">
        <v>12</v>
      </c>
      <c r="B16" s="89" t="s">
        <v>36</v>
      </c>
      <c r="C16" s="113"/>
      <c r="D16" s="113"/>
      <c r="E16" s="201" t="s">
        <v>198</v>
      </c>
      <c r="F16" s="30" t="s">
        <v>16</v>
      </c>
      <c r="G16" s="30">
        <v>1</v>
      </c>
      <c r="H16" s="114"/>
      <c r="I16" s="55">
        <f t="shared" si="0"/>
        <v>0</v>
      </c>
    </row>
    <row r="17" spans="1:10" ht="18" customHeight="1">
      <c r="A17" s="53">
        <v>13</v>
      </c>
      <c r="B17" s="81" t="s">
        <v>37</v>
      </c>
      <c r="C17" s="80"/>
      <c r="D17" s="80"/>
      <c r="E17" s="80"/>
      <c r="F17" s="80"/>
      <c r="G17" s="80"/>
      <c r="H17" s="80"/>
      <c r="I17" s="82">
        <f>SUM(I18:I33)</f>
        <v>0</v>
      </c>
    </row>
    <row r="18" spans="1:10" customFormat="1" ht="246" customHeight="1">
      <c r="A18" s="53">
        <v>14</v>
      </c>
      <c r="B18" s="38" t="s">
        <v>38</v>
      </c>
      <c r="C18" s="26"/>
      <c r="D18" s="179"/>
      <c r="E18" s="33" t="s">
        <v>192</v>
      </c>
      <c r="F18" s="105" t="s">
        <v>6</v>
      </c>
      <c r="G18" s="154">
        <v>1</v>
      </c>
      <c r="H18" s="180"/>
      <c r="I18" s="139">
        <f>G18*H18</f>
        <v>0</v>
      </c>
      <c r="J18" s="145"/>
    </row>
    <row r="19" spans="1:10" customFormat="1" ht="89.25" customHeight="1">
      <c r="A19" s="53">
        <v>15</v>
      </c>
      <c r="B19" s="31" t="s">
        <v>64</v>
      </c>
      <c r="C19" s="28"/>
      <c r="D19" s="106"/>
      <c r="E19" s="33" t="s">
        <v>65</v>
      </c>
      <c r="F19" s="105" t="s">
        <v>6</v>
      </c>
      <c r="G19" s="98">
        <v>2</v>
      </c>
      <c r="H19" s="116"/>
      <c r="I19" s="139">
        <f t="shared" ref="I19:I33" si="1">G19*H19</f>
        <v>0</v>
      </c>
    </row>
    <row r="20" spans="1:10" s="1" customFormat="1" ht="93" customHeight="1">
      <c r="A20" s="53">
        <v>16</v>
      </c>
      <c r="B20" s="31" t="s">
        <v>39</v>
      </c>
      <c r="C20" s="32"/>
      <c r="D20" s="185"/>
      <c r="E20" s="33" t="s">
        <v>40</v>
      </c>
      <c r="F20" s="105" t="s">
        <v>6</v>
      </c>
      <c r="G20" s="154">
        <v>1</v>
      </c>
      <c r="H20" s="180"/>
      <c r="I20" s="139">
        <f t="shared" si="1"/>
        <v>0</v>
      </c>
      <c r="J20" s="145"/>
    </row>
    <row r="21" spans="1:10" s="1" customFormat="1" ht="25.5">
      <c r="A21" s="53">
        <v>17</v>
      </c>
      <c r="B21" s="157" t="s">
        <v>193</v>
      </c>
      <c r="C21" s="113"/>
      <c r="D21" s="113"/>
      <c r="E21" s="24" t="s">
        <v>251</v>
      </c>
      <c r="F21" s="140" t="s">
        <v>6</v>
      </c>
      <c r="G21" s="140">
        <v>1</v>
      </c>
      <c r="H21" s="117"/>
      <c r="I21" s="139">
        <f t="shared" si="1"/>
        <v>0</v>
      </c>
      <c r="J21" s="145"/>
    </row>
    <row r="22" spans="1:10" s="1" customFormat="1" ht="38.25">
      <c r="A22" s="53">
        <v>18</v>
      </c>
      <c r="B22" s="157" t="s">
        <v>194</v>
      </c>
      <c r="C22" s="113"/>
      <c r="D22" s="113"/>
      <c r="E22" s="24" t="s">
        <v>252</v>
      </c>
      <c r="F22" s="140" t="s">
        <v>6</v>
      </c>
      <c r="G22" s="140">
        <v>1</v>
      </c>
      <c r="H22" s="117"/>
      <c r="I22" s="139">
        <f t="shared" si="1"/>
        <v>0</v>
      </c>
      <c r="J22" s="145"/>
    </row>
    <row r="23" spans="1:10" s="1" customFormat="1" ht="38.25">
      <c r="A23" s="53">
        <v>19</v>
      </c>
      <c r="B23" s="157" t="s">
        <v>195</v>
      </c>
      <c r="C23" s="113"/>
      <c r="D23" s="113"/>
      <c r="E23" s="24" t="s">
        <v>230</v>
      </c>
      <c r="F23" s="140" t="s">
        <v>6</v>
      </c>
      <c r="G23" s="140">
        <v>1</v>
      </c>
      <c r="H23" s="117"/>
      <c r="I23" s="139">
        <f t="shared" si="1"/>
        <v>0</v>
      </c>
      <c r="J23" s="145"/>
    </row>
    <row r="24" spans="1:10" s="1" customFormat="1" ht="127.5">
      <c r="A24" s="53">
        <v>20</v>
      </c>
      <c r="B24" s="190" t="s">
        <v>243</v>
      </c>
      <c r="C24" s="190"/>
      <c r="D24" s="190"/>
      <c r="E24" s="40" t="s">
        <v>261</v>
      </c>
      <c r="F24" s="184" t="s">
        <v>6</v>
      </c>
      <c r="G24" s="184">
        <v>1</v>
      </c>
      <c r="H24" s="182"/>
      <c r="I24" s="139">
        <f t="shared" si="1"/>
        <v>0</v>
      </c>
      <c r="J24" s="145"/>
    </row>
    <row r="25" spans="1:10" s="1" customFormat="1" ht="38.25">
      <c r="A25" s="53">
        <v>21</v>
      </c>
      <c r="B25" s="157" t="s">
        <v>244</v>
      </c>
      <c r="C25" s="113"/>
      <c r="D25" s="113"/>
      <c r="E25" s="157" t="s">
        <v>245</v>
      </c>
      <c r="F25" s="140" t="s">
        <v>16</v>
      </c>
      <c r="G25" s="140">
        <v>1</v>
      </c>
      <c r="H25" s="117"/>
      <c r="I25" s="139">
        <f t="shared" si="1"/>
        <v>0</v>
      </c>
      <c r="J25" s="145"/>
    </row>
    <row r="26" spans="1:10" s="1" customFormat="1" ht="71.25" customHeight="1">
      <c r="A26" s="53">
        <v>22</v>
      </c>
      <c r="B26" s="157" t="s">
        <v>233</v>
      </c>
      <c r="C26" s="141"/>
      <c r="D26" s="141"/>
      <c r="E26" s="257" t="s">
        <v>232</v>
      </c>
      <c r="F26" s="140" t="s">
        <v>6</v>
      </c>
      <c r="G26" s="140">
        <v>3</v>
      </c>
      <c r="H26" s="117"/>
      <c r="I26" s="139">
        <f t="shared" si="1"/>
        <v>0</v>
      </c>
      <c r="J26" s="145"/>
    </row>
    <row r="27" spans="1:10" s="1" customFormat="1" ht="69" customHeight="1">
      <c r="A27" s="53">
        <v>23</v>
      </c>
      <c r="B27" s="157" t="s">
        <v>234</v>
      </c>
      <c r="C27" s="141"/>
      <c r="D27" s="141"/>
      <c r="E27" s="258" t="s">
        <v>231</v>
      </c>
      <c r="F27" s="140" t="s">
        <v>6</v>
      </c>
      <c r="G27" s="140">
        <v>4</v>
      </c>
      <c r="H27" s="117"/>
      <c r="I27" s="139">
        <f t="shared" si="1"/>
        <v>0</v>
      </c>
      <c r="J27" s="145"/>
    </row>
    <row r="28" spans="1:10" s="1" customFormat="1" ht="63.75">
      <c r="A28" s="53">
        <v>24</v>
      </c>
      <c r="B28" s="157" t="s">
        <v>41</v>
      </c>
      <c r="C28" s="157"/>
      <c r="D28" s="157"/>
      <c r="E28" s="24" t="s">
        <v>44</v>
      </c>
      <c r="F28" s="140" t="s">
        <v>6</v>
      </c>
      <c r="G28" s="140">
        <v>2</v>
      </c>
      <c r="H28" s="117"/>
      <c r="I28" s="139">
        <f t="shared" si="1"/>
        <v>0</v>
      </c>
      <c r="J28" s="224"/>
    </row>
    <row r="29" spans="1:10" s="1" customFormat="1" ht="63.75">
      <c r="A29" s="53">
        <v>25</v>
      </c>
      <c r="B29" s="157" t="s">
        <v>196</v>
      </c>
      <c r="C29" s="141"/>
      <c r="D29" s="141"/>
      <c r="E29" s="24" t="s">
        <v>197</v>
      </c>
      <c r="F29" s="186" t="s">
        <v>6</v>
      </c>
      <c r="G29" s="186">
        <v>4</v>
      </c>
      <c r="H29" s="187"/>
      <c r="I29" s="139">
        <f t="shared" si="1"/>
        <v>0</v>
      </c>
      <c r="J29" s="224"/>
    </row>
    <row r="30" spans="1:10" s="1" customFormat="1" ht="63.75">
      <c r="A30" s="53">
        <v>26</v>
      </c>
      <c r="B30" s="157" t="s">
        <v>42</v>
      </c>
      <c r="C30" s="157"/>
      <c r="D30" s="157"/>
      <c r="E30" s="24" t="s">
        <v>45</v>
      </c>
      <c r="F30" s="140" t="s">
        <v>6</v>
      </c>
      <c r="G30" s="140">
        <v>2</v>
      </c>
      <c r="H30" s="117"/>
      <c r="I30" s="139">
        <f t="shared" si="1"/>
        <v>0</v>
      </c>
      <c r="J30" s="224"/>
    </row>
    <row r="31" spans="1:10" s="1" customFormat="1" ht="63.75">
      <c r="A31" s="53">
        <v>27</v>
      </c>
      <c r="B31" s="157" t="s">
        <v>43</v>
      </c>
      <c r="C31" s="157"/>
      <c r="D31" s="157"/>
      <c r="E31" s="24" t="s">
        <v>46</v>
      </c>
      <c r="F31" s="140" t="s">
        <v>6</v>
      </c>
      <c r="G31" s="140">
        <v>2</v>
      </c>
      <c r="H31" s="117"/>
      <c r="I31" s="139">
        <f t="shared" si="1"/>
        <v>0</v>
      </c>
      <c r="J31" s="224"/>
    </row>
    <row r="32" spans="1:10" s="1" customFormat="1">
      <c r="A32" s="53">
        <v>28</v>
      </c>
      <c r="B32" s="89" t="s">
        <v>34</v>
      </c>
      <c r="C32" s="113"/>
      <c r="D32" s="113"/>
      <c r="E32" s="63" t="s">
        <v>35</v>
      </c>
      <c r="F32" s="30" t="s">
        <v>16</v>
      </c>
      <c r="G32" s="30">
        <v>1</v>
      </c>
      <c r="H32" s="114"/>
      <c r="I32" s="139">
        <f t="shared" si="1"/>
        <v>0</v>
      </c>
    </row>
    <row r="33" spans="1:10" s="1" customFormat="1">
      <c r="A33" s="53">
        <v>29</v>
      </c>
      <c r="B33" s="89" t="s">
        <v>36</v>
      </c>
      <c r="C33" s="113"/>
      <c r="D33" s="113"/>
      <c r="E33" s="63" t="s">
        <v>206</v>
      </c>
      <c r="F33" s="30" t="s">
        <v>16</v>
      </c>
      <c r="G33" s="30">
        <v>1</v>
      </c>
      <c r="H33" s="114"/>
      <c r="I33" s="139">
        <f t="shared" si="1"/>
        <v>0</v>
      </c>
    </row>
    <row r="34" spans="1:10" ht="18" customHeight="1">
      <c r="A34" s="53">
        <v>30</v>
      </c>
      <c r="B34" s="19" t="s">
        <v>22</v>
      </c>
      <c r="C34" s="18"/>
      <c r="D34" s="18"/>
      <c r="E34" s="18"/>
      <c r="F34" s="18"/>
      <c r="G34" s="18"/>
      <c r="H34" s="18"/>
      <c r="I34" s="52">
        <f>SUM(I35:I47)</f>
        <v>0</v>
      </c>
    </row>
    <row r="35" spans="1:10" s="27" customFormat="1" ht="48.75" customHeight="1">
      <c r="A35" s="53">
        <v>31</v>
      </c>
      <c r="B35" s="28" t="s">
        <v>50</v>
      </c>
      <c r="C35" s="41"/>
      <c r="D35" s="179"/>
      <c r="E35" s="25" t="s">
        <v>51</v>
      </c>
      <c r="F35" s="105" t="s">
        <v>6</v>
      </c>
      <c r="G35" s="154">
        <v>1</v>
      </c>
      <c r="H35" s="180"/>
      <c r="I35" s="181">
        <f>G35*H35</f>
        <v>0</v>
      </c>
    </row>
    <row r="36" spans="1:10" s="27" customFormat="1" ht="48.75" customHeight="1">
      <c r="A36" s="53">
        <v>32</v>
      </c>
      <c r="B36" s="71" t="s">
        <v>50</v>
      </c>
      <c r="C36" s="41"/>
      <c r="D36" s="107"/>
      <c r="E36" s="25" t="s">
        <v>67</v>
      </c>
      <c r="F36" s="93" t="s">
        <v>6</v>
      </c>
      <c r="G36" s="93">
        <v>1</v>
      </c>
      <c r="H36" s="67"/>
      <c r="I36" s="181">
        <f t="shared" ref="I36:I47" si="2">G36*H36</f>
        <v>0</v>
      </c>
    </row>
    <row r="37" spans="1:10" s="27" customFormat="1" ht="45" customHeight="1">
      <c r="A37" s="53">
        <v>33</v>
      </c>
      <c r="B37" s="28" t="s">
        <v>23</v>
      </c>
      <c r="C37" s="28"/>
      <c r="D37" s="106"/>
      <c r="E37" s="25" t="s">
        <v>52</v>
      </c>
      <c r="F37" s="43" t="s">
        <v>6</v>
      </c>
      <c r="G37" s="154">
        <v>2</v>
      </c>
      <c r="H37" s="180"/>
      <c r="I37" s="181">
        <f t="shared" si="2"/>
        <v>0</v>
      </c>
    </row>
    <row r="38" spans="1:10" s="100" customFormat="1" ht="89.25">
      <c r="A38" s="53">
        <v>34</v>
      </c>
      <c r="B38" s="259" t="s">
        <v>24</v>
      </c>
      <c r="C38" s="103"/>
      <c r="D38" s="73"/>
      <c r="E38" s="40" t="s">
        <v>189</v>
      </c>
      <c r="F38" s="98" t="s">
        <v>6</v>
      </c>
      <c r="G38" s="98">
        <v>1</v>
      </c>
      <c r="H38" s="139"/>
      <c r="I38" s="181">
        <f t="shared" si="2"/>
        <v>0</v>
      </c>
      <c r="J38" s="214"/>
    </row>
    <row r="39" spans="1:10" s="155" customFormat="1" ht="76.5">
      <c r="A39" s="53">
        <v>35</v>
      </c>
      <c r="B39" s="41" t="s">
        <v>256</v>
      </c>
      <c r="C39" s="28"/>
      <c r="D39" s="244"/>
      <c r="E39" s="245" t="s">
        <v>258</v>
      </c>
      <c r="F39" s="43" t="s">
        <v>6</v>
      </c>
      <c r="G39" s="154">
        <v>1</v>
      </c>
      <c r="H39" s="180"/>
      <c r="I39" s="181">
        <f t="shared" si="2"/>
        <v>0</v>
      </c>
      <c r="J39" s="27"/>
    </row>
    <row r="40" spans="1:10" s="155" customFormat="1" ht="25.5">
      <c r="A40" s="53">
        <v>36</v>
      </c>
      <c r="B40" s="246" t="s">
        <v>257</v>
      </c>
      <c r="C40" s="246"/>
      <c r="D40" s="32"/>
      <c r="E40" s="247" t="s">
        <v>259</v>
      </c>
      <c r="F40" s="43" t="s">
        <v>6</v>
      </c>
      <c r="G40" s="248">
        <v>1</v>
      </c>
      <c r="H40" s="180"/>
      <c r="I40" s="181">
        <f t="shared" si="2"/>
        <v>0</v>
      </c>
      <c r="J40" s="27"/>
    </row>
    <row r="41" spans="1:10" s="155" customFormat="1" ht="25.5">
      <c r="A41" s="53">
        <v>37</v>
      </c>
      <c r="B41" s="246" t="s">
        <v>260</v>
      </c>
      <c r="C41" s="246"/>
      <c r="D41" s="32"/>
      <c r="E41" s="246" t="s">
        <v>260</v>
      </c>
      <c r="F41" s="43" t="s">
        <v>6</v>
      </c>
      <c r="G41" s="248">
        <v>1</v>
      </c>
      <c r="H41" s="180"/>
      <c r="I41" s="181">
        <f t="shared" si="2"/>
        <v>0</v>
      </c>
      <c r="J41" s="27"/>
    </row>
    <row r="42" spans="1:10" ht="79.5" customHeight="1">
      <c r="A42" s="53">
        <v>38</v>
      </c>
      <c r="B42" s="73" t="s">
        <v>59</v>
      </c>
      <c r="C42" s="73"/>
      <c r="D42" s="73"/>
      <c r="E42" s="40" t="s">
        <v>60</v>
      </c>
      <c r="F42" s="86" t="s">
        <v>6</v>
      </c>
      <c r="G42" s="86">
        <v>1</v>
      </c>
      <c r="H42" s="182"/>
      <c r="I42" s="181">
        <f t="shared" si="2"/>
        <v>0</v>
      </c>
      <c r="J42" s="220"/>
    </row>
    <row r="43" spans="1:10" ht="49.5" customHeight="1">
      <c r="A43" s="53">
        <v>39</v>
      </c>
      <c r="B43" s="73" t="s">
        <v>190</v>
      </c>
      <c r="C43" s="73"/>
      <c r="D43" s="73"/>
      <c r="E43" s="183" t="s">
        <v>191</v>
      </c>
      <c r="F43" s="184" t="s">
        <v>6</v>
      </c>
      <c r="G43" s="184">
        <v>1</v>
      </c>
      <c r="H43" s="182"/>
      <c r="I43" s="181">
        <f t="shared" si="2"/>
        <v>0</v>
      </c>
      <c r="J43" s="220"/>
    </row>
    <row r="44" spans="1:10" s="78" customFormat="1" ht="38.25">
      <c r="A44" s="53">
        <v>40</v>
      </c>
      <c r="B44" s="128" t="s">
        <v>123</v>
      </c>
      <c r="C44" s="28"/>
      <c r="D44" s="79"/>
      <c r="E44" s="94" t="s">
        <v>122</v>
      </c>
      <c r="F44" s="77" t="s">
        <v>16</v>
      </c>
      <c r="G44" s="13">
        <v>1</v>
      </c>
      <c r="H44" s="118"/>
      <c r="I44" s="181">
        <f t="shared" si="2"/>
        <v>0</v>
      </c>
    </row>
    <row r="45" spans="1:10" s="27" customFormat="1">
      <c r="A45" s="53">
        <v>41</v>
      </c>
      <c r="B45" s="71" t="s">
        <v>53</v>
      </c>
      <c r="C45" s="107"/>
      <c r="D45" s="107"/>
      <c r="E45" s="66" t="s">
        <v>54</v>
      </c>
      <c r="F45" s="93" t="s">
        <v>16</v>
      </c>
      <c r="G45" s="93">
        <v>1</v>
      </c>
      <c r="H45" s="95"/>
      <c r="I45" s="181">
        <f t="shared" si="2"/>
        <v>0</v>
      </c>
    </row>
    <row r="46" spans="1:10" s="27" customFormat="1" ht="25.5">
      <c r="A46" s="53">
        <v>42</v>
      </c>
      <c r="B46" s="65" t="s">
        <v>55</v>
      </c>
      <c r="C46" s="107"/>
      <c r="D46" s="107"/>
      <c r="E46" s="66" t="s">
        <v>56</v>
      </c>
      <c r="F46" s="64" t="s">
        <v>16</v>
      </c>
      <c r="G46" s="64">
        <v>1</v>
      </c>
      <c r="H46" s="69"/>
      <c r="I46" s="181">
        <f t="shared" si="2"/>
        <v>0</v>
      </c>
    </row>
    <row r="47" spans="1:10" s="27" customFormat="1" ht="38.25">
      <c r="A47" s="53">
        <v>43</v>
      </c>
      <c r="B47" s="65" t="s">
        <v>36</v>
      </c>
      <c r="C47" s="107"/>
      <c r="D47" s="107"/>
      <c r="E47" s="66" t="s">
        <v>61</v>
      </c>
      <c r="F47" s="64" t="s">
        <v>16</v>
      </c>
      <c r="G47" s="64">
        <v>1</v>
      </c>
      <c r="H47" s="69"/>
      <c r="I47" s="181">
        <f t="shared" si="2"/>
        <v>0</v>
      </c>
    </row>
    <row r="48" spans="1:10" ht="13.5" thickBot="1">
      <c r="A48" s="56"/>
      <c r="B48" s="20"/>
      <c r="C48" s="20"/>
      <c r="D48" s="70"/>
      <c r="E48" s="20"/>
      <c r="F48" s="21"/>
      <c r="G48" s="21"/>
      <c r="H48" s="20"/>
      <c r="I48" s="96"/>
    </row>
    <row r="49" spans="1:9" ht="23.25" customHeight="1" thickBot="1">
      <c r="A49" s="57"/>
      <c r="B49" s="59" t="s">
        <v>10</v>
      </c>
      <c r="C49" s="58"/>
      <c r="D49" s="60"/>
      <c r="E49" s="58"/>
      <c r="F49" s="61"/>
      <c r="G49" s="61"/>
      <c r="H49" s="58"/>
      <c r="I49" s="62">
        <f>I4+I17+I34</f>
        <v>0</v>
      </c>
    </row>
    <row r="51" spans="1:9">
      <c r="A51" s="255" t="s">
        <v>227</v>
      </c>
      <c r="B51" s="255"/>
      <c r="C51" s="255"/>
      <c r="D51" s="256"/>
      <c r="E51" s="256"/>
      <c r="F51" s="256"/>
    </row>
    <row r="52" spans="1:9" collapsed="1">
      <c r="A52" s="255" t="s">
        <v>228</v>
      </c>
      <c r="B52" s="255"/>
      <c r="C52" s="255"/>
      <c r="D52" s="256"/>
      <c r="E52" s="256"/>
      <c r="F52" s="256"/>
    </row>
    <row r="53" spans="1:9">
      <c r="A53" s="226" t="s">
        <v>229</v>
      </c>
      <c r="B53" s="229"/>
      <c r="C53" s="230"/>
      <c r="D53" s="231"/>
      <c r="E53" s="226"/>
      <c r="F53" s="226"/>
    </row>
    <row r="61" spans="1:9" s="39" customFormat="1" collapsed="1">
      <c r="B61" s="14"/>
      <c r="C61" s="14"/>
      <c r="D61" s="42"/>
      <c r="E61" s="14"/>
      <c r="F61" s="15"/>
      <c r="G61" s="15"/>
      <c r="H61" s="14"/>
      <c r="I61" s="14"/>
    </row>
    <row r="65" spans="2:9" s="39" customFormat="1" ht="24.95" customHeight="1">
      <c r="B65" s="14"/>
      <c r="C65" s="14"/>
      <c r="D65" s="42"/>
      <c r="E65" s="14"/>
      <c r="F65" s="15"/>
      <c r="G65" s="15"/>
      <c r="H65" s="14"/>
      <c r="I65" s="14"/>
    </row>
    <row r="66" spans="2:9" s="39" customFormat="1" ht="24.95" customHeight="1">
      <c r="B66" s="14"/>
      <c r="C66" s="14"/>
      <c r="D66" s="42"/>
      <c r="E66" s="14"/>
      <c r="F66" s="15"/>
      <c r="G66" s="15"/>
      <c r="H66" s="14"/>
      <c r="I66" s="14"/>
    </row>
    <row r="67" spans="2:9" s="39" customFormat="1" ht="24.95" customHeight="1">
      <c r="B67" s="14"/>
      <c r="C67" s="14"/>
      <c r="D67" s="42"/>
      <c r="E67" s="14"/>
      <c r="F67" s="15"/>
      <c r="G67" s="15"/>
      <c r="H67" s="14"/>
      <c r="I67" s="14"/>
    </row>
    <row r="68" spans="2:9" s="39" customFormat="1" ht="24.95" customHeight="1">
      <c r="B68" s="14"/>
      <c r="C68" s="14"/>
      <c r="D68" s="42"/>
      <c r="E68" s="14"/>
      <c r="F68" s="15"/>
      <c r="G68" s="15"/>
      <c r="H68" s="14"/>
      <c r="I68" s="14"/>
    </row>
    <row r="69" spans="2:9" s="39" customFormat="1" ht="24.95" customHeight="1">
      <c r="B69" s="14"/>
      <c r="C69" s="14"/>
      <c r="D69" s="42"/>
      <c r="E69" s="14"/>
      <c r="F69" s="15"/>
      <c r="G69" s="15"/>
      <c r="H69" s="14"/>
      <c r="I69" s="14"/>
    </row>
    <row r="70" spans="2:9" s="39" customFormat="1" ht="24.95" customHeight="1">
      <c r="B70" s="14"/>
      <c r="C70" s="14"/>
      <c r="D70" s="42"/>
      <c r="E70" s="14"/>
      <c r="F70" s="15"/>
      <c r="G70" s="15"/>
      <c r="H70" s="14"/>
      <c r="I70" s="14"/>
    </row>
    <row r="71" spans="2:9" s="39" customFormat="1" ht="24.95" customHeight="1">
      <c r="B71" s="14"/>
      <c r="C71" s="14"/>
      <c r="D71" s="42"/>
      <c r="E71" s="14"/>
      <c r="F71" s="15"/>
      <c r="G71" s="15"/>
      <c r="H71" s="14"/>
      <c r="I71" s="14"/>
    </row>
    <row r="72" spans="2:9" s="39" customFormat="1" ht="24.95" customHeight="1">
      <c r="B72" s="14"/>
      <c r="C72" s="14"/>
      <c r="D72" s="42"/>
      <c r="E72" s="14"/>
      <c r="F72" s="15"/>
      <c r="G72" s="15"/>
      <c r="H72" s="14"/>
      <c r="I72" s="14"/>
    </row>
    <row r="73" spans="2:9" s="39" customFormat="1" ht="24.95" customHeight="1">
      <c r="B73" s="14"/>
      <c r="C73" s="14"/>
      <c r="D73" s="42"/>
      <c r="E73" s="14"/>
      <c r="F73" s="15"/>
      <c r="G73" s="15"/>
      <c r="H73" s="14"/>
      <c r="I73" s="14"/>
    </row>
    <row r="74" spans="2:9" s="39" customFormat="1" ht="24.95" customHeight="1">
      <c r="B74" s="14"/>
      <c r="C74" s="14"/>
      <c r="D74" s="42"/>
      <c r="E74" s="14"/>
      <c r="F74" s="15"/>
      <c r="G74" s="15"/>
      <c r="H74" s="14"/>
      <c r="I74" s="14"/>
    </row>
    <row r="75" spans="2:9" s="39" customFormat="1" ht="24.95" customHeight="1">
      <c r="B75" s="14"/>
      <c r="C75" s="14"/>
      <c r="D75" s="42"/>
      <c r="E75" s="14"/>
      <c r="F75" s="15"/>
      <c r="G75" s="15"/>
      <c r="H75" s="14"/>
      <c r="I75" s="14"/>
    </row>
    <row r="76" spans="2:9" s="39" customFormat="1" ht="24.95" customHeight="1">
      <c r="B76" s="14"/>
      <c r="C76" s="14"/>
      <c r="D76" s="42"/>
      <c r="E76" s="14"/>
      <c r="F76" s="15"/>
      <c r="G76" s="15"/>
      <c r="H76" s="14"/>
      <c r="I76" s="14"/>
    </row>
    <row r="77" spans="2:9" s="39" customFormat="1" ht="24.95" customHeight="1">
      <c r="B77" s="14"/>
      <c r="C77" s="14"/>
      <c r="D77" s="42"/>
      <c r="E77" s="14"/>
      <c r="F77" s="15"/>
      <c r="G77" s="15"/>
      <c r="H77" s="14"/>
      <c r="I77" s="14"/>
    </row>
    <row r="78" spans="2:9" s="39" customFormat="1" ht="24.95" customHeight="1">
      <c r="B78" s="14"/>
      <c r="C78" s="14"/>
      <c r="D78" s="42"/>
      <c r="E78" s="14"/>
      <c r="F78" s="15"/>
      <c r="G78" s="15"/>
      <c r="H78" s="14"/>
      <c r="I78" s="14"/>
    </row>
    <row r="79" spans="2:9" s="39" customFormat="1" ht="24.95" customHeight="1">
      <c r="B79" s="14"/>
      <c r="C79" s="14"/>
      <c r="D79" s="42"/>
      <c r="E79" s="14"/>
      <c r="F79" s="15"/>
      <c r="G79" s="15"/>
      <c r="H79" s="14"/>
      <c r="I79" s="14"/>
    </row>
    <row r="80" spans="2:9" s="39" customFormat="1" ht="24.95" customHeight="1">
      <c r="B80" s="14"/>
      <c r="C80" s="14"/>
      <c r="D80" s="42"/>
      <c r="E80" s="14"/>
      <c r="F80" s="15"/>
      <c r="G80" s="15"/>
      <c r="H80" s="14"/>
      <c r="I80" s="14"/>
    </row>
    <row r="81" spans="2:9" s="39" customFormat="1" ht="15" customHeight="1">
      <c r="B81" s="14"/>
      <c r="C81" s="14"/>
      <c r="D81" s="42"/>
      <c r="E81" s="14"/>
      <c r="F81" s="15"/>
      <c r="G81" s="15"/>
      <c r="H81" s="14"/>
      <c r="I81" s="14"/>
    </row>
    <row r="82" spans="2:9" s="39" customFormat="1" ht="24.95" customHeight="1">
      <c r="B82" s="14"/>
      <c r="C82" s="14"/>
      <c r="D82" s="42"/>
      <c r="E82" s="14"/>
      <c r="F82" s="15"/>
      <c r="G82" s="15"/>
      <c r="H82" s="14"/>
      <c r="I82" s="14"/>
    </row>
    <row r="83" spans="2:9" s="39" customFormat="1" ht="18" customHeight="1">
      <c r="B83" s="14"/>
      <c r="C83" s="14"/>
      <c r="D83" s="42"/>
      <c r="E83" s="14"/>
      <c r="F83" s="15"/>
      <c r="G83" s="15"/>
      <c r="H83" s="14"/>
      <c r="I83" s="14"/>
    </row>
    <row r="84" spans="2:9" s="39" customFormat="1" ht="24.95" customHeight="1">
      <c r="B84" s="14"/>
      <c r="C84" s="14"/>
      <c r="D84" s="42"/>
      <c r="E84" s="14"/>
      <c r="F84" s="15"/>
      <c r="G84" s="15"/>
      <c r="H84" s="14"/>
      <c r="I84" s="14"/>
    </row>
    <row r="85" spans="2:9" s="39" customFormat="1" ht="24.95" customHeight="1">
      <c r="B85" s="14"/>
      <c r="C85" s="14"/>
      <c r="D85" s="42"/>
      <c r="E85" s="14"/>
      <c r="F85" s="15"/>
      <c r="G85" s="15"/>
      <c r="H85" s="14"/>
      <c r="I85" s="14"/>
    </row>
  </sheetData>
  <sheetProtection selectLockedCells="1" selectUnlockedCells="1"/>
  <autoFilter ref="A2:I85" xr:uid="{7A201343-2B4E-4FCC-97F1-EFA1AF06BBAC}"/>
  <dataConsolidate/>
  <mergeCells count="2">
    <mergeCell ref="A51:F51"/>
    <mergeCell ref="A52:F52"/>
  </mergeCells>
  <hyperlinks>
    <hyperlink ref="D54" r:id="rId1" display="DXP 44 HD 4K" xr:uid="{B37135C0-9F51-45C2-9EFB-B05C24B34205}"/>
    <hyperlink ref="D56" r:id="rId2" display="DTP HDMI 4K 230 Tx" xr:uid="{763E3B3E-CE9C-4C38-8ACA-26F74EB0A7E3}"/>
    <hyperlink ref="D57" r:id="rId3" display="DTP HDMI 4K 230 Rx" xr:uid="{CD0741AD-8E58-400C-8A0F-9CA0E4CF25D4}"/>
  </hyperlinks>
  <pageMargins left="0.74803149606299213" right="0.74803149606299213" top="0.98425196850393704" bottom="0.98425196850393704" header="0.51181102362204722" footer="0.51181102362204722"/>
  <pageSetup paperSize="9" scale="50" firstPageNumber="0" fitToHeight="20" orientation="portrait" r:id="rId4"/>
  <headerFooter alignWithMargins="0">
    <oddFooter>&amp;C&amp;P/&amp;N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8560-0FA3-477C-BFC5-EE030BA8E43C}">
  <sheetPr>
    <outlinePr summaryBelow="0"/>
    <pageSetUpPr fitToPage="1"/>
  </sheetPr>
  <dimension ref="A1:L107"/>
  <sheetViews>
    <sheetView view="pageBreakPreview" zoomScaleNormal="70" zoomScaleSheetLayoutView="100" workbookViewId="0">
      <pane ySplit="3" topLeftCell="A57" activePane="bottomLeft" state="frozen"/>
      <selection pane="bottomLeft" activeCell="H5" sqref="H5:H69"/>
    </sheetView>
  </sheetViews>
  <sheetFormatPr defaultColWidth="9.140625" defaultRowHeight="12.75"/>
  <cols>
    <col min="1" max="1" width="8.5703125" style="39" customWidth="1"/>
    <col min="2" max="2" width="21.5703125" style="14" customWidth="1"/>
    <col min="3" max="3" width="16" style="14" bestFit="1" customWidth="1"/>
    <col min="4" max="4" width="17" style="42" customWidth="1"/>
    <col min="5" max="5" width="57.5703125" style="42" customWidth="1"/>
    <col min="6" max="6" width="8" style="15" customWidth="1"/>
    <col min="7" max="7" width="6.7109375" style="15" customWidth="1"/>
    <col min="8" max="8" width="15.140625" style="14" customWidth="1"/>
    <col min="9" max="9" width="20.28515625" style="14" customWidth="1"/>
    <col min="10" max="10" width="9.140625" style="14"/>
    <col min="11" max="11" width="28.5703125" style="14" customWidth="1"/>
    <col min="12" max="12" width="26.7109375" style="14" customWidth="1"/>
    <col min="13" max="16384" width="9.140625" style="14"/>
  </cols>
  <sheetData>
    <row r="1" spans="1:12" s="83" customFormat="1" ht="29.25" customHeight="1" thickBot="1">
      <c r="A1" s="39"/>
      <c r="B1" s="84"/>
      <c r="C1" s="84"/>
      <c r="D1" s="84"/>
      <c r="E1" s="97"/>
      <c r="F1" s="84"/>
      <c r="G1" s="84"/>
      <c r="H1" s="84"/>
      <c r="I1" s="84"/>
    </row>
    <row r="2" spans="1:12" ht="57.75" customHeight="1">
      <c r="A2" s="46" t="s">
        <v>0</v>
      </c>
      <c r="B2" s="48" t="s">
        <v>5</v>
      </c>
      <c r="C2" s="47" t="s">
        <v>12</v>
      </c>
      <c r="D2" s="47" t="s">
        <v>14</v>
      </c>
      <c r="E2" s="47" t="s">
        <v>17</v>
      </c>
      <c r="F2" s="49" t="s">
        <v>15</v>
      </c>
      <c r="G2" s="49" t="s">
        <v>11</v>
      </c>
      <c r="H2" s="47" t="s">
        <v>2</v>
      </c>
      <c r="I2" s="85" t="s">
        <v>13</v>
      </c>
    </row>
    <row r="3" spans="1:12" ht="18" customHeight="1">
      <c r="A3" s="16" t="s">
        <v>19</v>
      </c>
      <c r="B3" s="17" t="s">
        <v>68</v>
      </c>
      <c r="C3" s="16"/>
      <c r="D3" s="16"/>
      <c r="E3" s="72"/>
      <c r="F3" s="16"/>
      <c r="G3" s="16"/>
      <c r="H3" s="16"/>
      <c r="I3" s="50"/>
      <c r="K3" s="176"/>
      <c r="L3" s="176"/>
    </row>
    <row r="4" spans="1:12" ht="18" customHeight="1">
      <c r="A4" s="53"/>
      <c r="B4" s="19" t="s">
        <v>73</v>
      </c>
      <c r="C4" s="18"/>
      <c r="D4" s="18"/>
      <c r="E4" s="18"/>
      <c r="F4" s="18"/>
      <c r="G4" s="18"/>
      <c r="H4" s="18"/>
      <c r="I4" s="52">
        <f>SUM(I5:I48)</f>
        <v>0</v>
      </c>
      <c r="K4" s="177"/>
      <c r="L4" s="177"/>
    </row>
    <row r="5" spans="1:12" s="90" customFormat="1" ht="89.25">
      <c r="A5" s="54">
        <v>1</v>
      </c>
      <c r="B5" s="111" t="s">
        <v>75</v>
      </c>
      <c r="C5" s="113"/>
      <c r="D5" s="113"/>
      <c r="E5" s="74" t="s">
        <v>118</v>
      </c>
      <c r="F5" s="112" t="s">
        <v>6</v>
      </c>
      <c r="G5" s="112">
        <v>4</v>
      </c>
      <c r="H5" s="114"/>
      <c r="I5" s="76">
        <f t="shared" ref="I5:I48" si="0">H5*G5</f>
        <v>0</v>
      </c>
      <c r="K5" s="169"/>
    </row>
    <row r="6" spans="1:12" s="90" customFormat="1" ht="89.25">
      <c r="A6" s="54">
        <v>2</v>
      </c>
      <c r="B6" s="111" t="s">
        <v>75</v>
      </c>
      <c r="C6" s="113"/>
      <c r="D6" s="113"/>
      <c r="E6" s="74" t="s">
        <v>119</v>
      </c>
      <c r="F6" s="112" t="s">
        <v>6</v>
      </c>
      <c r="G6" s="112">
        <v>2</v>
      </c>
      <c r="H6" s="114"/>
      <c r="I6" s="76">
        <f t="shared" si="0"/>
        <v>0</v>
      </c>
      <c r="K6" s="169"/>
    </row>
    <row r="7" spans="1:12" s="90" customFormat="1" ht="38.25">
      <c r="A7" s="149">
        <v>3</v>
      </c>
      <c r="B7" s="89" t="s">
        <v>76</v>
      </c>
      <c r="C7" s="113"/>
      <c r="D7" s="113"/>
      <c r="E7" s="125" t="s">
        <v>76</v>
      </c>
      <c r="F7" s="112" t="s">
        <v>6</v>
      </c>
      <c r="G7" s="112">
        <v>2</v>
      </c>
      <c r="H7" s="114"/>
      <c r="I7" s="76">
        <f t="shared" si="0"/>
        <v>0</v>
      </c>
      <c r="K7" s="169"/>
    </row>
    <row r="8" spans="1:12" s="1" customFormat="1" ht="63.75">
      <c r="A8" s="149">
        <v>4</v>
      </c>
      <c r="B8" s="89" t="s">
        <v>96</v>
      </c>
      <c r="C8" s="113"/>
      <c r="D8" s="113"/>
      <c r="E8" s="74" t="s">
        <v>120</v>
      </c>
      <c r="F8" s="30" t="s">
        <v>6</v>
      </c>
      <c r="G8" s="30">
        <v>2</v>
      </c>
      <c r="H8" s="114"/>
      <c r="I8" s="76">
        <f t="shared" si="0"/>
        <v>0</v>
      </c>
      <c r="K8" s="169"/>
    </row>
    <row r="9" spans="1:12" s="1" customFormat="1" ht="38.25">
      <c r="A9" s="149">
        <v>5</v>
      </c>
      <c r="B9" s="89" t="s">
        <v>76</v>
      </c>
      <c r="C9" s="113"/>
      <c r="D9" s="113"/>
      <c r="E9" s="125" t="s">
        <v>76</v>
      </c>
      <c r="F9" s="30" t="s">
        <v>6</v>
      </c>
      <c r="G9" s="30">
        <v>2</v>
      </c>
      <c r="H9" s="114"/>
      <c r="I9" s="76">
        <f t="shared" si="0"/>
        <v>0</v>
      </c>
      <c r="K9" s="169"/>
    </row>
    <row r="10" spans="1:12" s="1" customFormat="1" ht="63.75">
      <c r="A10" s="149">
        <v>6</v>
      </c>
      <c r="B10" s="89" t="s">
        <v>77</v>
      </c>
      <c r="C10" s="113"/>
      <c r="D10" s="113"/>
      <c r="E10" s="126" t="s">
        <v>121</v>
      </c>
      <c r="F10" s="30" t="s">
        <v>6</v>
      </c>
      <c r="G10" s="30">
        <v>4</v>
      </c>
      <c r="H10" s="114"/>
      <c r="I10" s="76">
        <f t="shared" si="0"/>
        <v>0</v>
      </c>
      <c r="K10" s="169"/>
      <c r="L10" s="178"/>
    </row>
    <row r="11" spans="1:12" s="1" customFormat="1" ht="63.75">
      <c r="A11" s="149">
        <v>7</v>
      </c>
      <c r="B11" s="89" t="s">
        <v>49</v>
      </c>
      <c r="C11" s="113"/>
      <c r="D11" s="113"/>
      <c r="E11" s="126" t="s">
        <v>111</v>
      </c>
      <c r="F11" s="30" t="s">
        <v>6</v>
      </c>
      <c r="G11" s="30">
        <v>2</v>
      </c>
      <c r="H11" s="114"/>
      <c r="I11" s="76">
        <f t="shared" si="0"/>
        <v>0</v>
      </c>
      <c r="K11" s="169"/>
      <c r="L11" s="178"/>
    </row>
    <row r="12" spans="1:12" s="1" customFormat="1" ht="25.5">
      <c r="A12" s="149">
        <v>8</v>
      </c>
      <c r="B12" s="126" t="s">
        <v>202</v>
      </c>
      <c r="C12" s="113"/>
      <c r="D12" s="113"/>
      <c r="E12" s="126" t="s">
        <v>202</v>
      </c>
      <c r="F12" s="30" t="s">
        <v>6</v>
      </c>
      <c r="G12" s="30">
        <v>4</v>
      </c>
      <c r="H12" s="114"/>
      <c r="I12" s="76">
        <f t="shared" si="0"/>
        <v>0</v>
      </c>
      <c r="K12" s="169"/>
    </row>
    <row r="13" spans="1:12" s="1" customFormat="1" ht="25.5">
      <c r="A13" s="149">
        <v>9</v>
      </c>
      <c r="B13" s="126" t="s">
        <v>202</v>
      </c>
      <c r="C13" s="113"/>
      <c r="D13" s="113"/>
      <c r="E13" s="126" t="s">
        <v>202</v>
      </c>
      <c r="F13" s="30" t="s">
        <v>6</v>
      </c>
      <c r="G13" s="30">
        <v>2</v>
      </c>
      <c r="H13" s="114"/>
      <c r="I13" s="76">
        <f t="shared" si="0"/>
        <v>0</v>
      </c>
      <c r="K13" s="169"/>
    </row>
    <row r="14" spans="1:12" s="1" customFormat="1" ht="25.5">
      <c r="A14" s="149">
        <v>10</v>
      </c>
      <c r="B14" s="89" t="s">
        <v>183</v>
      </c>
      <c r="C14" s="113"/>
      <c r="D14" s="113"/>
      <c r="E14" s="89" t="s">
        <v>183</v>
      </c>
      <c r="F14" s="30" t="s">
        <v>6</v>
      </c>
      <c r="G14" s="30">
        <v>1</v>
      </c>
      <c r="H14" s="114"/>
      <c r="I14" s="76">
        <f t="shared" si="0"/>
        <v>0</v>
      </c>
      <c r="K14" s="217"/>
      <c r="L14" s="178"/>
    </row>
    <row r="15" spans="1:12" s="1" customFormat="1" ht="70.5" customHeight="1">
      <c r="A15" s="149">
        <v>11</v>
      </c>
      <c r="B15" s="159" t="s">
        <v>152</v>
      </c>
      <c r="C15" s="159"/>
      <c r="D15" s="160"/>
      <c r="E15" s="233" t="s">
        <v>237</v>
      </c>
      <c r="F15" s="161" t="s">
        <v>6</v>
      </c>
      <c r="G15" s="161">
        <v>4</v>
      </c>
      <c r="H15" s="234"/>
      <c r="I15" s="76">
        <f t="shared" si="0"/>
        <v>0</v>
      </c>
      <c r="J15" s="214"/>
      <c r="K15" s="218"/>
    </row>
    <row r="16" spans="1:12" s="1" customFormat="1" ht="38.25">
      <c r="A16" s="149">
        <v>12</v>
      </c>
      <c r="B16" s="235" t="s">
        <v>153</v>
      </c>
      <c r="C16" s="159"/>
      <c r="D16" s="160"/>
      <c r="E16" s="236" t="s">
        <v>238</v>
      </c>
      <c r="F16" s="161" t="s">
        <v>6</v>
      </c>
      <c r="G16" s="161">
        <v>4</v>
      </c>
      <c r="H16" s="234"/>
      <c r="I16" s="76">
        <f t="shared" si="0"/>
        <v>0</v>
      </c>
      <c r="K16" s="218"/>
    </row>
    <row r="17" spans="1:11" s="1" customFormat="1" ht="40.5" customHeight="1">
      <c r="A17" s="149">
        <v>13</v>
      </c>
      <c r="B17" s="159" t="s">
        <v>154</v>
      </c>
      <c r="C17" s="159"/>
      <c r="D17" s="160"/>
      <c r="E17" s="233" t="s">
        <v>155</v>
      </c>
      <c r="F17" s="161" t="s">
        <v>6</v>
      </c>
      <c r="G17" s="161">
        <v>4</v>
      </c>
      <c r="H17" s="234"/>
      <c r="I17" s="76">
        <f t="shared" si="0"/>
        <v>0</v>
      </c>
      <c r="J17" s="214"/>
      <c r="K17" s="218"/>
    </row>
    <row r="18" spans="1:11" s="1" customFormat="1" ht="25.5">
      <c r="A18" s="149">
        <v>14</v>
      </c>
      <c r="B18" s="235" t="s">
        <v>156</v>
      </c>
      <c r="C18" s="235"/>
      <c r="D18" s="237"/>
      <c r="E18" s="238" t="s">
        <v>157</v>
      </c>
      <c r="F18" s="161" t="s">
        <v>6</v>
      </c>
      <c r="G18" s="239">
        <v>4</v>
      </c>
      <c r="H18" s="240"/>
      <c r="I18" s="76">
        <f t="shared" si="0"/>
        <v>0</v>
      </c>
      <c r="J18" s="214"/>
      <c r="K18" s="218"/>
    </row>
    <row r="19" spans="1:11" s="1" customFormat="1" ht="33.75" customHeight="1">
      <c r="A19" s="149">
        <v>15</v>
      </c>
      <c r="B19" s="159" t="s">
        <v>154</v>
      </c>
      <c r="C19" s="159"/>
      <c r="D19" s="160"/>
      <c r="E19" s="233" t="s">
        <v>178</v>
      </c>
      <c r="F19" s="161" t="s">
        <v>6</v>
      </c>
      <c r="G19" s="161">
        <v>2</v>
      </c>
      <c r="H19" s="234"/>
      <c r="I19" s="76">
        <f t="shared" si="0"/>
        <v>0</v>
      </c>
      <c r="J19" s="214"/>
      <c r="K19" s="218"/>
    </row>
    <row r="20" spans="1:11" s="1" customFormat="1" ht="48.75" customHeight="1">
      <c r="A20" s="149">
        <v>16</v>
      </c>
      <c r="B20" s="159" t="s">
        <v>173</v>
      </c>
      <c r="C20" s="159"/>
      <c r="D20" s="160"/>
      <c r="E20" s="233" t="s">
        <v>239</v>
      </c>
      <c r="F20" s="161" t="s">
        <v>6</v>
      </c>
      <c r="G20" s="161">
        <v>1</v>
      </c>
      <c r="H20" s="234"/>
      <c r="I20" s="76">
        <f t="shared" si="0"/>
        <v>0</v>
      </c>
      <c r="J20" s="214"/>
      <c r="K20" s="218"/>
    </row>
    <row r="21" spans="1:11" s="1" customFormat="1" ht="38.25" customHeight="1">
      <c r="A21" s="149">
        <v>17</v>
      </c>
      <c r="B21" s="159" t="s">
        <v>173</v>
      </c>
      <c r="C21" s="159"/>
      <c r="D21" s="160"/>
      <c r="E21" s="233" t="s">
        <v>240</v>
      </c>
      <c r="F21" s="161" t="s">
        <v>6</v>
      </c>
      <c r="G21" s="161">
        <v>2</v>
      </c>
      <c r="H21" s="234"/>
      <c r="I21" s="76">
        <f t="shared" si="0"/>
        <v>0</v>
      </c>
      <c r="J21" s="214"/>
      <c r="K21" s="218"/>
    </row>
    <row r="22" spans="1:11" s="1" customFormat="1" ht="38.25" customHeight="1">
      <c r="A22" s="149">
        <v>18</v>
      </c>
      <c r="B22" s="159" t="s">
        <v>154</v>
      </c>
      <c r="C22" s="159"/>
      <c r="D22" s="160"/>
      <c r="E22" s="233" t="s">
        <v>174</v>
      </c>
      <c r="F22" s="161" t="s">
        <v>6</v>
      </c>
      <c r="G22" s="161">
        <v>2</v>
      </c>
      <c r="H22" s="234"/>
      <c r="I22" s="76">
        <f t="shared" si="0"/>
        <v>0</v>
      </c>
      <c r="J22" s="214"/>
      <c r="K22" s="218"/>
    </row>
    <row r="23" spans="1:11" s="1" customFormat="1" ht="110.25" customHeight="1">
      <c r="A23" s="149">
        <v>19</v>
      </c>
      <c r="B23" s="159" t="s">
        <v>175</v>
      </c>
      <c r="C23" s="159"/>
      <c r="D23" s="160"/>
      <c r="E23" s="236" t="s">
        <v>241</v>
      </c>
      <c r="F23" s="161" t="s">
        <v>6</v>
      </c>
      <c r="G23" s="161">
        <v>2</v>
      </c>
      <c r="H23" s="234"/>
      <c r="I23" s="76">
        <f t="shared" si="0"/>
        <v>0</v>
      </c>
      <c r="J23" s="214"/>
      <c r="K23" s="218"/>
    </row>
    <row r="24" spans="1:11" s="1" customFormat="1" ht="129.75" customHeight="1">
      <c r="A24" s="149">
        <v>20</v>
      </c>
      <c r="B24" s="159" t="s">
        <v>175</v>
      </c>
      <c r="C24" s="159"/>
      <c r="D24" s="160"/>
      <c r="E24" s="236" t="s">
        <v>242</v>
      </c>
      <c r="F24" s="161" t="s">
        <v>6</v>
      </c>
      <c r="G24" s="161">
        <v>1</v>
      </c>
      <c r="H24" s="234"/>
      <c r="I24" s="76">
        <f t="shared" si="0"/>
        <v>0</v>
      </c>
      <c r="J24" s="214"/>
      <c r="K24" s="218"/>
    </row>
    <row r="25" spans="1:11" s="1" customFormat="1" ht="47.25" customHeight="1">
      <c r="A25" s="149">
        <v>21</v>
      </c>
      <c r="B25" s="159" t="s">
        <v>173</v>
      </c>
      <c r="C25" s="159"/>
      <c r="D25" s="160"/>
      <c r="E25" s="233" t="s">
        <v>176</v>
      </c>
      <c r="F25" s="161" t="s">
        <v>6</v>
      </c>
      <c r="G25" s="161">
        <v>1</v>
      </c>
      <c r="H25" s="234"/>
      <c r="I25" s="76">
        <f t="shared" si="0"/>
        <v>0</v>
      </c>
      <c r="J25" s="214"/>
      <c r="K25" s="218"/>
    </row>
    <row r="26" spans="1:11" s="1" customFormat="1" ht="55.5" customHeight="1">
      <c r="A26" s="149">
        <v>22</v>
      </c>
      <c r="B26" s="159" t="s">
        <v>152</v>
      </c>
      <c r="C26" s="159"/>
      <c r="D26" s="160"/>
      <c r="E26" s="233" t="s">
        <v>177</v>
      </c>
      <c r="F26" s="161" t="s">
        <v>6</v>
      </c>
      <c r="G26" s="161">
        <v>1</v>
      </c>
      <c r="H26" s="234"/>
      <c r="I26" s="76">
        <f t="shared" si="0"/>
        <v>0</v>
      </c>
      <c r="J26" s="214"/>
      <c r="K26" s="218"/>
    </row>
    <row r="27" spans="1:11" s="1" customFormat="1" ht="55.5" customHeight="1">
      <c r="A27" s="149">
        <v>23</v>
      </c>
      <c r="B27" s="156" t="s">
        <v>152</v>
      </c>
      <c r="C27" s="156"/>
      <c r="D27" s="175"/>
      <c r="E27" s="166" t="s">
        <v>179</v>
      </c>
      <c r="F27" s="154" t="s">
        <v>6</v>
      </c>
      <c r="G27" s="154">
        <v>2</v>
      </c>
      <c r="H27" s="139"/>
      <c r="I27" s="76">
        <f t="shared" si="0"/>
        <v>0</v>
      </c>
      <c r="J27" s="214"/>
      <c r="K27" s="218"/>
    </row>
    <row r="28" spans="1:11" s="1" customFormat="1" ht="39.75" customHeight="1">
      <c r="A28" s="149">
        <v>24</v>
      </c>
      <c r="B28" s="156" t="s">
        <v>154</v>
      </c>
      <c r="C28" s="156"/>
      <c r="D28" s="157"/>
      <c r="E28" s="166" t="s">
        <v>180</v>
      </c>
      <c r="F28" s="154" t="s">
        <v>6</v>
      </c>
      <c r="G28" s="154">
        <v>2</v>
      </c>
      <c r="H28" s="139"/>
      <c r="I28" s="76">
        <f t="shared" si="0"/>
        <v>0</v>
      </c>
      <c r="J28" s="214"/>
      <c r="K28" s="218"/>
    </row>
    <row r="29" spans="1:11" s="1" customFormat="1" ht="153">
      <c r="A29" s="149">
        <v>25</v>
      </c>
      <c r="B29" s="156" t="s">
        <v>78</v>
      </c>
      <c r="C29" s="156"/>
      <c r="D29" s="165"/>
      <c r="E29" s="170" t="s">
        <v>149</v>
      </c>
      <c r="F29" s="154" t="s">
        <v>6</v>
      </c>
      <c r="G29" s="154">
        <v>1</v>
      </c>
      <c r="H29" s="139"/>
      <c r="I29" s="76">
        <f t="shared" si="0"/>
        <v>0</v>
      </c>
      <c r="J29" s="214"/>
      <c r="K29" s="218"/>
    </row>
    <row r="30" spans="1:11" s="1" customFormat="1" ht="24.75" customHeight="1">
      <c r="A30" s="149">
        <v>26</v>
      </c>
      <c r="B30" s="156" t="s">
        <v>223</v>
      </c>
      <c r="C30" s="156"/>
      <c r="D30" s="165"/>
      <c r="E30" s="170" t="s">
        <v>172</v>
      </c>
      <c r="F30" s="154" t="s">
        <v>6</v>
      </c>
      <c r="G30" s="154">
        <v>1</v>
      </c>
      <c r="H30" s="139"/>
      <c r="I30" s="76">
        <f t="shared" si="0"/>
        <v>0</v>
      </c>
      <c r="J30" s="214"/>
      <c r="K30" s="218"/>
    </row>
    <row r="31" spans="1:11" s="1" customFormat="1" ht="51">
      <c r="A31" s="149">
        <v>27</v>
      </c>
      <c r="B31" s="156" t="s">
        <v>150</v>
      </c>
      <c r="C31" s="156"/>
      <c r="D31" s="157"/>
      <c r="E31" s="170" t="s">
        <v>151</v>
      </c>
      <c r="F31" s="154" t="s">
        <v>6</v>
      </c>
      <c r="G31" s="154">
        <v>1</v>
      </c>
      <c r="H31" s="139"/>
      <c r="I31" s="76">
        <f t="shared" si="0"/>
        <v>0</v>
      </c>
      <c r="J31" s="171"/>
      <c r="K31" s="218"/>
    </row>
    <row r="32" spans="1:11" s="1" customFormat="1">
      <c r="A32" s="149">
        <v>28</v>
      </c>
      <c r="B32" s="65" t="s">
        <v>158</v>
      </c>
      <c r="C32" s="65"/>
      <c r="D32" s="65"/>
      <c r="E32" s="172" t="s">
        <v>159</v>
      </c>
      <c r="F32" s="64" t="s">
        <v>6</v>
      </c>
      <c r="G32" s="64">
        <v>1</v>
      </c>
      <c r="H32" s="69"/>
      <c r="I32" s="76">
        <f t="shared" si="0"/>
        <v>0</v>
      </c>
      <c r="J32" s="173"/>
      <c r="K32" s="218"/>
    </row>
    <row r="33" spans="1:11" s="1" customFormat="1" ht="83.25" customHeight="1">
      <c r="A33" s="149">
        <v>29</v>
      </c>
      <c r="B33" s="156" t="s">
        <v>169</v>
      </c>
      <c r="C33" s="156"/>
      <c r="D33" s="165"/>
      <c r="E33" s="166" t="s">
        <v>170</v>
      </c>
      <c r="F33" s="154" t="s">
        <v>6</v>
      </c>
      <c r="G33" s="154">
        <v>1</v>
      </c>
      <c r="H33" s="139"/>
      <c r="I33" s="76">
        <f t="shared" si="0"/>
        <v>0</v>
      </c>
      <c r="J33" s="214"/>
      <c r="K33" s="218"/>
    </row>
    <row r="34" spans="1:11" s="1" customFormat="1" ht="59.25" customHeight="1">
      <c r="A34" s="149">
        <v>30</v>
      </c>
      <c r="B34" s="156" t="s">
        <v>49</v>
      </c>
      <c r="C34" s="156"/>
      <c r="D34" s="165"/>
      <c r="E34" s="166" t="s">
        <v>171</v>
      </c>
      <c r="F34" s="154" t="s">
        <v>6</v>
      </c>
      <c r="G34" s="154">
        <v>1</v>
      </c>
      <c r="H34" s="139"/>
      <c r="I34" s="76">
        <f t="shared" si="0"/>
        <v>0</v>
      </c>
      <c r="J34" s="214"/>
      <c r="K34" s="218"/>
    </row>
    <row r="35" spans="1:11" s="1" customFormat="1" ht="49.5" customHeight="1">
      <c r="A35" s="149">
        <v>31</v>
      </c>
      <c r="B35" s="156" t="s">
        <v>160</v>
      </c>
      <c r="C35" s="156"/>
      <c r="D35" s="165"/>
      <c r="E35" s="166" t="s">
        <v>161</v>
      </c>
      <c r="F35" s="154" t="s">
        <v>16</v>
      </c>
      <c r="G35" s="154">
        <v>1</v>
      </c>
      <c r="H35" s="139"/>
      <c r="I35" s="76">
        <f t="shared" si="0"/>
        <v>0</v>
      </c>
      <c r="J35" s="214"/>
      <c r="K35" s="218"/>
    </row>
    <row r="36" spans="1:11" s="1" customFormat="1" ht="35.25" customHeight="1">
      <c r="A36" s="149">
        <v>32</v>
      </c>
      <c r="B36" s="156" t="s">
        <v>162</v>
      </c>
      <c r="C36" s="156"/>
      <c r="D36" s="165"/>
      <c r="E36" s="166" t="s">
        <v>163</v>
      </c>
      <c r="F36" s="154" t="s">
        <v>6</v>
      </c>
      <c r="G36" s="154">
        <v>1</v>
      </c>
      <c r="H36" s="139"/>
      <c r="I36" s="76">
        <f t="shared" si="0"/>
        <v>0</v>
      </c>
      <c r="J36" s="214"/>
      <c r="K36" s="218"/>
    </row>
    <row r="37" spans="1:11" s="1" customFormat="1" ht="49.5" customHeight="1">
      <c r="A37" s="149">
        <v>33</v>
      </c>
      <c r="B37" s="160" t="s">
        <v>164</v>
      </c>
      <c r="C37" s="160"/>
      <c r="D37" s="160"/>
      <c r="E37" s="128" t="s">
        <v>165</v>
      </c>
      <c r="F37" s="112" t="s">
        <v>9</v>
      </c>
      <c r="G37" s="112">
        <v>30</v>
      </c>
      <c r="H37" s="212"/>
      <c r="I37" s="76">
        <f t="shared" si="0"/>
        <v>0</v>
      </c>
      <c r="J37" s="215"/>
      <c r="K37" s="218"/>
    </row>
    <row r="38" spans="1:11" s="1" customFormat="1" ht="49.5" customHeight="1">
      <c r="A38" s="149">
        <v>34</v>
      </c>
      <c r="B38" s="160" t="s">
        <v>164</v>
      </c>
      <c r="C38" s="160"/>
      <c r="D38" s="213"/>
      <c r="E38" s="128" t="s">
        <v>166</v>
      </c>
      <c r="F38" s="112" t="s">
        <v>9</v>
      </c>
      <c r="G38" s="112">
        <v>60</v>
      </c>
      <c r="H38" s="212"/>
      <c r="I38" s="76">
        <f t="shared" si="0"/>
        <v>0</v>
      </c>
      <c r="J38" s="215"/>
      <c r="K38" s="218"/>
    </row>
    <row r="39" spans="1:11" s="1" customFormat="1" ht="49.5" customHeight="1">
      <c r="A39" s="149">
        <v>35</v>
      </c>
      <c r="B39" s="160" t="s">
        <v>130</v>
      </c>
      <c r="C39" s="160"/>
      <c r="D39" s="160"/>
      <c r="E39" s="128" t="s">
        <v>204</v>
      </c>
      <c r="F39" s="112" t="s">
        <v>9</v>
      </c>
      <c r="G39" s="112">
        <v>20</v>
      </c>
      <c r="H39" s="212"/>
      <c r="I39" s="76">
        <f t="shared" si="0"/>
        <v>0</v>
      </c>
      <c r="J39" s="216"/>
      <c r="K39" s="218"/>
    </row>
    <row r="40" spans="1:11" s="1" customFormat="1" ht="49.5" customHeight="1">
      <c r="A40" s="149">
        <v>36</v>
      </c>
      <c r="B40" s="157" t="s">
        <v>210</v>
      </c>
      <c r="C40" s="157"/>
      <c r="D40" s="157"/>
      <c r="E40" s="157" t="s">
        <v>211</v>
      </c>
      <c r="F40" s="140" t="s">
        <v>9</v>
      </c>
      <c r="G40" s="140">
        <v>180</v>
      </c>
      <c r="H40" s="199"/>
      <c r="I40" s="76">
        <f t="shared" si="0"/>
        <v>0</v>
      </c>
      <c r="J40" s="225"/>
      <c r="K40" s="218"/>
    </row>
    <row r="41" spans="1:11" s="1" customFormat="1" ht="32.25" customHeight="1">
      <c r="A41" s="149">
        <v>37</v>
      </c>
      <c r="B41" s="113" t="s">
        <v>34</v>
      </c>
      <c r="C41" s="113"/>
      <c r="D41" s="113"/>
      <c r="E41" s="164" t="s">
        <v>35</v>
      </c>
      <c r="F41" s="140" t="s">
        <v>16</v>
      </c>
      <c r="G41" s="140">
        <v>1</v>
      </c>
      <c r="H41" s="114"/>
      <c r="I41" s="76">
        <f t="shared" si="0"/>
        <v>0</v>
      </c>
      <c r="J41" s="174"/>
      <c r="K41" s="218"/>
    </row>
    <row r="42" spans="1:11" s="1" customFormat="1" ht="49.5" customHeight="1">
      <c r="A42" s="149">
        <v>38</v>
      </c>
      <c r="B42" s="113" t="s">
        <v>182</v>
      </c>
      <c r="C42" s="113"/>
      <c r="D42" s="113"/>
      <c r="E42" s="189" t="s">
        <v>205</v>
      </c>
      <c r="F42" s="140" t="s">
        <v>16</v>
      </c>
      <c r="G42" s="140">
        <v>1</v>
      </c>
      <c r="H42" s="114"/>
      <c r="I42" s="76">
        <f t="shared" si="0"/>
        <v>0</v>
      </c>
      <c r="J42" s="174"/>
      <c r="K42" s="218"/>
    </row>
    <row r="43" spans="1:11" s="1" customFormat="1" ht="25.5">
      <c r="A43" s="149">
        <v>39</v>
      </c>
      <c r="B43" s="157" t="s">
        <v>181</v>
      </c>
      <c r="C43" s="113"/>
      <c r="D43" s="113"/>
      <c r="E43" s="157" t="s">
        <v>181</v>
      </c>
      <c r="F43" s="140" t="s">
        <v>16</v>
      </c>
      <c r="G43" s="140">
        <v>1</v>
      </c>
      <c r="H43" s="114"/>
      <c r="I43" s="76">
        <f t="shared" si="0"/>
        <v>0</v>
      </c>
      <c r="J43" s="174"/>
      <c r="K43" s="218"/>
    </row>
    <row r="44" spans="1:11" s="1" customFormat="1" ht="33" customHeight="1">
      <c r="A44" s="149">
        <v>40</v>
      </c>
      <c r="B44" s="89" t="s">
        <v>81</v>
      </c>
      <c r="C44" s="113"/>
      <c r="D44" s="113"/>
      <c r="E44" s="74" t="s">
        <v>220</v>
      </c>
      <c r="F44" s="30" t="s">
        <v>16</v>
      </c>
      <c r="G44" s="30">
        <v>1</v>
      </c>
      <c r="H44" s="114"/>
      <c r="I44" s="76">
        <f t="shared" si="0"/>
        <v>0</v>
      </c>
      <c r="J44" s="174"/>
      <c r="K44" s="218"/>
    </row>
    <row r="45" spans="1:11" s="1" customFormat="1" ht="30" customHeight="1">
      <c r="A45" s="149">
        <v>41</v>
      </c>
      <c r="B45" s="91" t="s">
        <v>80</v>
      </c>
      <c r="C45" s="113"/>
      <c r="D45" s="113"/>
      <c r="E45" s="74" t="s">
        <v>207</v>
      </c>
      <c r="F45" s="30" t="s">
        <v>16</v>
      </c>
      <c r="G45" s="92">
        <v>1</v>
      </c>
      <c r="H45" s="114"/>
      <c r="I45" s="76">
        <f t="shared" si="0"/>
        <v>0</v>
      </c>
      <c r="J45" s="174"/>
      <c r="K45" s="218"/>
    </row>
    <row r="46" spans="1:11" s="1" customFormat="1" ht="21" customHeight="1">
      <c r="A46" s="149">
        <v>42</v>
      </c>
      <c r="B46" s="89" t="s">
        <v>79</v>
      </c>
      <c r="C46" s="113"/>
      <c r="D46" s="113"/>
      <c r="E46" s="74" t="s">
        <v>79</v>
      </c>
      <c r="F46" s="30" t="s">
        <v>6</v>
      </c>
      <c r="G46" s="30">
        <v>1</v>
      </c>
      <c r="H46" s="114"/>
      <c r="I46" s="76">
        <f t="shared" si="0"/>
        <v>0</v>
      </c>
      <c r="J46" s="174"/>
      <c r="K46" s="218"/>
    </row>
    <row r="47" spans="1:11" s="1" customFormat="1" ht="37.5" customHeight="1">
      <c r="A47" s="149">
        <v>43</v>
      </c>
      <c r="B47" s="26" t="s">
        <v>36</v>
      </c>
      <c r="C47" s="113"/>
      <c r="D47" s="113"/>
      <c r="E47" s="113" t="s">
        <v>203</v>
      </c>
      <c r="F47" s="140" t="s">
        <v>16</v>
      </c>
      <c r="G47" s="140">
        <v>1</v>
      </c>
      <c r="H47" s="114"/>
      <c r="I47" s="76">
        <f t="shared" si="0"/>
        <v>0</v>
      </c>
      <c r="J47" s="174"/>
      <c r="K47" s="218"/>
    </row>
    <row r="48" spans="1:11" s="1" customFormat="1" ht="39" customHeight="1">
      <c r="A48" s="149">
        <v>44</v>
      </c>
      <c r="B48" s="113" t="s">
        <v>36</v>
      </c>
      <c r="C48" s="113"/>
      <c r="D48" s="113"/>
      <c r="E48" s="164" t="s">
        <v>47</v>
      </c>
      <c r="F48" s="140" t="s">
        <v>16</v>
      </c>
      <c r="G48" s="140">
        <v>1</v>
      </c>
      <c r="H48" s="114"/>
      <c r="I48" s="76">
        <f t="shared" si="0"/>
        <v>0</v>
      </c>
      <c r="J48" s="174"/>
      <c r="K48" s="218"/>
    </row>
    <row r="49" spans="1:11" ht="18" customHeight="1">
      <c r="A49" s="149">
        <v>45</v>
      </c>
      <c r="B49" s="81" t="s">
        <v>74</v>
      </c>
      <c r="C49" s="80"/>
      <c r="D49" s="80"/>
      <c r="E49" s="80"/>
      <c r="F49" s="80"/>
      <c r="G49" s="80"/>
      <c r="H49" s="80"/>
      <c r="I49" s="82">
        <f>SUM(I50:I59)</f>
        <v>0</v>
      </c>
      <c r="K49" s="196"/>
    </row>
    <row r="50" spans="1:11" s="90" customFormat="1" ht="114.75">
      <c r="A50" s="149">
        <v>46</v>
      </c>
      <c r="B50" s="111" t="s">
        <v>48</v>
      </c>
      <c r="C50" s="111"/>
      <c r="D50" s="111"/>
      <c r="E50" s="74" t="s">
        <v>62</v>
      </c>
      <c r="F50" s="112" t="s">
        <v>6</v>
      </c>
      <c r="G50" s="112">
        <v>1</v>
      </c>
      <c r="H50" s="208"/>
      <c r="I50" s="76">
        <f t="shared" ref="I50:I59" si="1">H50*G50</f>
        <v>0</v>
      </c>
      <c r="K50" s="219"/>
    </row>
    <row r="51" spans="1:11" s="1" customFormat="1" ht="51">
      <c r="A51" s="149">
        <v>47</v>
      </c>
      <c r="B51" s="110" t="s">
        <v>134</v>
      </c>
      <c r="C51" s="24"/>
      <c r="D51" s="113"/>
      <c r="E51" s="164" t="s">
        <v>132</v>
      </c>
      <c r="F51" s="92" t="s">
        <v>6</v>
      </c>
      <c r="G51" s="92">
        <v>14</v>
      </c>
      <c r="H51" s="115"/>
      <c r="I51" s="76">
        <f t="shared" si="1"/>
        <v>0</v>
      </c>
      <c r="K51" s="218"/>
    </row>
    <row r="52" spans="1:11" s="1" customFormat="1" ht="51">
      <c r="A52" s="149">
        <v>48</v>
      </c>
      <c r="B52" s="110" t="s">
        <v>135</v>
      </c>
      <c r="C52" s="24"/>
      <c r="D52" s="113"/>
      <c r="E52" s="164" t="s">
        <v>133</v>
      </c>
      <c r="F52" s="92" t="s">
        <v>6</v>
      </c>
      <c r="G52" s="92">
        <v>8</v>
      </c>
      <c r="H52" s="115"/>
      <c r="I52" s="76">
        <f t="shared" si="1"/>
        <v>0</v>
      </c>
      <c r="K52" s="218"/>
    </row>
    <row r="53" spans="1:11" s="1" customFormat="1" ht="25.5">
      <c r="A53" s="149">
        <v>49</v>
      </c>
      <c r="B53" s="110" t="s">
        <v>136</v>
      </c>
      <c r="C53" s="24"/>
      <c r="D53" s="113"/>
      <c r="E53" s="74" t="s">
        <v>82</v>
      </c>
      <c r="F53" s="92" t="s">
        <v>6</v>
      </c>
      <c r="G53" s="92">
        <v>22</v>
      </c>
      <c r="H53" s="115"/>
      <c r="I53" s="76">
        <f t="shared" si="1"/>
        <v>0</v>
      </c>
      <c r="K53" s="218"/>
    </row>
    <row r="54" spans="1:11" s="1" customFormat="1" ht="84.75" customHeight="1">
      <c r="A54" s="149">
        <v>50</v>
      </c>
      <c r="B54" s="156" t="s">
        <v>49</v>
      </c>
      <c r="C54" s="156"/>
      <c r="D54" s="165"/>
      <c r="E54" s="166" t="s">
        <v>137</v>
      </c>
      <c r="F54" s="154" t="s">
        <v>6</v>
      </c>
      <c r="G54" s="154">
        <v>3</v>
      </c>
      <c r="H54" s="139"/>
      <c r="I54" s="76">
        <f t="shared" si="1"/>
        <v>0</v>
      </c>
      <c r="J54" s="214"/>
      <c r="K54" s="218"/>
    </row>
    <row r="55" spans="1:11" s="1" customFormat="1" ht="69" customHeight="1">
      <c r="A55" s="149">
        <v>51</v>
      </c>
      <c r="B55" s="156" t="s">
        <v>49</v>
      </c>
      <c r="C55" s="156"/>
      <c r="D55" s="165"/>
      <c r="E55" s="166" t="s">
        <v>139</v>
      </c>
      <c r="F55" s="154" t="s">
        <v>6</v>
      </c>
      <c r="G55" s="154">
        <v>1</v>
      </c>
      <c r="H55" s="139"/>
      <c r="I55" s="76">
        <f t="shared" si="1"/>
        <v>0</v>
      </c>
      <c r="J55" s="214"/>
      <c r="K55" s="218"/>
    </row>
    <row r="56" spans="1:11" s="1" customFormat="1" ht="38.25">
      <c r="A56" s="149">
        <v>52</v>
      </c>
      <c r="B56" s="110" t="s">
        <v>83</v>
      </c>
      <c r="C56" s="113"/>
      <c r="D56" s="113"/>
      <c r="E56" s="74" t="s">
        <v>84</v>
      </c>
      <c r="F56" s="92" t="s">
        <v>16</v>
      </c>
      <c r="G56" s="92">
        <v>2</v>
      </c>
      <c r="H56" s="115"/>
      <c r="I56" s="76">
        <f t="shared" si="1"/>
        <v>0</v>
      </c>
      <c r="K56" s="218"/>
    </row>
    <row r="57" spans="1:11" s="1" customFormat="1" ht="33.75" customHeight="1">
      <c r="A57" s="149">
        <v>53</v>
      </c>
      <c r="B57" s="157" t="s">
        <v>235</v>
      </c>
      <c r="C57" s="157"/>
      <c r="D57" s="157"/>
      <c r="E57" s="157" t="s">
        <v>236</v>
      </c>
      <c r="F57" s="92" t="s">
        <v>6</v>
      </c>
      <c r="G57" s="92">
        <v>1</v>
      </c>
      <c r="H57" s="115"/>
      <c r="I57" s="76">
        <f t="shared" si="1"/>
        <v>0</v>
      </c>
      <c r="K57" s="218"/>
    </row>
    <row r="58" spans="1:11" s="1" customFormat="1">
      <c r="A58" s="149">
        <v>54</v>
      </c>
      <c r="B58" s="110" t="s">
        <v>34</v>
      </c>
      <c r="C58" s="113"/>
      <c r="D58" s="113"/>
      <c r="E58" s="110" t="s">
        <v>34</v>
      </c>
      <c r="F58" s="92" t="s">
        <v>16</v>
      </c>
      <c r="G58" s="92">
        <v>1</v>
      </c>
      <c r="H58" s="115"/>
      <c r="I58" s="76">
        <f t="shared" si="1"/>
        <v>0</v>
      </c>
      <c r="K58" s="218"/>
    </row>
    <row r="59" spans="1:11" s="1" customFormat="1" ht="25.5">
      <c r="A59" s="149">
        <v>55</v>
      </c>
      <c r="B59" s="110" t="s">
        <v>36</v>
      </c>
      <c r="C59" s="113"/>
      <c r="D59" s="113"/>
      <c r="E59" s="74" t="s">
        <v>222</v>
      </c>
      <c r="F59" s="92" t="s">
        <v>16</v>
      </c>
      <c r="G59" s="92">
        <v>1</v>
      </c>
      <c r="H59" s="115"/>
      <c r="I59" s="76">
        <f t="shared" si="1"/>
        <v>0</v>
      </c>
      <c r="K59" s="218"/>
    </row>
    <row r="60" spans="1:11" s="146" customFormat="1" ht="18" customHeight="1">
      <c r="A60" s="149">
        <v>56</v>
      </c>
      <c r="B60" s="81" t="s">
        <v>140</v>
      </c>
      <c r="C60" s="80"/>
      <c r="D60" s="80"/>
      <c r="E60" s="80"/>
      <c r="F60" s="80"/>
      <c r="G60" s="80"/>
      <c r="H60" s="80"/>
      <c r="I60" s="82">
        <f>SUM(I61:I69)</f>
        <v>0</v>
      </c>
      <c r="K60" s="196"/>
    </row>
    <row r="61" spans="1:11" s="1" customFormat="1" ht="63.75">
      <c r="A61" s="149">
        <v>57</v>
      </c>
      <c r="B61" s="110" t="s">
        <v>148</v>
      </c>
      <c r="C61" s="113"/>
      <c r="D61" s="113"/>
      <c r="E61" s="192" t="s">
        <v>225</v>
      </c>
      <c r="F61" s="92" t="s">
        <v>6</v>
      </c>
      <c r="G61" s="92">
        <v>3</v>
      </c>
      <c r="H61" s="115"/>
      <c r="I61" s="75">
        <f>G61*H61</f>
        <v>0</v>
      </c>
      <c r="K61" s="218"/>
    </row>
    <row r="62" spans="1:11" s="1" customFormat="1" ht="51">
      <c r="A62" s="149">
        <v>58</v>
      </c>
      <c r="B62" s="110" t="s">
        <v>96</v>
      </c>
      <c r="C62" s="113"/>
      <c r="D62" s="113"/>
      <c r="E62" s="188" t="s">
        <v>201</v>
      </c>
      <c r="F62" s="92" t="s">
        <v>6</v>
      </c>
      <c r="G62" s="92">
        <v>2</v>
      </c>
      <c r="H62" s="115"/>
      <c r="I62" s="75">
        <f t="shared" ref="I62:I69" si="2">G62*H62</f>
        <v>0</v>
      </c>
      <c r="K62" s="218"/>
    </row>
    <row r="63" spans="1:11" s="1" customFormat="1" ht="78" customHeight="1">
      <c r="A63" s="149">
        <v>59</v>
      </c>
      <c r="B63" s="156" t="s">
        <v>143</v>
      </c>
      <c r="C63" s="156"/>
      <c r="D63" s="165"/>
      <c r="E63" s="166" t="s">
        <v>141</v>
      </c>
      <c r="F63" s="154" t="s">
        <v>6</v>
      </c>
      <c r="G63" s="154">
        <v>3</v>
      </c>
      <c r="H63" s="139"/>
      <c r="I63" s="75">
        <f t="shared" si="2"/>
        <v>0</v>
      </c>
      <c r="J63" s="214"/>
      <c r="K63" s="218"/>
    </row>
    <row r="64" spans="1:11" s="1" customFormat="1" ht="78" customHeight="1">
      <c r="A64" s="149">
        <v>60</v>
      </c>
      <c r="B64" s="156" t="s">
        <v>142</v>
      </c>
      <c r="C64" s="156"/>
      <c r="D64" s="165"/>
      <c r="E64" s="166" t="s">
        <v>138</v>
      </c>
      <c r="F64" s="154" t="s">
        <v>6</v>
      </c>
      <c r="G64" s="154">
        <v>2</v>
      </c>
      <c r="H64" s="139"/>
      <c r="I64" s="75">
        <f t="shared" si="2"/>
        <v>0</v>
      </c>
      <c r="J64" s="214"/>
      <c r="K64" s="218"/>
    </row>
    <row r="65" spans="1:11" s="1" customFormat="1" ht="77.25" customHeight="1">
      <c r="A65" s="149">
        <v>61</v>
      </c>
      <c r="B65" s="156" t="s">
        <v>145</v>
      </c>
      <c r="C65" s="156"/>
      <c r="D65" s="165"/>
      <c r="E65" s="166" t="s">
        <v>144</v>
      </c>
      <c r="F65" s="154" t="s">
        <v>6</v>
      </c>
      <c r="G65" s="154">
        <v>2</v>
      </c>
      <c r="H65" s="139"/>
      <c r="I65" s="75">
        <f t="shared" si="2"/>
        <v>0</v>
      </c>
      <c r="J65" s="214"/>
      <c r="K65" s="218"/>
    </row>
    <row r="66" spans="1:11" s="1" customFormat="1" ht="25.5">
      <c r="A66" s="149">
        <v>62</v>
      </c>
      <c r="B66" s="110" t="s">
        <v>146</v>
      </c>
      <c r="C66" s="113"/>
      <c r="D66" s="113"/>
      <c r="E66" s="110" t="s">
        <v>167</v>
      </c>
      <c r="F66" s="92" t="s">
        <v>6</v>
      </c>
      <c r="G66" s="92">
        <v>3</v>
      </c>
      <c r="H66" s="115"/>
      <c r="I66" s="75">
        <f t="shared" si="2"/>
        <v>0</v>
      </c>
      <c r="K66" s="218"/>
    </row>
    <row r="67" spans="1:11" s="1" customFormat="1" ht="25.5">
      <c r="A67" s="149">
        <v>63</v>
      </c>
      <c r="B67" s="110" t="s">
        <v>147</v>
      </c>
      <c r="C67" s="113"/>
      <c r="D67" s="113"/>
      <c r="E67" s="110" t="s">
        <v>168</v>
      </c>
      <c r="F67" s="92" t="s">
        <v>6</v>
      </c>
      <c r="G67" s="92">
        <v>2</v>
      </c>
      <c r="H67" s="115"/>
      <c r="I67" s="75">
        <f t="shared" si="2"/>
        <v>0</v>
      </c>
      <c r="K67" s="218"/>
    </row>
    <row r="68" spans="1:11" s="1" customFormat="1">
      <c r="A68" s="149">
        <v>64</v>
      </c>
      <c r="B68" s="110" t="s">
        <v>34</v>
      </c>
      <c r="C68" s="113"/>
      <c r="D68" s="113"/>
      <c r="E68" s="110" t="s">
        <v>34</v>
      </c>
      <c r="F68" s="92" t="s">
        <v>16</v>
      </c>
      <c r="G68" s="92">
        <v>1</v>
      </c>
      <c r="H68" s="115"/>
      <c r="I68" s="75">
        <f t="shared" si="2"/>
        <v>0</v>
      </c>
      <c r="K68" s="218"/>
    </row>
    <row r="69" spans="1:11" s="1" customFormat="1" ht="20.25" customHeight="1">
      <c r="A69" s="149">
        <v>65</v>
      </c>
      <c r="B69" s="110" t="s">
        <v>224</v>
      </c>
      <c r="C69" s="113"/>
      <c r="D69" s="113"/>
      <c r="E69" s="22" t="s">
        <v>221</v>
      </c>
      <c r="F69" s="92" t="s">
        <v>16</v>
      </c>
      <c r="G69" s="92">
        <v>1</v>
      </c>
      <c r="H69" s="115"/>
      <c r="I69" s="75">
        <f t="shared" si="2"/>
        <v>0</v>
      </c>
      <c r="K69" s="218"/>
    </row>
    <row r="70" spans="1:11" ht="13.5" thickBot="1">
      <c r="A70" s="56"/>
      <c r="B70" s="20"/>
      <c r="C70" s="20"/>
      <c r="D70" s="167"/>
      <c r="E70" s="20"/>
      <c r="F70" s="21"/>
      <c r="G70" s="21"/>
      <c r="H70" s="20"/>
      <c r="I70" s="96"/>
      <c r="K70" s="196"/>
    </row>
    <row r="71" spans="1:11" ht="23.25" customHeight="1" thickBot="1">
      <c r="A71" s="57"/>
      <c r="B71" s="59" t="s">
        <v>10</v>
      </c>
      <c r="C71" s="58"/>
      <c r="D71" s="60"/>
      <c r="E71" s="58"/>
      <c r="F71" s="61"/>
      <c r="G71" s="61"/>
      <c r="H71" s="58"/>
      <c r="I71" s="62">
        <f>I4+I49+I60</f>
        <v>0</v>
      </c>
      <c r="K71" s="196"/>
    </row>
    <row r="72" spans="1:11">
      <c r="D72" s="168"/>
      <c r="K72" s="196"/>
    </row>
    <row r="73" spans="1:11">
      <c r="A73" s="255" t="s">
        <v>227</v>
      </c>
      <c r="B73" s="255"/>
      <c r="C73" s="255"/>
      <c r="D73" s="256"/>
      <c r="E73" s="256"/>
      <c r="F73" s="256"/>
      <c r="K73" s="196"/>
    </row>
    <row r="74" spans="1:11" collapsed="1">
      <c r="A74" s="255" t="s">
        <v>228</v>
      </c>
      <c r="B74" s="255"/>
      <c r="C74" s="255"/>
      <c r="D74" s="256"/>
      <c r="E74" s="256"/>
      <c r="F74" s="256"/>
      <c r="K74" s="196"/>
    </row>
    <row r="75" spans="1:11">
      <c r="A75" s="226" t="s">
        <v>229</v>
      </c>
      <c r="B75" s="229"/>
      <c r="C75" s="230"/>
      <c r="D75" s="231"/>
      <c r="E75" s="226"/>
      <c r="F75" s="226"/>
      <c r="K75" s="196"/>
    </row>
    <row r="76" spans="1:11">
      <c r="D76" s="168"/>
      <c r="K76" s="196"/>
    </row>
    <row r="77" spans="1:11">
      <c r="D77" s="168"/>
      <c r="K77" s="196"/>
    </row>
    <row r="78" spans="1:11">
      <c r="D78" s="168"/>
      <c r="K78" s="196"/>
    </row>
    <row r="79" spans="1:11">
      <c r="D79" s="168"/>
      <c r="K79" s="196"/>
    </row>
    <row r="80" spans="1:11">
      <c r="D80" s="168"/>
      <c r="K80" s="196"/>
    </row>
    <row r="81" spans="4:11">
      <c r="D81" s="168"/>
      <c r="K81" s="196"/>
    </row>
    <row r="82" spans="4:11">
      <c r="D82" s="168"/>
      <c r="K82" s="196"/>
    </row>
    <row r="83" spans="4:11" collapsed="1">
      <c r="D83" s="168"/>
      <c r="K83" s="196"/>
    </row>
    <row r="84" spans="4:11">
      <c r="D84" s="168"/>
      <c r="K84" s="196"/>
    </row>
    <row r="85" spans="4:11">
      <c r="D85" s="168"/>
      <c r="K85" s="196"/>
    </row>
    <row r="86" spans="4:11">
      <c r="D86" s="168"/>
      <c r="K86" s="196"/>
    </row>
    <row r="87" spans="4:11" ht="24.95" customHeight="1">
      <c r="D87" s="168"/>
      <c r="K87" s="196"/>
    </row>
    <row r="88" spans="4:11" ht="24.95" customHeight="1">
      <c r="D88" s="168"/>
      <c r="K88" s="196"/>
    </row>
    <row r="89" spans="4:11" ht="24.95" customHeight="1">
      <c r="D89" s="168"/>
      <c r="K89" s="196"/>
    </row>
    <row r="90" spans="4:11" ht="24.95" customHeight="1">
      <c r="D90" s="168"/>
      <c r="K90" s="196"/>
    </row>
    <row r="91" spans="4:11" ht="24.95" customHeight="1">
      <c r="D91" s="168"/>
      <c r="K91" s="196"/>
    </row>
    <row r="92" spans="4:11" ht="24.95" customHeight="1">
      <c r="D92" s="168"/>
      <c r="K92" s="196"/>
    </row>
    <row r="93" spans="4:11" ht="24.95" customHeight="1">
      <c r="D93" s="168"/>
      <c r="K93" s="196"/>
    </row>
    <row r="94" spans="4:11" ht="24.95" customHeight="1">
      <c r="D94" s="168"/>
      <c r="K94" s="196"/>
    </row>
    <row r="95" spans="4:11" ht="24.95" customHeight="1">
      <c r="D95" s="168"/>
      <c r="K95" s="196"/>
    </row>
    <row r="96" spans="4:11" ht="24.95" customHeight="1">
      <c r="D96" s="168"/>
      <c r="K96" s="196"/>
    </row>
    <row r="97" spans="4:11" ht="24.95" customHeight="1">
      <c r="D97" s="168"/>
      <c r="K97" s="196"/>
    </row>
    <row r="98" spans="4:11" ht="24.95" customHeight="1">
      <c r="D98" s="168"/>
      <c r="K98" s="196"/>
    </row>
    <row r="99" spans="4:11" ht="24.95" customHeight="1">
      <c r="D99" s="168"/>
      <c r="K99" s="196"/>
    </row>
    <row r="100" spans="4:11" ht="24.95" customHeight="1">
      <c r="D100" s="168"/>
      <c r="K100" s="196"/>
    </row>
    <row r="101" spans="4:11" ht="24.95" customHeight="1">
      <c r="D101" s="168"/>
      <c r="K101" s="196"/>
    </row>
    <row r="102" spans="4:11" ht="24.95" customHeight="1">
      <c r="D102" s="168"/>
      <c r="K102" s="196"/>
    </row>
    <row r="103" spans="4:11" ht="15" customHeight="1">
      <c r="D103" s="168"/>
      <c r="K103" s="196"/>
    </row>
    <row r="104" spans="4:11" ht="24.95" customHeight="1">
      <c r="D104" s="168"/>
    </row>
    <row r="105" spans="4:11" ht="18" customHeight="1">
      <c r="D105" s="168"/>
    </row>
    <row r="106" spans="4:11" ht="24.95" customHeight="1">
      <c r="D106" s="168"/>
    </row>
    <row r="107" spans="4:11" ht="24.95" customHeight="1">
      <c r="D107" s="168"/>
    </row>
  </sheetData>
  <sheetProtection selectLockedCells="1" selectUnlockedCells="1"/>
  <autoFilter ref="A2:I107" xr:uid="{7A201343-2B4E-4FCC-97F1-EFA1AF06BBAC}"/>
  <dataConsolidate/>
  <mergeCells count="2">
    <mergeCell ref="A73:F73"/>
    <mergeCell ref="A74:F74"/>
  </mergeCells>
  <hyperlinks>
    <hyperlink ref="D76" r:id="rId1" display="DXP 44 HD 4K" xr:uid="{913052C9-C85B-40EF-9420-42FBAED341C1}"/>
    <hyperlink ref="D78" r:id="rId2" display="DTP HDMI 4K 230 Tx" xr:uid="{2C1C5CE6-47B9-415F-80C1-607BC8DAF49A}"/>
    <hyperlink ref="D79" r:id="rId3" display="DTP HDMI 4K 230 Rx" xr:uid="{7B8ED1C7-96D9-4E37-96B8-3382492E87FD}"/>
  </hyperlinks>
  <pageMargins left="0.74803149606299213" right="0.74803149606299213" top="0.98425196850393704" bottom="0.98425196850393704" header="0.51181102362204722" footer="0.51181102362204722"/>
  <pageSetup paperSize="9" scale="50" firstPageNumber="0" fitToHeight="10" orientation="portrait" r:id="rId4"/>
  <headerFooter alignWithMargins="0">
    <oddFooter>&amp;C&amp;P/&amp;N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E69C-A625-47E6-A2A4-F5B229F51A86}">
  <sheetPr>
    <outlinePr summaryBelow="0"/>
    <pageSetUpPr fitToPage="1"/>
  </sheetPr>
  <dimension ref="A1:L70"/>
  <sheetViews>
    <sheetView view="pageBreakPreview" zoomScaleNormal="70" zoomScaleSheetLayoutView="100" workbookViewId="0">
      <pane ySplit="3" topLeftCell="A20" activePane="bottomLeft" state="frozen"/>
      <selection pane="bottomLeft" activeCell="I4" sqref="I4:I36"/>
    </sheetView>
  </sheetViews>
  <sheetFormatPr defaultColWidth="9.140625" defaultRowHeight="12.75"/>
  <cols>
    <col min="1" max="1" width="8.5703125" style="39" customWidth="1"/>
    <col min="2" max="2" width="21.5703125" style="14" customWidth="1"/>
    <col min="3" max="3" width="16" style="14" bestFit="1" customWidth="1"/>
    <col min="4" max="4" width="17" style="147" customWidth="1"/>
    <col min="5" max="5" width="17" style="147" hidden="1" customWidth="1"/>
    <col min="6" max="6" width="51" style="14" customWidth="1"/>
    <col min="7" max="7" width="8" style="15" customWidth="1"/>
    <col min="8" max="8" width="6.7109375" style="15" customWidth="1"/>
    <col min="9" max="9" width="18.28515625" style="14" customWidth="1"/>
    <col min="10" max="10" width="20.28515625" style="14" customWidth="1"/>
    <col min="11" max="11" width="9.140625" style="14"/>
    <col min="12" max="12" width="9.140625" style="196"/>
    <col min="13" max="16384" width="9.140625" style="14"/>
  </cols>
  <sheetData>
    <row r="1" spans="1:12" s="83" customFormat="1" ht="29.25" customHeight="1" thickBot="1">
      <c r="A1" s="39"/>
      <c r="B1" s="84"/>
      <c r="C1" s="84"/>
      <c r="D1" s="153"/>
      <c r="E1" s="153"/>
      <c r="F1" s="84"/>
      <c r="G1" s="84"/>
      <c r="H1" s="84"/>
      <c r="I1" s="84"/>
      <c r="J1" s="84"/>
      <c r="L1" s="195"/>
    </row>
    <row r="2" spans="1:12" ht="57.75" customHeight="1">
      <c r="A2" s="46" t="s">
        <v>0</v>
      </c>
      <c r="B2" s="48" t="s">
        <v>5</v>
      </c>
      <c r="C2" s="47" t="s">
        <v>12</v>
      </c>
      <c r="D2" s="148" t="s">
        <v>14</v>
      </c>
      <c r="E2" s="148"/>
      <c r="F2" s="47" t="s">
        <v>17</v>
      </c>
      <c r="G2" s="49" t="s">
        <v>15</v>
      </c>
      <c r="H2" s="49" t="s">
        <v>11</v>
      </c>
      <c r="I2" s="47" t="s">
        <v>2</v>
      </c>
      <c r="J2" s="85" t="s">
        <v>13</v>
      </c>
    </row>
    <row r="3" spans="1:12" ht="18" customHeight="1">
      <c r="A3" s="16" t="s">
        <v>20</v>
      </c>
      <c r="B3" s="17" t="s">
        <v>57</v>
      </c>
      <c r="C3" s="16"/>
      <c r="D3" s="16"/>
      <c r="E3" s="16"/>
      <c r="F3" s="16"/>
      <c r="G3" s="16"/>
      <c r="H3" s="16"/>
      <c r="I3" s="16"/>
      <c r="J3" s="50"/>
    </row>
    <row r="4" spans="1:12" ht="97.5" customHeight="1">
      <c r="A4" s="53">
        <v>1</v>
      </c>
      <c r="B4" s="152" t="s">
        <v>58</v>
      </c>
      <c r="C4" s="133"/>
      <c r="D4" s="134"/>
      <c r="E4" s="134"/>
      <c r="F4" s="94" t="s">
        <v>217</v>
      </c>
      <c r="G4" s="93" t="s">
        <v>6</v>
      </c>
      <c r="H4" s="93">
        <v>1</v>
      </c>
      <c r="I4" s="67"/>
      <c r="J4" s="68">
        <f t="shared" ref="J4:J36" si="0">I4*H4</f>
        <v>0</v>
      </c>
    </row>
    <row r="5" spans="1:12" ht="71.25" customHeight="1">
      <c r="A5" s="53">
        <v>2</v>
      </c>
      <c r="B5" s="158" t="s">
        <v>85</v>
      </c>
      <c r="C5" s="135"/>
      <c r="D5" s="136"/>
      <c r="E5" s="136"/>
      <c r="F5" s="94" t="s">
        <v>112</v>
      </c>
      <c r="G5" s="129" t="s">
        <v>6</v>
      </c>
      <c r="H5" s="129">
        <v>4</v>
      </c>
      <c r="I5" s="130"/>
      <c r="J5" s="131">
        <f t="shared" si="0"/>
        <v>0</v>
      </c>
    </row>
    <row r="6" spans="1:12" ht="25.5" customHeight="1">
      <c r="A6" s="53">
        <v>3</v>
      </c>
      <c r="B6" s="158" t="s">
        <v>88</v>
      </c>
      <c r="C6" s="135"/>
      <c r="D6" s="136"/>
      <c r="E6" s="136"/>
      <c r="F6" s="94" t="s">
        <v>88</v>
      </c>
      <c r="G6" s="129" t="s">
        <v>6</v>
      </c>
      <c r="H6" s="129">
        <v>4</v>
      </c>
      <c r="I6" s="130"/>
      <c r="J6" s="131">
        <f t="shared" si="0"/>
        <v>0</v>
      </c>
    </row>
    <row r="7" spans="1:12" s="146" customFormat="1" ht="25.5">
      <c r="A7" s="53">
        <v>4</v>
      </c>
      <c r="B7" s="193" t="s">
        <v>185</v>
      </c>
      <c r="C7" s="135"/>
      <c r="D7" s="193"/>
      <c r="E7" s="193"/>
      <c r="F7" s="160" t="s">
        <v>186</v>
      </c>
      <c r="G7" s="194" t="s">
        <v>6</v>
      </c>
      <c r="H7" s="194">
        <v>4</v>
      </c>
      <c r="I7" s="130"/>
      <c r="J7" s="131">
        <f t="shared" si="0"/>
        <v>0</v>
      </c>
      <c r="L7" s="196"/>
    </row>
    <row r="8" spans="1:12" ht="23.25" customHeight="1">
      <c r="A8" s="53">
        <v>5</v>
      </c>
      <c r="B8" s="158" t="s">
        <v>87</v>
      </c>
      <c r="C8" s="137"/>
      <c r="D8" s="193"/>
      <c r="E8" s="193"/>
      <c r="F8" s="94" t="s">
        <v>86</v>
      </c>
      <c r="G8" s="129" t="s">
        <v>6</v>
      </c>
      <c r="H8" s="129">
        <v>4</v>
      </c>
      <c r="I8" s="130"/>
      <c r="J8" s="131">
        <f t="shared" ref="J8:J10" si="1">I8*H8</f>
        <v>0</v>
      </c>
    </row>
    <row r="9" spans="1:12" ht="89.25">
      <c r="A9" s="53">
        <v>6</v>
      </c>
      <c r="B9" s="158" t="s">
        <v>89</v>
      </c>
      <c r="C9" s="135"/>
      <c r="D9" s="136"/>
      <c r="E9" s="136"/>
      <c r="F9" s="94" t="s">
        <v>113</v>
      </c>
      <c r="G9" s="129" t="s">
        <v>6</v>
      </c>
      <c r="H9" s="129">
        <v>12</v>
      </c>
      <c r="I9" s="130"/>
      <c r="J9" s="131">
        <f t="shared" si="1"/>
        <v>0</v>
      </c>
    </row>
    <row r="10" spans="1:12" s="146" customFormat="1" ht="25.5">
      <c r="A10" s="53">
        <v>7</v>
      </c>
      <c r="B10" s="193" t="s">
        <v>185</v>
      </c>
      <c r="C10" s="135"/>
      <c r="D10" s="193"/>
      <c r="E10" s="193"/>
      <c r="F10" s="160" t="s">
        <v>186</v>
      </c>
      <c r="G10" s="194" t="s">
        <v>6</v>
      </c>
      <c r="H10" s="194">
        <v>12</v>
      </c>
      <c r="I10" s="130"/>
      <c r="J10" s="131">
        <f t="shared" si="1"/>
        <v>0</v>
      </c>
      <c r="L10" s="196"/>
    </row>
    <row r="11" spans="1:12">
      <c r="A11" s="53">
        <v>8</v>
      </c>
      <c r="B11" s="158" t="s">
        <v>87</v>
      </c>
      <c r="C11" s="137"/>
      <c r="D11" s="193"/>
      <c r="E11" s="193"/>
      <c r="F11" s="94" t="s">
        <v>86</v>
      </c>
      <c r="G11" s="129" t="s">
        <v>6</v>
      </c>
      <c r="H11" s="129">
        <v>12</v>
      </c>
      <c r="I11" s="130"/>
      <c r="J11" s="131">
        <f t="shared" ref="J11:J13" si="2">I11*H11</f>
        <v>0</v>
      </c>
    </row>
    <row r="12" spans="1:12" ht="51">
      <c r="A12" s="53">
        <v>9</v>
      </c>
      <c r="B12" s="158" t="s">
        <v>90</v>
      </c>
      <c r="C12" s="135"/>
      <c r="D12" s="136"/>
      <c r="E12" s="136"/>
      <c r="F12" s="158" t="s">
        <v>117</v>
      </c>
      <c r="G12" s="129" t="s">
        <v>6</v>
      </c>
      <c r="H12" s="129">
        <v>6</v>
      </c>
      <c r="I12" s="130"/>
      <c r="J12" s="131">
        <f t="shared" si="2"/>
        <v>0</v>
      </c>
    </row>
    <row r="13" spans="1:12" s="146" customFormat="1" ht="25.5">
      <c r="A13" s="53">
        <v>10</v>
      </c>
      <c r="B13" s="193" t="s">
        <v>185</v>
      </c>
      <c r="C13" s="135"/>
      <c r="D13" s="193"/>
      <c r="E13" s="193"/>
      <c r="F13" s="160" t="s">
        <v>186</v>
      </c>
      <c r="G13" s="194" t="s">
        <v>6</v>
      </c>
      <c r="H13" s="194">
        <v>12</v>
      </c>
      <c r="I13" s="130"/>
      <c r="J13" s="131">
        <f t="shared" si="2"/>
        <v>0</v>
      </c>
      <c r="L13" s="196"/>
    </row>
    <row r="14" spans="1:12">
      <c r="A14" s="53">
        <v>11</v>
      </c>
      <c r="B14" s="158" t="s">
        <v>87</v>
      </c>
      <c r="C14" s="137"/>
      <c r="D14" s="193"/>
      <c r="E14" s="193"/>
      <c r="F14" s="94" t="s">
        <v>86</v>
      </c>
      <c r="G14" s="129" t="s">
        <v>6</v>
      </c>
      <c r="H14" s="129">
        <v>6</v>
      </c>
      <c r="I14" s="130"/>
      <c r="J14" s="131">
        <f t="shared" ref="J14:J17" si="3">I14*H14</f>
        <v>0</v>
      </c>
    </row>
    <row r="15" spans="1:12" ht="89.25">
      <c r="A15" s="53">
        <v>12</v>
      </c>
      <c r="B15" s="158" t="s">
        <v>91</v>
      </c>
      <c r="C15" s="135"/>
      <c r="D15" s="136"/>
      <c r="E15" s="136"/>
      <c r="F15" s="94" t="s">
        <v>116</v>
      </c>
      <c r="G15" s="129" t="s">
        <v>6</v>
      </c>
      <c r="H15" s="129">
        <v>12</v>
      </c>
      <c r="I15" s="130"/>
      <c r="J15" s="131">
        <f t="shared" si="3"/>
        <v>0</v>
      </c>
    </row>
    <row r="16" spans="1:12" s="132" customFormat="1" ht="25.5">
      <c r="A16" s="53">
        <v>13</v>
      </c>
      <c r="B16" s="158" t="s">
        <v>92</v>
      </c>
      <c r="C16" s="135"/>
      <c r="D16" s="136"/>
      <c r="E16" s="136"/>
      <c r="F16" s="158" t="s">
        <v>92</v>
      </c>
      <c r="G16" s="129" t="s">
        <v>6</v>
      </c>
      <c r="H16" s="129">
        <v>12</v>
      </c>
      <c r="I16" s="130"/>
      <c r="J16" s="131">
        <f t="shared" si="3"/>
        <v>0</v>
      </c>
      <c r="L16" s="221"/>
    </row>
    <row r="17" spans="1:12" s="146" customFormat="1" ht="25.5">
      <c r="A17" s="53">
        <v>14</v>
      </c>
      <c r="B17" s="193" t="s">
        <v>185</v>
      </c>
      <c r="C17" s="135"/>
      <c r="D17" s="193"/>
      <c r="E17" s="193"/>
      <c r="F17" s="160" t="s">
        <v>186</v>
      </c>
      <c r="G17" s="194" t="s">
        <v>6</v>
      </c>
      <c r="H17" s="194">
        <v>12</v>
      </c>
      <c r="I17" s="130"/>
      <c r="J17" s="131">
        <f t="shared" si="3"/>
        <v>0</v>
      </c>
      <c r="L17" s="196"/>
    </row>
    <row r="18" spans="1:12">
      <c r="A18" s="53">
        <v>15</v>
      </c>
      <c r="B18" s="158" t="s">
        <v>87</v>
      </c>
      <c r="C18" s="137"/>
      <c r="D18" s="193"/>
      <c r="E18" s="193"/>
      <c r="F18" s="94" t="s">
        <v>86</v>
      </c>
      <c r="G18" s="129" t="s">
        <v>6</v>
      </c>
      <c r="H18" s="129">
        <v>12</v>
      </c>
      <c r="I18" s="130"/>
      <c r="J18" s="131">
        <f t="shared" ref="J18:J20" si="4">I18*H18</f>
        <v>0</v>
      </c>
    </row>
    <row r="19" spans="1:12" ht="63.75">
      <c r="A19" s="53">
        <v>16</v>
      </c>
      <c r="B19" s="158" t="s">
        <v>184</v>
      </c>
      <c r="C19" s="135"/>
      <c r="D19" s="136"/>
      <c r="E19" s="136"/>
      <c r="F19" s="94" t="s">
        <v>218</v>
      </c>
      <c r="G19" s="129" t="s">
        <v>6</v>
      </c>
      <c r="H19" s="129">
        <v>4</v>
      </c>
      <c r="I19" s="130"/>
      <c r="J19" s="131">
        <f t="shared" si="4"/>
        <v>0</v>
      </c>
    </row>
    <row r="20" spans="1:12" s="146" customFormat="1" ht="25.5">
      <c r="A20" s="53">
        <v>17</v>
      </c>
      <c r="B20" s="193" t="s">
        <v>185</v>
      </c>
      <c r="C20" s="135"/>
      <c r="D20" s="193"/>
      <c r="E20" s="193"/>
      <c r="F20" s="160" t="s">
        <v>186</v>
      </c>
      <c r="G20" s="194" t="s">
        <v>6</v>
      </c>
      <c r="H20" s="194">
        <v>8</v>
      </c>
      <c r="I20" s="130"/>
      <c r="J20" s="131">
        <f t="shared" si="4"/>
        <v>0</v>
      </c>
      <c r="L20" s="196"/>
    </row>
    <row r="21" spans="1:12">
      <c r="A21" s="53">
        <v>18</v>
      </c>
      <c r="B21" s="158" t="s">
        <v>87</v>
      </c>
      <c r="C21" s="137"/>
      <c r="D21" s="193"/>
      <c r="E21" s="193"/>
      <c r="F21" s="94" t="s">
        <v>86</v>
      </c>
      <c r="G21" s="129" t="s">
        <v>6</v>
      </c>
      <c r="H21" s="129">
        <v>4</v>
      </c>
      <c r="I21" s="130"/>
      <c r="J21" s="131">
        <f t="shared" ref="J21:J25" si="5">I21*H21</f>
        <v>0</v>
      </c>
    </row>
    <row r="22" spans="1:12" ht="76.5">
      <c r="A22" s="53">
        <v>19</v>
      </c>
      <c r="B22" s="158" t="s">
        <v>93</v>
      </c>
      <c r="C22" s="135"/>
      <c r="D22" s="136"/>
      <c r="E22" s="136"/>
      <c r="F22" s="94" t="s">
        <v>219</v>
      </c>
      <c r="G22" s="129" t="s">
        <v>6</v>
      </c>
      <c r="H22" s="129">
        <v>8</v>
      </c>
      <c r="I22" s="130"/>
      <c r="J22" s="131">
        <f t="shared" si="5"/>
        <v>0</v>
      </c>
    </row>
    <row r="23" spans="1:12" s="146" customFormat="1" ht="25.5">
      <c r="A23" s="53">
        <v>20</v>
      </c>
      <c r="B23" s="193" t="s">
        <v>185</v>
      </c>
      <c r="C23" s="135"/>
      <c r="D23" s="193"/>
      <c r="E23" s="193"/>
      <c r="F23" s="160" t="s">
        <v>186</v>
      </c>
      <c r="G23" s="194" t="s">
        <v>6</v>
      </c>
      <c r="H23" s="194">
        <v>16</v>
      </c>
      <c r="I23" s="130"/>
      <c r="J23" s="131">
        <f t="shared" si="5"/>
        <v>0</v>
      </c>
      <c r="L23" s="196"/>
    </row>
    <row r="24" spans="1:12" s="146" customFormat="1" ht="25.5">
      <c r="A24" s="53">
        <v>21</v>
      </c>
      <c r="B24" s="107" t="s">
        <v>213</v>
      </c>
      <c r="C24" s="137"/>
      <c r="D24" s="107"/>
      <c r="E24" s="107"/>
      <c r="F24" s="157" t="s">
        <v>214</v>
      </c>
      <c r="G24" s="108" t="s">
        <v>6</v>
      </c>
      <c r="H24" s="108">
        <v>16</v>
      </c>
      <c r="I24" s="130"/>
      <c r="J24" s="131">
        <f t="shared" si="5"/>
        <v>0</v>
      </c>
      <c r="L24" s="196"/>
    </row>
    <row r="25" spans="1:12">
      <c r="A25" s="53">
        <v>22</v>
      </c>
      <c r="B25" s="158" t="s">
        <v>87</v>
      </c>
      <c r="C25" s="137"/>
      <c r="D25" s="193"/>
      <c r="E25" s="193"/>
      <c r="F25" s="94" t="s">
        <v>86</v>
      </c>
      <c r="G25" s="129" t="s">
        <v>6</v>
      </c>
      <c r="H25" s="129">
        <v>8</v>
      </c>
      <c r="I25" s="130"/>
      <c r="J25" s="131">
        <f t="shared" si="5"/>
        <v>0</v>
      </c>
    </row>
    <row r="26" spans="1:12" s="127" customFormat="1" ht="38.25">
      <c r="A26" s="53">
        <v>23</v>
      </c>
      <c r="B26" s="158" t="s">
        <v>114</v>
      </c>
      <c r="C26" s="135"/>
      <c r="D26" s="136"/>
      <c r="E26" s="136"/>
      <c r="F26" s="94" t="s">
        <v>115</v>
      </c>
      <c r="G26" s="129" t="s">
        <v>6</v>
      </c>
      <c r="H26" s="129">
        <v>1</v>
      </c>
      <c r="I26" s="130"/>
      <c r="J26" s="131">
        <f t="shared" ref="J26:J31" si="6">I26*H26</f>
        <v>0</v>
      </c>
      <c r="L26" s="222"/>
    </row>
    <row r="27" spans="1:12" s="127" customFormat="1" ht="29.25" customHeight="1">
      <c r="A27" s="53">
        <v>24</v>
      </c>
      <c r="B27" s="158" t="s">
        <v>187</v>
      </c>
      <c r="C27" s="135"/>
      <c r="D27" s="193"/>
      <c r="E27" s="193"/>
      <c r="F27" s="94" t="s">
        <v>188</v>
      </c>
      <c r="G27" s="129" t="s">
        <v>6</v>
      </c>
      <c r="H27" s="129">
        <v>2</v>
      </c>
      <c r="I27" s="130"/>
      <c r="J27" s="131">
        <f t="shared" si="6"/>
        <v>0</v>
      </c>
      <c r="L27" s="222"/>
    </row>
    <row r="28" spans="1:12" s="127" customFormat="1" ht="29.25" customHeight="1">
      <c r="A28" s="53">
        <v>25</v>
      </c>
      <c r="B28" s="190" t="s">
        <v>59</v>
      </c>
      <c r="C28" s="73"/>
      <c r="D28" s="73"/>
      <c r="E28" s="40" t="s">
        <v>208</v>
      </c>
      <c r="F28" s="190" t="s">
        <v>209</v>
      </c>
      <c r="G28" s="184" t="s">
        <v>6</v>
      </c>
      <c r="H28" s="184">
        <v>1</v>
      </c>
      <c r="I28" s="182"/>
      <c r="J28" s="131">
        <f t="shared" si="6"/>
        <v>0</v>
      </c>
      <c r="K28" s="220"/>
      <c r="L28" s="222"/>
    </row>
    <row r="29" spans="1:12" s="127" customFormat="1" ht="29.25" customHeight="1">
      <c r="A29" s="53">
        <v>26</v>
      </c>
      <c r="B29" s="190" t="s">
        <v>246</v>
      </c>
      <c r="C29" s="73"/>
      <c r="D29" s="73"/>
      <c r="E29" s="40"/>
      <c r="F29" s="190" t="s">
        <v>247</v>
      </c>
      <c r="G29" s="184" t="s">
        <v>16</v>
      </c>
      <c r="H29" s="184">
        <v>1</v>
      </c>
      <c r="I29" s="182"/>
      <c r="J29" s="131">
        <f t="shared" si="6"/>
        <v>0</v>
      </c>
      <c r="K29" s="242"/>
      <c r="L29" s="222"/>
    </row>
    <row r="30" spans="1:12" s="127" customFormat="1" ht="29.25" customHeight="1">
      <c r="A30" s="53">
        <v>27</v>
      </c>
      <c r="B30" s="190" t="s">
        <v>248</v>
      </c>
      <c r="C30" s="73"/>
      <c r="D30" s="73"/>
      <c r="E30" s="40"/>
      <c r="F30" s="190" t="s">
        <v>248</v>
      </c>
      <c r="G30" s="184" t="s">
        <v>16</v>
      </c>
      <c r="H30" s="184">
        <v>1</v>
      </c>
      <c r="I30" s="182"/>
      <c r="J30" s="131">
        <f t="shared" si="6"/>
        <v>0</v>
      </c>
      <c r="K30" s="242"/>
      <c r="L30" s="222"/>
    </row>
    <row r="31" spans="1:12" s="127" customFormat="1" ht="29.25" customHeight="1">
      <c r="A31" s="53">
        <v>28</v>
      </c>
      <c r="B31" s="107" t="s">
        <v>249</v>
      </c>
      <c r="C31" s="135"/>
      <c r="D31" s="243"/>
      <c r="E31" s="243"/>
      <c r="F31" s="157" t="s">
        <v>250</v>
      </c>
      <c r="G31" s="108" t="s">
        <v>6</v>
      </c>
      <c r="H31" s="108">
        <v>2</v>
      </c>
      <c r="I31" s="130"/>
      <c r="J31" s="131">
        <f t="shared" si="6"/>
        <v>0</v>
      </c>
      <c r="K31" s="242"/>
      <c r="L31" s="222"/>
    </row>
    <row r="32" spans="1:12" ht="29.25" customHeight="1">
      <c r="A32" s="53">
        <v>29</v>
      </c>
      <c r="B32" s="152" t="s">
        <v>53</v>
      </c>
      <c r="C32" s="71"/>
      <c r="D32" s="152"/>
      <c r="E32" s="152"/>
      <c r="F32" s="66" t="s">
        <v>63</v>
      </c>
      <c r="G32" s="93" t="s">
        <v>16</v>
      </c>
      <c r="H32" s="93">
        <v>1</v>
      </c>
      <c r="I32" s="95"/>
      <c r="J32" s="68">
        <f t="shared" si="0"/>
        <v>0</v>
      </c>
    </row>
    <row r="33" spans="1:12" s="146" customFormat="1" ht="29.25" customHeight="1">
      <c r="A33" s="53">
        <v>30</v>
      </c>
      <c r="B33" s="197" t="s">
        <v>212</v>
      </c>
      <c r="C33" s="128"/>
      <c r="D33" s="128"/>
      <c r="E33" s="128"/>
      <c r="F33" s="197" t="s">
        <v>212</v>
      </c>
      <c r="G33" s="198" t="s">
        <v>16</v>
      </c>
      <c r="H33" s="129">
        <v>2</v>
      </c>
      <c r="I33" s="130"/>
      <c r="J33" s="200">
        <f t="shared" si="0"/>
        <v>0</v>
      </c>
      <c r="L33" s="196"/>
    </row>
    <row r="34" spans="1:12" ht="29.25" customHeight="1">
      <c r="A34" s="53">
        <v>31</v>
      </c>
      <c r="B34" s="65" t="s">
        <v>55</v>
      </c>
      <c r="C34" s="71"/>
      <c r="D34" s="152"/>
      <c r="E34" s="152"/>
      <c r="F34" s="66" t="s">
        <v>226</v>
      </c>
      <c r="G34" s="93" t="s">
        <v>16</v>
      </c>
      <c r="H34" s="64">
        <v>1</v>
      </c>
      <c r="I34" s="69"/>
      <c r="J34" s="69">
        <f t="shared" si="0"/>
        <v>0</v>
      </c>
    </row>
    <row r="35" spans="1:12" s="146" customFormat="1" ht="29.25" customHeight="1">
      <c r="A35" s="53">
        <v>32</v>
      </c>
      <c r="B35" s="65" t="s">
        <v>36</v>
      </c>
      <c r="C35" s="152"/>
      <c r="D35" s="152"/>
      <c r="E35" s="152"/>
      <c r="F35" s="113" t="s">
        <v>203</v>
      </c>
      <c r="G35" s="93" t="s">
        <v>16</v>
      </c>
      <c r="H35" s="64">
        <v>1</v>
      </c>
      <c r="I35" s="69"/>
      <c r="J35" s="69">
        <f t="shared" si="0"/>
        <v>0</v>
      </c>
      <c r="L35" s="196"/>
    </row>
    <row r="36" spans="1:12" ht="29.25" customHeight="1">
      <c r="A36" s="53">
        <v>33</v>
      </c>
      <c r="B36" s="65" t="s">
        <v>36</v>
      </c>
      <c r="C36" s="71"/>
      <c r="D36" s="152"/>
      <c r="E36" s="152"/>
      <c r="F36" s="22" t="s">
        <v>206</v>
      </c>
      <c r="G36" s="93" t="s">
        <v>16</v>
      </c>
      <c r="H36" s="64">
        <v>1</v>
      </c>
      <c r="I36" s="69"/>
      <c r="J36" s="69">
        <f t="shared" si="0"/>
        <v>0</v>
      </c>
    </row>
    <row r="37" spans="1:12" ht="13.5" thickBot="1">
      <c r="A37" s="56"/>
      <c r="B37" s="20"/>
      <c r="C37" s="20"/>
      <c r="D37" s="151"/>
      <c r="E37" s="151"/>
      <c r="F37" s="20"/>
      <c r="G37" s="21"/>
      <c r="H37" s="21"/>
      <c r="I37" s="20"/>
      <c r="J37" s="96"/>
    </row>
    <row r="38" spans="1:12" ht="23.25" customHeight="1" thickBot="1">
      <c r="A38" s="57"/>
      <c r="B38" s="59" t="s">
        <v>10</v>
      </c>
      <c r="C38" s="58"/>
      <c r="D38" s="150"/>
      <c r="E38" s="150"/>
      <c r="F38" s="58"/>
      <c r="G38" s="61"/>
      <c r="H38" s="61"/>
      <c r="I38" s="58"/>
      <c r="J38" s="62">
        <f>SUM(J4:J37)</f>
        <v>0</v>
      </c>
    </row>
    <row r="40" spans="1:12">
      <c r="A40" s="255" t="s">
        <v>227</v>
      </c>
      <c r="B40" s="255"/>
      <c r="C40" s="255"/>
      <c r="D40" s="256"/>
      <c r="E40" s="256"/>
      <c r="F40" s="256"/>
      <c r="G40" s="256"/>
    </row>
    <row r="41" spans="1:12">
      <c r="A41" s="255" t="s">
        <v>228</v>
      </c>
      <c r="B41" s="255"/>
      <c r="C41" s="255"/>
      <c r="D41" s="256"/>
      <c r="E41" s="256"/>
      <c r="F41" s="256"/>
      <c r="G41" s="256"/>
    </row>
    <row r="42" spans="1:12">
      <c r="A42" s="226" t="s">
        <v>229</v>
      </c>
      <c r="B42" s="229"/>
      <c r="C42" s="230"/>
      <c r="D42" s="231"/>
      <c r="E42" s="231"/>
      <c r="F42" s="226"/>
      <c r="G42" s="226"/>
    </row>
    <row r="46" spans="1:12" s="39" customFormat="1" collapsed="1">
      <c r="B46" s="14"/>
      <c r="C46" s="14"/>
      <c r="D46" s="147"/>
      <c r="E46" s="147"/>
      <c r="F46" s="14"/>
      <c r="G46" s="15"/>
      <c r="H46" s="15"/>
      <c r="I46" s="14"/>
      <c r="J46" s="14"/>
      <c r="L46" s="223"/>
    </row>
    <row r="50" spans="2:12" s="39" customFormat="1" ht="24.95" customHeight="1">
      <c r="B50" s="14"/>
      <c r="C50" s="14"/>
      <c r="D50" s="147"/>
      <c r="E50" s="147"/>
      <c r="F50" s="14"/>
      <c r="G50" s="15"/>
      <c r="H50" s="15"/>
      <c r="I50" s="14"/>
      <c r="J50" s="14"/>
      <c r="L50" s="223"/>
    </row>
    <row r="51" spans="2:12" s="39" customFormat="1" ht="24.95" customHeight="1">
      <c r="B51" s="14"/>
      <c r="C51" s="14"/>
      <c r="D51" s="147"/>
      <c r="E51" s="147"/>
      <c r="F51" s="14"/>
      <c r="G51" s="15"/>
      <c r="H51" s="15"/>
      <c r="I51" s="14"/>
      <c r="J51" s="14"/>
      <c r="L51" s="223"/>
    </row>
    <row r="52" spans="2:12" s="39" customFormat="1" ht="24.95" customHeight="1">
      <c r="B52" s="14"/>
      <c r="C52" s="14"/>
      <c r="D52" s="147"/>
      <c r="E52" s="147"/>
      <c r="F52" s="14"/>
      <c r="G52" s="15"/>
      <c r="H52" s="15"/>
      <c r="I52" s="14"/>
      <c r="J52" s="14"/>
      <c r="L52" s="223"/>
    </row>
    <row r="53" spans="2:12" s="39" customFormat="1" ht="24.95" customHeight="1">
      <c r="B53" s="14"/>
      <c r="C53" s="14"/>
      <c r="D53" s="147"/>
      <c r="E53" s="147"/>
      <c r="F53" s="14"/>
      <c r="G53" s="15"/>
      <c r="H53" s="15"/>
      <c r="I53" s="14"/>
      <c r="J53" s="14"/>
      <c r="L53" s="223"/>
    </row>
    <row r="54" spans="2:12" s="39" customFormat="1" ht="24.95" customHeight="1">
      <c r="B54" s="14"/>
      <c r="C54" s="14"/>
      <c r="D54" s="147"/>
      <c r="E54" s="147"/>
      <c r="F54" s="14"/>
      <c r="G54" s="15"/>
      <c r="H54" s="15"/>
      <c r="I54" s="14"/>
      <c r="J54" s="14"/>
      <c r="L54" s="223"/>
    </row>
    <row r="55" spans="2:12" s="39" customFormat="1" ht="24.95" customHeight="1">
      <c r="B55" s="14"/>
      <c r="C55" s="14"/>
      <c r="D55" s="147"/>
      <c r="E55" s="147"/>
      <c r="F55" s="14"/>
      <c r="G55" s="15"/>
      <c r="H55" s="15"/>
      <c r="I55" s="14"/>
      <c r="J55" s="14"/>
      <c r="L55" s="223"/>
    </row>
    <row r="56" spans="2:12" s="39" customFormat="1" ht="24.95" customHeight="1">
      <c r="B56" s="14"/>
      <c r="C56" s="14"/>
      <c r="D56" s="147"/>
      <c r="E56" s="147"/>
      <c r="F56" s="14"/>
      <c r="G56" s="15"/>
      <c r="H56" s="15"/>
      <c r="I56" s="14"/>
      <c r="J56" s="14"/>
      <c r="L56" s="223"/>
    </row>
    <row r="57" spans="2:12" s="39" customFormat="1" ht="24.95" customHeight="1">
      <c r="B57" s="14"/>
      <c r="C57" s="14"/>
      <c r="D57" s="147"/>
      <c r="E57" s="147"/>
      <c r="F57" s="14"/>
      <c r="G57" s="15"/>
      <c r="H57" s="15"/>
      <c r="I57" s="14"/>
      <c r="J57" s="14"/>
      <c r="L57" s="223"/>
    </row>
    <row r="58" spans="2:12" s="39" customFormat="1" ht="24.95" customHeight="1">
      <c r="B58" s="14"/>
      <c r="C58" s="14"/>
      <c r="D58" s="147"/>
      <c r="E58" s="147"/>
      <c r="F58" s="14"/>
      <c r="G58" s="15"/>
      <c r="H58" s="15"/>
      <c r="I58" s="14"/>
      <c r="J58" s="14"/>
      <c r="L58" s="223"/>
    </row>
    <row r="59" spans="2:12" s="39" customFormat="1" ht="24.95" customHeight="1">
      <c r="B59" s="14"/>
      <c r="C59" s="14"/>
      <c r="D59" s="147"/>
      <c r="E59" s="147"/>
      <c r="F59" s="14"/>
      <c r="G59" s="15"/>
      <c r="H59" s="15"/>
      <c r="I59" s="14"/>
      <c r="J59" s="14"/>
      <c r="L59" s="223"/>
    </row>
    <row r="60" spans="2:12" s="39" customFormat="1" ht="24.95" customHeight="1">
      <c r="B60" s="14"/>
      <c r="C60" s="14"/>
      <c r="D60" s="147"/>
      <c r="E60" s="147"/>
      <c r="F60" s="14"/>
      <c r="G60" s="15"/>
      <c r="H60" s="15"/>
      <c r="I60" s="14"/>
      <c r="J60" s="14"/>
      <c r="L60" s="223"/>
    </row>
    <row r="61" spans="2:12" s="39" customFormat="1" ht="24.95" customHeight="1">
      <c r="B61" s="14"/>
      <c r="C61" s="14"/>
      <c r="D61" s="147"/>
      <c r="E61" s="147"/>
      <c r="F61" s="14"/>
      <c r="G61" s="15"/>
      <c r="H61" s="15"/>
      <c r="I61" s="14"/>
      <c r="J61" s="14"/>
      <c r="L61" s="223"/>
    </row>
    <row r="62" spans="2:12" s="39" customFormat="1" ht="24.95" customHeight="1">
      <c r="B62" s="14"/>
      <c r="C62" s="14"/>
      <c r="D62" s="147"/>
      <c r="E62" s="147"/>
      <c r="F62" s="14"/>
      <c r="G62" s="15"/>
      <c r="H62" s="15"/>
      <c r="I62" s="14"/>
      <c r="J62" s="14"/>
      <c r="L62" s="223"/>
    </row>
    <row r="63" spans="2:12" s="39" customFormat="1" ht="24.95" customHeight="1">
      <c r="B63" s="14"/>
      <c r="C63" s="14"/>
      <c r="D63" s="147"/>
      <c r="E63" s="147"/>
      <c r="F63" s="14"/>
      <c r="G63" s="15"/>
      <c r="H63" s="15"/>
      <c r="I63" s="14"/>
      <c r="J63" s="14"/>
      <c r="L63" s="223"/>
    </row>
    <row r="64" spans="2:12" s="39" customFormat="1" ht="24.95" customHeight="1">
      <c r="B64" s="14"/>
      <c r="C64" s="14"/>
      <c r="D64" s="147"/>
      <c r="E64" s="147"/>
      <c r="F64" s="14"/>
      <c r="G64" s="15"/>
      <c r="H64" s="15"/>
      <c r="I64" s="14"/>
      <c r="J64" s="14"/>
      <c r="L64" s="223"/>
    </row>
    <row r="65" spans="2:12" s="39" customFormat="1" ht="24.95" customHeight="1">
      <c r="B65" s="14"/>
      <c r="C65" s="14"/>
      <c r="D65" s="147"/>
      <c r="E65" s="147"/>
      <c r="F65" s="14"/>
      <c r="G65" s="15"/>
      <c r="H65" s="15"/>
      <c r="I65" s="14"/>
      <c r="J65" s="14"/>
      <c r="L65" s="223"/>
    </row>
    <row r="66" spans="2:12" s="39" customFormat="1" ht="15" customHeight="1">
      <c r="B66" s="14"/>
      <c r="C66" s="14"/>
      <c r="D66" s="147"/>
      <c r="E66" s="147"/>
      <c r="F66" s="14"/>
      <c r="G66" s="15"/>
      <c r="H66" s="15"/>
      <c r="I66" s="14"/>
      <c r="J66" s="14"/>
      <c r="L66" s="223"/>
    </row>
    <row r="67" spans="2:12" s="39" customFormat="1" ht="24.95" customHeight="1">
      <c r="B67" s="14"/>
      <c r="C67" s="14"/>
      <c r="D67" s="147"/>
      <c r="E67" s="147"/>
      <c r="F67" s="14"/>
      <c r="G67" s="15"/>
      <c r="H67" s="15"/>
      <c r="I67" s="14"/>
      <c r="J67" s="14"/>
      <c r="L67" s="223"/>
    </row>
    <row r="68" spans="2:12" s="39" customFormat="1" ht="18" customHeight="1">
      <c r="B68" s="14"/>
      <c r="C68" s="14"/>
      <c r="D68" s="147"/>
      <c r="E68" s="147"/>
      <c r="F68" s="14"/>
      <c r="G68" s="15"/>
      <c r="H68" s="15"/>
      <c r="I68" s="14"/>
      <c r="J68" s="14"/>
      <c r="L68" s="223"/>
    </row>
    <row r="69" spans="2:12" s="39" customFormat="1" ht="24.95" customHeight="1">
      <c r="B69" s="14"/>
      <c r="C69" s="14"/>
      <c r="D69" s="147"/>
      <c r="E69" s="147"/>
      <c r="F69" s="14"/>
      <c r="G69" s="15"/>
      <c r="H69" s="15"/>
      <c r="I69" s="14"/>
      <c r="J69" s="14"/>
      <c r="L69" s="223"/>
    </row>
    <row r="70" spans="2:12" s="39" customFormat="1" ht="24.95" customHeight="1">
      <c r="B70" s="14"/>
      <c r="C70" s="14"/>
      <c r="D70" s="147"/>
      <c r="E70" s="147"/>
      <c r="F70" s="14"/>
      <c r="G70" s="15"/>
      <c r="H70" s="15"/>
      <c r="I70" s="14"/>
      <c r="J70" s="14"/>
      <c r="L70" s="223"/>
    </row>
  </sheetData>
  <sheetProtection selectLockedCells="1" selectUnlockedCells="1"/>
  <autoFilter ref="A2:J70" xr:uid="{7A201343-2B4E-4FCC-97F1-EFA1AF06BBAC}"/>
  <dataConsolidate/>
  <mergeCells count="2">
    <mergeCell ref="A40:G40"/>
    <mergeCell ref="A41:G41"/>
  </mergeCells>
  <hyperlinks>
    <hyperlink ref="D39" r:id="rId1" display="DXP 44 HD 4K" xr:uid="{631D978B-7E3B-4A44-A20F-4B85DA4BF918}"/>
  </hyperlinks>
  <pageMargins left="0.74803149606299213" right="0.74803149606299213" top="0.98425196850393704" bottom="0.98425196850393704" header="0.51181102362204722" footer="0.51181102362204722"/>
  <pageSetup paperSize="9" scale="53" firstPageNumber="0" fitToHeight="6" orientation="portrait" r:id="rId2"/>
  <headerFooter alignWithMargins="0">
    <oddFooter>&amp;C&amp;P/&amp;N</oddFooter>
  </headerFooter>
  <rowBreaks count="1" manualBreakCount="1">
    <brk id="65" max="1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AC88-8D67-452F-A3B5-2C5F74AA6FE1}">
  <sheetPr>
    <outlinePr summaryBelow="0"/>
    <pageSetUpPr fitToPage="1"/>
  </sheetPr>
  <dimension ref="A1:L55"/>
  <sheetViews>
    <sheetView view="pageBreakPreview" zoomScaleNormal="70" zoomScaleSheetLayoutView="100" workbookViewId="0">
      <pane ySplit="3" topLeftCell="A4" activePane="bottomLeft" state="frozen"/>
      <selection pane="bottomLeft" activeCell="F10" sqref="F10"/>
    </sheetView>
  </sheetViews>
  <sheetFormatPr defaultColWidth="9.140625" defaultRowHeight="12.75"/>
  <cols>
    <col min="1" max="1" width="8.5703125" style="39" customWidth="1"/>
    <col min="2" max="2" width="21.5703125" style="14" customWidth="1"/>
    <col min="3" max="3" width="16" style="14" bestFit="1" customWidth="1"/>
    <col min="4" max="4" width="17" style="42" customWidth="1"/>
    <col min="5" max="5" width="27.42578125" style="147" hidden="1" customWidth="1"/>
    <col min="6" max="6" width="51" style="14" customWidth="1"/>
    <col min="7" max="7" width="8" style="15" customWidth="1"/>
    <col min="8" max="8" width="6.7109375" style="15" customWidth="1"/>
    <col min="9" max="9" width="18.28515625" style="14" customWidth="1"/>
    <col min="10" max="10" width="20.28515625" style="14" customWidth="1"/>
    <col min="11" max="11" width="9.140625" style="14"/>
    <col min="12" max="12" width="10.5703125" style="14" bestFit="1" customWidth="1"/>
    <col min="13" max="16384" width="9.140625" style="14"/>
  </cols>
  <sheetData>
    <row r="1" spans="1:12" s="83" customFormat="1" ht="29.25" customHeight="1" thickBot="1">
      <c r="A1" s="39"/>
      <c r="B1" s="84"/>
      <c r="C1" s="84"/>
      <c r="D1" s="84"/>
      <c r="E1" s="153"/>
      <c r="F1" s="84"/>
      <c r="G1" s="84"/>
      <c r="H1" s="84"/>
      <c r="I1" s="84"/>
      <c r="J1" s="84"/>
    </row>
    <row r="2" spans="1:12" ht="57.75" customHeight="1">
      <c r="A2" s="46" t="s">
        <v>0</v>
      </c>
      <c r="B2" s="48" t="s">
        <v>5</v>
      </c>
      <c r="C2" s="47" t="s">
        <v>12</v>
      </c>
      <c r="D2" s="47" t="s">
        <v>14</v>
      </c>
      <c r="E2" s="148"/>
      <c r="F2" s="47" t="s">
        <v>17</v>
      </c>
      <c r="G2" s="49" t="s">
        <v>15</v>
      </c>
      <c r="H2" s="49" t="s">
        <v>11</v>
      </c>
      <c r="I2" s="47" t="s">
        <v>2</v>
      </c>
      <c r="J2" s="85" t="s">
        <v>13</v>
      </c>
    </row>
    <row r="3" spans="1:12" ht="18" customHeight="1">
      <c r="A3" s="16" t="s">
        <v>21</v>
      </c>
      <c r="B3" s="17" t="s">
        <v>69</v>
      </c>
      <c r="C3" s="16"/>
      <c r="D3" s="16"/>
      <c r="E3" s="16"/>
      <c r="F3" s="16"/>
      <c r="G3" s="16"/>
      <c r="H3" s="16"/>
      <c r="I3" s="16"/>
      <c r="J3" s="50"/>
    </row>
    <row r="4" spans="1:12" customFormat="1" ht="76.5">
      <c r="A4" s="54">
        <v>1</v>
      </c>
      <c r="B4" s="71" t="s">
        <v>104</v>
      </c>
      <c r="C4" s="120"/>
      <c r="D4" s="144"/>
      <c r="E4" s="144"/>
      <c r="F4" s="121" t="s">
        <v>102</v>
      </c>
      <c r="G4" s="98" t="s">
        <v>6</v>
      </c>
      <c r="H4" s="98">
        <v>2</v>
      </c>
      <c r="I4" s="99"/>
      <c r="J4" s="99">
        <f t="shared" ref="J4:J17" si="0">I4*H4</f>
        <v>0</v>
      </c>
      <c r="L4" s="119"/>
    </row>
    <row r="5" spans="1:12" s="145" customFormat="1" ht="25.5">
      <c r="A5" s="149">
        <v>2</v>
      </c>
      <c r="B5" s="152" t="s">
        <v>125</v>
      </c>
      <c r="C5" s="143"/>
      <c r="D5" s="157"/>
      <c r="E5" s="157"/>
      <c r="F5" s="121" t="s">
        <v>128</v>
      </c>
      <c r="G5" s="154" t="s">
        <v>6</v>
      </c>
      <c r="H5" s="154">
        <v>2</v>
      </c>
      <c r="I5" s="99"/>
      <c r="J5" s="99">
        <f t="shared" si="0"/>
        <v>0</v>
      </c>
      <c r="L5" s="155"/>
    </row>
    <row r="6" spans="1:12" s="145" customFormat="1" ht="25.5">
      <c r="A6" s="149">
        <v>3</v>
      </c>
      <c r="B6" s="152" t="s">
        <v>126</v>
      </c>
      <c r="C6" s="143"/>
      <c r="D6" s="157"/>
      <c r="E6" s="157"/>
      <c r="F6" s="121" t="s">
        <v>127</v>
      </c>
      <c r="G6" s="154" t="s">
        <v>6</v>
      </c>
      <c r="H6" s="154">
        <v>2</v>
      </c>
      <c r="I6" s="99"/>
      <c r="J6" s="99">
        <f t="shared" si="0"/>
        <v>0</v>
      </c>
    </row>
    <row r="7" spans="1:12" s="145" customFormat="1">
      <c r="A7" s="149">
        <v>4</v>
      </c>
      <c r="B7" s="152" t="s">
        <v>131</v>
      </c>
      <c r="C7" s="143"/>
      <c r="D7" s="157"/>
      <c r="E7" s="157"/>
      <c r="F7" s="152" t="s">
        <v>131</v>
      </c>
      <c r="G7" s="154" t="s">
        <v>6</v>
      </c>
      <c r="H7" s="154">
        <v>2</v>
      </c>
      <c r="I7" s="99"/>
      <c r="J7" s="99">
        <f t="shared" si="0"/>
        <v>0</v>
      </c>
    </row>
    <row r="8" spans="1:12" customFormat="1" ht="52.9" customHeight="1">
      <c r="A8" s="149">
        <v>5</v>
      </c>
      <c r="B8" s="71" t="s">
        <v>94</v>
      </c>
      <c r="C8" s="156"/>
      <c r="D8" s="157"/>
      <c r="E8" s="157"/>
      <c r="F8" s="121" t="s">
        <v>124</v>
      </c>
      <c r="G8" s="98" t="s">
        <v>16</v>
      </c>
      <c r="H8" s="98">
        <v>1</v>
      </c>
      <c r="I8" s="99"/>
      <c r="J8" s="99">
        <f t="shared" si="0"/>
        <v>0</v>
      </c>
    </row>
    <row r="9" spans="1:12" s="162" customFormat="1" ht="63.75">
      <c r="A9" s="149">
        <v>6</v>
      </c>
      <c r="B9" s="158" t="s">
        <v>105</v>
      </c>
      <c r="C9" s="159"/>
      <c r="D9" s="160"/>
      <c r="E9" s="160"/>
      <c r="F9" s="121" t="s">
        <v>129</v>
      </c>
      <c r="G9" s="161" t="s">
        <v>6</v>
      </c>
      <c r="H9" s="161">
        <v>10</v>
      </c>
      <c r="I9" s="142"/>
      <c r="J9" s="142">
        <f t="shared" si="0"/>
        <v>0</v>
      </c>
      <c r="L9" s="163"/>
    </row>
    <row r="10" spans="1:12" customFormat="1" ht="52.9" customHeight="1">
      <c r="A10" s="149">
        <v>7</v>
      </c>
      <c r="B10" s="71" t="s">
        <v>106</v>
      </c>
      <c r="C10" s="101"/>
      <c r="D10" s="102"/>
      <c r="E10" s="157"/>
      <c r="F10" s="122" t="s">
        <v>97</v>
      </c>
      <c r="G10" s="98" t="s">
        <v>6</v>
      </c>
      <c r="H10" s="98">
        <v>10</v>
      </c>
      <c r="I10" s="99"/>
      <c r="J10" s="99">
        <f t="shared" si="0"/>
        <v>0</v>
      </c>
      <c r="L10" s="119"/>
    </row>
    <row r="11" spans="1:12" customFormat="1" ht="44.25" customHeight="1">
      <c r="A11" s="149">
        <v>8</v>
      </c>
      <c r="B11" s="71" t="s">
        <v>107</v>
      </c>
      <c r="C11" s="101"/>
      <c r="D11" s="102"/>
      <c r="E11" s="157"/>
      <c r="F11" s="122" t="s">
        <v>98</v>
      </c>
      <c r="G11" s="98" t="s">
        <v>6</v>
      </c>
      <c r="H11" s="98">
        <v>6</v>
      </c>
      <c r="I11" s="99"/>
      <c r="J11" s="99">
        <f t="shared" si="0"/>
        <v>0</v>
      </c>
      <c r="L11" s="119"/>
    </row>
    <row r="12" spans="1:12" s="104" customFormat="1" ht="45.75" customHeight="1">
      <c r="A12" s="149">
        <v>9</v>
      </c>
      <c r="B12" s="71" t="s">
        <v>108</v>
      </c>
      <c r="C12" s="101"/>
      <c r="D12" s="102"/>
      <c r="E12" s="157"/>
      <c r="F12" s="123" t="s">
        <v>99</v>
      </c>
      <c r="G12" s="98" t="s">
        <v>6</v>
      </c>
      <c r="H12" s="98">
        <v>1</v>
      </c>
      <c r="I12" s="99"/>
      <c r="J12" s="99">
        <f t="shared" si="0"/>
        <v>0</v>
      </c>
      <c r="L12" s="119"/>
    </row>
    <row r="13" spans="1:12" s="100" customFormat="1">
      <c r="A13" s="149">
        <v>10</v>
      </c>
      <c r="B13" s="71" t="s">
        <v>109</v>
      </c>
      <c r="C13" s="101"/>
      <c r="D13" s="102"/>
      <c r="E13" s="157"/>
      <c r="F13" s="124" t="s">
        <v>100</v>
      </c>
      <c r="G13" s="98" t="s">
        <v>6</v>
      </c>
      <c r="H13" s="98">
        <v>4</v>
      </c>
      <c r="I13" s="99"/>
      <c r="J13" s="99">
        <f t="shared" si="0"/>
        <v>0</v>
      </c>
      <c r="L13" s="119"/>
    </row>
    <row r="14" spans="1:12" customFormat="1" ht="22.5" customHeight="1">
      <c r="A14" s="149">
        <v>11</v>
      </c>
      <c r="B14" s="71" t="s">
        <v>110</v>
      </c>
      <c r="C14" s="101"/>
      <c r="D14" s="102"/>
      <c r="E14" s="157"/>
      <c r="F14" s="122" t="s">
        <v>101</v>
      </c>
      <c r="G14" s="98" t="s">
        <v>6</v>
      </c>
      <c r="H14" s="98">
        <v>6</v>
      </c>
      <c r="I14" s="99"/>
      <c r="J14" s="99">
        <f t="shared" ref="J14:J15" si="1">I14*H14</f>
        <v>0</v>
      </c>
      <c r="L14" s="119"/>
    </row>
    <row r="15" spans="1:12" s="162" customFormat="1" ht="25.5">
      <c r="A15" s="149">
        <v>12</v>
      </c>
      <c r="B15" s="158" t="s">
        <v>103</v>
      </c>
      <c r="C15" s="159"/>
      <c r="D15" s="160"/>
      <c r="E15" s="160"/>
      <c r="F15" s="158" t="s">
        <v>103</v>
      </c>
      <c r="G15" s="161" t="s">
        <v>16</v>
      </c>
      <c r="H15" s="161">
        <v>2</v>
      </c>
      <c r="I15" s="142"/>
      <c r="J15" s="142">
        <f t="shared" si="1"/>
        <v>0</v>
      </c>
    </row>
    <row r="16" spans="1:12" ht="30" customHeight="1">
      <c r="A16" s="149">
        <v>13</v>
      </c>
      <c r="B16" s="71" t="s">
        <v>34</v>
      </c>
      <c r="C16" s="23"/>
      <c r="D16" s="23"/>
      <c r="E16" s="23"/>
      <c r="F16" s="71" t="s">
        <v>34</v>
      </c>
      <c r="G16" s="13" t="s">
        <v>16</v>
      </c>
      <c r="H16" s="13">
        <v>1</v>
      </c>
      <c r="I16" s="87"/>
      <c r="J16" s="88">
        <f t="shared" si="0"/>
        <v>0</v>
      </c>
    </row>
    <row r="17" spans="1:12" ht="25.5">
      <c r="A17" s="149">
        <v>14</v>
      </c>
      <c r="B17" s="22" t="s">
        <v>36</v>
      </c>
      <c r="C17" s="23"/>
      <c r="D17" s="23"/>
      <c r="E17" s="23"/>
      <c r="F17" s="22" t="s">
        <v>206</v>
      </c>
      <c r="G17" s="29" t="s">
        <v>16</v>
      </c>
      <c r="H17" s="30">
        <v>1</v>
      </c>
      <c r="I17" s="87"/>
      <c r="J17" s="88">
        <f t="shared" si="0"/>
        <v>0</v>
      </c>
    </row>
    <row r="18" spans="1:12" ht="13.5" thickBot="1">
      <c r="A18" s="56"/>
      <c r="B18" s="20"/>
      <c r="C18" s="20"/>
      <c r="D18" s="70"/>
      <c r="E18" s="151"/>
      <c r="F18" s="20"/>
      <c r="G18" s="21"/>
      <c r="H18" s="21"/>
      <c r="I18" s="20"/>
      <c r="J18" s="96"/>
    </row>
    <row r="19" spans="1:12" ht="23.25" customHeight="1" thickBot="1">
      <c r="A19" s="57"/>
      <c r="B19" s="59" t="s">
        <v>10</v>
      </c>
      <c r="C19" s="58"/>
      <c r="D19" s="60"/>
      <c r="E19" s="150"/>
      <c r="F19" s="58"/>
      <c r="G19" s="61"/>
      <c r="H19" s="61"/>
      <c r="I19" s="58"/>
      <c r="J19" s="62">
        <f>SUM(J4:J18)</f>
        <v>0</v>
      </c>
      <c r="L19" s="138"/>
    </row>
    <row r="21" spans="1:12">
      <c r="A21" s="255" t="s">
        <v>227</v>
      </c>
      <c r="B21" s="255"/>
      <c r="C21" s="255"/>
      <c r="D21" s="256"/>
      <c r="E21" s="256"/>
      <c r="F21" s="256"/>
      <c r="G21" s="256"/>
    </row>
    <row r="22" spans="1:12" collapsed="1">
      <c r="A22" s="255" t="s">
        <v>228</v>
      </c>
      <c r="B22" s="255"/>
      <c r="C22" s="255"/>
      <c r="D22" s="256"/>
      <c r="E22" s="256"/>
      <c r="F22" s="256"/>
      <c r="G22" s="256"/>
    </row>
    <row r="23" spans="1:12">
      <c r="A23" s="226" t="s">
        <v>229</v>
      </c>
      <c r="B23" s="229"/>
      <c r="C23" s="230"/>
      <c r="D23" s="231"/>
      <c r="E23" s="231"/>
      <c r="F23" s="226"/>
      <c r="G23" s="226"/>
    </row>
    <row r="31" spans="1:12" collapsed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15" customHeight="1"/>
    <row r="52" ht="24.95" customHeight="1"/>
    <row r="53" ht="18" customHeight="1"/>
    <row r="54" ht="24.95" customHeight="1"/>
    <row r="55" ht="24.95" customHeight="1"/>
  </sheetData>
  <sheetProtection selectLockedCells="1" selectUnlockedCells="1"/>
  <autoFilter ref="A2:J55" xr:uid="{7A201343-2B4E-4FCC-97F1-EFA1AF06BBAC}"/>
  <dataConsolidate/>
  <mergeCells count="2">
    <mergeCell ref="A21:G21"/>
    <mergeCell ref="A22:G22"/>
  </mergeCells>
  <phoneticPr fontId="20" type="noConversion"/>
  <hyperlinks>
    <hyperlink ref="D24" r:id="rId1" display="DXP 44 HD 4K" xr:uid="{E5D08FFF-10ED-4D04-BC0D-7F0CDEB78A99}"/>
    <hyperlink ref="D26" r:id="rId2" display="DTP HDMI 4K 230 Tx" xr:uid="{1863CF1E-0BB9-4CF3-AB9A-F7A9831F1A45}"/>
    <hyperlink ref="D27" r:id="rId3" display="DTP HDMI 4K 230 Rx" xr:uid="{045CB0A2-F7DF-49F3-A6BE-12A2ACBE197F}"/>
  </hyperlinks>
  <pageMargins left="0.74803149606299213" right="0.74803149606299213" top="0.98425196850393704" bottom="0.98425196850393704" header="0.51181102362204722" footer="0.51181102362204722"/>
  <pageSetup paperSize="9" scale="53" firstPageNumber="0" fitToHeight="6" orientation="portrait" r:id="rId4"/>
  <headerFooter alignWithMargins="0">
    <oddFooter>&amp;C&amp;P/&amp;N</oddFooter>
  </headerFooter>
  <rowBreaks count="1" manualBreakCount="1">
    <brk id="50" max="14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13</vt:i4>
      </vt:variant>
    </vt:vector>
  </HeadingPairs>
  <TitlesOfParts>
    <vt:vector size="18" baseType="lpstr">
      <vt:lpstr>Rekapitulace</vt:lpstr>
      <vt:lpstr>1. Projekce</vt:lpstr>
      <vt:lpstr>2. Ozvučení</vt:lpstr>
      <vt:lpstr>3. Scénické osvětlení</vt:lpstr>
      <vt:lpstr>4. Komunikační systém</vt:lpstr>
      <vt:lpstr>'1. Projekce'!Excel_BuiltIn_Print_Titles_1</vt:lpstr>
      <vt:lpstr>'2. Ozvučení'!Excel_BuiltIn_Print_Titles_1</vt:lpstr>
      <vt:lpstr>'3. Scénické osvětlení'!Excel_BuiltIn_Print_Titles_1</vt:lpstr>
      <vt:lpstr>'4. Komunikační systém'!Excel_BuiltIn_Print_Titles_1</vt:lpstr>
      <vt:lpstr>'1. Projekce'!Názvy_tisku</vt:lpstr>
      <vt:lpstr>'2. Ozvučení'!Názvy_tisku</vt:lpstr>
      <vt:lpstr>'3. Scénické osvětlení'!Názvy_tisku</vt:lpstr>
      <vt:lpstr>'4. Komunikační systém'!Názvy_tisku</vt:lpstr>
      <vt:lpstr>'1. Projekce'!Oblast_tisku</vt:lpstr>
      <vt:lpstr>'2. Ozvučení'!Oblast_tisku</vt:lpstr>
      <vt:lpstr>'3. Scénické osvětlení'!Oblast_tisku</vt:lpstr>
      <vt:lpstr>'4. Komunikační systém'!Oblast_tisku</vt:lpstr>
      <vt:lpstr>Rekapitulace!Oblast_tisku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Csiszár</dc:creator>
  <cp:lastModifiedBy>Václav Jezbera</cp:lastModifiedBy>
  <cp:lastPrinted>2021-11-26T12:55:53Z</cp:lastPrinted>
  <dcterms:created xsi:type="dcterms:W3CDTF">2016-07-01T11:27:08Z</dcterms:created>
  <dcterms:modified xsi:type="dcterms:W3CDTF">2021-11-26T12:57:16Z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