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updateLinks="never"/>
  <mc:AlternateContent xmlns:mc="http://schemas.openxmlformats.org/markup-compatibility/2006">
    <mc:Choice Requires="x15">
      <x15ac:absPath xmlns:x15ac="http://schemas.microsoft.com/office/spreadsheetml/2010/11/ac" url="D:\0_projekty Káťa\ALUMBRADO\Brno, Meluzínova 33_3\"/>
    </mc:Choice>
  </mc:AlternateContent>
  <xr:revisionPtr revIDLastSave="0" documentId="13_ncr:1_{323D289C-11B2-4413-8434-06FA514F328C}" xr6:coauthVersionLast="47" xr6:coauthVersionMax="47" xr10:uidLastSave="{00000000-0000-0000-0000-000000000000}"/>
  <bookViews>
    <workbookView xWindow="1170" yWindow="1170" windowWidth="25560" windowHeight="13635" xr2:uid="{00000000-000D-0000-FFFF-FFFF00000000}"/>
  </bookViews>
  <sheets>
    <sheet name="Položkový rozpočet" sheetId="8" r:id="rId1"/>
  </sheets>
  <externalReferences>
    <externalReference r:id="rId2"/>
  </externalReferences>
  <definedNames>
    <definedName name="_xlnm._FilterDatabase" localSheetId="0" hidden="1">'Položkový rozpočet'!$A$9:$G$39</definedName>
    <definedName name="_xlnm.Print_Area" localSheetId="0">'Položkový rozpočet'!$A$3:$D$47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8" l="1"/>
  <c r="G33" i="8"/>
  <c r="G10" i="8"/>
  <c r="G11" i="8"/>
  <c r="D42" i="8" s="1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5" i="8"/>
  <c r="D41" i="8" l="1"/>
  <c r="D44" i="8"/>
  <c r="G37" i="8"/>
  <c r="B7" i="8"/>
  <c r="D37" i="8" l="1"/>
  <c r="D45" i="8"/>
  <c r="D47" i="8" l="1"/>
  <c r="D38" i="8"/>
  <c r="D39" i="8" s="1"/>
</calcChain>
</file>

<file path=xl/sharedStrings.xml><?xml version="1.0" encoding="utf-8"?>
<sst xmlns="http://schemas.openxmlformats.org/spreadsheetml/2006/main" count="92" uniqueCount="68">
  <si>
    <t>Položka</t>
  </si>
  <si>
    <t>Typ/popis</t>
  </si>
  <si>
    <t>Počet jedn.</t>
  </si>
  <si>
    <t>Jednotková prod. cena</t>
  </si>
  <si>
    <t>Prodej celkem</t>
  </si>
  <si>
    <t>FV moduly</t>
  </si>
  <si>
    <t>Monitoring střídače</t>
  </si>
  <si>
    <t>Monitorovací systém FV modulů</t>
  </si>
  <si>
    <t>Tigo MMU + Tigo GW</t>
  </si>
  <si>
    <t>Rozvaděč AC vč. ochran</t>
  </si>
  <si>
    <t>AC 3f H</t>
  </si>
  <si>
    <t>Rozvaděč DC vč. ochran</t>
  </si>
  <si>
    <t>AC kabely</t>
  </si>
  <si>
    <t>DC kabely</t>
  </si>
  <si>
    <t>Komunikační kabely</t>
  </si>
  <si>
    <t>UTP outdoor</t>
  </si>
  <si>
    <t>Baterie</t>
  </si>
  <si>
    <t>Projektová dokumentace</t>
  </si>
  <si>
    <t>Pomoc při vyřizování administrativy</t>
  </si>
  <si>
    <t>Montáž mechanická</t>
  </si>
  <si>
    <t>Elektromontáž</t>
  </si>
  <si>
    <t>Zaškolení obsluhy</t>
  </si>
  <si>
    <t>Revize</t>
  </si>
  <si>
    <t>Celkem vč. DPH</t>
  </si>
  <si>
    <t>Nosná konstrukce FV modulů</t>
  </si>
  <si>
    <t>DC 2s H</t>
  </si>
  <si>
    <t>Uvedení do provozu</t>
  </si>
  <si>
    <t>Distribuce</t>
  </si>
  <si>
    <t>Zemnění a hromosvod + stávající instalace</t>
  </si>
  <si>
    <t>DPH 21%</t>
  </si>
  <si>
    <t>Projekt celkem bez DPH</t>
  </si>
  <si>
    <t>Ethernet</t>
  </si>
  <si>
    <t>Solar 6.0</t>
  </si>
  <si>
    <t>Doprava a mechanizace</t>
  </si>
  <si>
    <t>Práce</t>
  </si>
  <si>
    <t>Ostatní</t>
  </si>
  <si>
    <t>Optimalizace a vzdálený monitoring panelů</t>
  </si>
  <si>
    <t>Pouze úprava</t>
  </si>
  <si>
    <t>Trasy + žlaby</t>
  </si>
  <si>
    <t>Zemnící kabely</t>
  </si>
  <si>
    <t>CYA 25+CYA 16</t>
  </si>
  <si>
    <t>Úpravy stávající instalace</t>
  </si>
  <si>
    <t xml:space="preserve">Střídače </t>
  </si>
  <si>
    <t>Konstrukce, rozvaděče, kabely</t>
  </si>
  <si>
    <t>Tigo TS4-A-O</t>
  </si>
  <si>
    <t>jednotka</t>
  </si>
  <si>
    <t>ks</t>
  </si>
  <si>
    <t>sad</t>
  </si>
  <si>
    <t>m</t>
  </si>
  <si>
    <t>skutečné provdení</t>
  </si>
  <si>
    <t>Panely včetně optimalizace</t>
  </si>
  <si>
    <t>15 kW</t>
  </si>
  <si>
    <t>Pořární ucpácky</t>
  </si>
  <si>
    <t>Kabelové vedení</t>
  </si>
  <si>
    <t>TOTALSTOP</t>
  </si>
  <si>
    <t>úpr RH, kabeláž, tlačítko, zapojení, …</t>
  </si>
  <si>
    <t>Kombišrouby, profily, …</t>
  </si>
  <si>
    <t>práce</t>
  </si>
  <si>
    <t>Monosol 460 Wp</t>
  </si>
  <si>
    <t>Počet modulů - 64 Wp</t>
  </si>
  <si>
    <t>Výkon modulu - 460 Wp</t>
  </si>
  <si>
    <t>Velikost FVE 29,44 kWp</t>
  </si>
  <si>
    <t>Velikost akumulace 0 kWh</t>
  </si>
  <si>
    <t>Střídač</t>
  </si>
  <si>
    <t>CYKY 5x6, CYKY-O 3x1,5</t>
  </si>
  <si>
    <t>Topné spirály</t>
  </si>
  <si>
    <t>Monitoring teploty vody</t>
  </si>
  <si>
    <t>SW úprava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</si>
</sst>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1" fillId="0" borderId="5" xfId="0" applyNumberFormat="1" applyFont="1" applyBorder="1"/>
    <xf numFmtId="3" fontId="1" fillId="0" borderId="5" xfId="0" applyNumberFormat="1" applyFont="1" applyBorder="1" applyAlignment="1">
      <alignment wrapText="1"/>
    </xf>
    <xf numFmtId="3" fontId="1" fillId="0" borderId="7" xfId="0" applyNumberFormat="1" applyFont="1" applyBorder="1"/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kumenty/Dropbox/0_SUNLUX_Projekty_2017/Moravostav_Kas&#225;rna_Mikulov/Moravostav_Mikulov_B_hybrid_bez_batt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VE-2"/>
      <sheetName val="vstupy"/>
      <sheetName val="Fronius"/>
      <sheetName val="Fronius - updat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49"/>
  <sheetViews>
    <sheetView tabSelected="1" zoomScale="130" zoomScaleNormal="130" workbookViewId="0">
      <selection activeCell="I29" sqref="I29"/>
    </sheetView>
  </sheetViews>
  <sheetFormatPr defaultColWidth="9.140625" defaultRowHeight="11.25" x14ac:dyDescent="0.2"/>
  <cols>
    <col min="1" max="1" width="27.28515625" style="2" bestFit="1" customWidth="1"/>
    <col min="2" max="2" width="9.140625" style="2" hidden="1" customWidth="1"/>
    <col min="3" max="3" width="27.7109375" style="2" bestFit="1" customWidth="1"/>
    <col min="4" max="4" width="8.7109375" style="12" bestFit="1" customWidth="1"/>
    <col min="5" max="5" width="8.7109375" style="12" customWidth="1"/>
    <col min="6" max="6" width="9.85546875" style="12" customWidth="1"/>
    <col min="7" max="7" width="7.7109375" style="12" customWidth="1"/>
    <col min="8" max="16384" width="9.140625" style="2"/>
  </cols>
  <sheetData>
    <row r="4" spans="1:7" x14ac:dyDescent="0.2">
      <c r="A4" s="1" t="s">
        <v>59</v>
      </c>
      <c r="B4" s="1">
        <v>243</v>
      </c>
    </row>
    <row r="5" spans="1:7" x14ac:dyDescent="0.2">
      <c r="A5" s="1" t="s">
        <v>60</v>
      </c>
      <c r="B5" s="1">
        <v>410</v>
      </c>
      <c r="C5" s="11"/>
    </row>
    <row r="6" spans="1:7" x14ac:dyDescent="0.2">
      <c r="A6" s="1" t="s">
        <v>61</v>
      </c>
      <c r="B6" s="1"/>
      <c r="C6" s="11"/>
    </row>
    <row r="7" spans="1:7" x14ac:dyDescent="0.2">
      <c r="A7" s="1" t="s">
        <v>62</v>
      </c>
      <c r="B7" s="1">
        <f>B4*B5</f>
        <v>99630</v>
      </c>
    </row>
    <row r="9" spans="1:7" ht="22.5" x14ac:dyDescent="0.2">
      <c r="A9" s="3" t="s">
        <v>0</v>
      </c>
      <c r="B9" s="4"/>
      <c r="C9" s="4" t="s">
        <v>1</v>
      </c>
      <c r="D9" s="4" t="s">
        <v>2</v>
      </c>
      <c r="E9" s="4" t="s">
        <v>45</v>
      </c>
      <c r="F9" s="23" t="s">
        <v>3</v>
      </c>
      <c r="G9" s="23" t="s">
        <v>4</v>
      </c>
    </row>
    <row r="10" spans="1:7" x14ac:dyDescent="0.2">
      <c r="A10" s="5" t="s">
        <v>5</v>
      </c>
      <c r="B10" s="5"/>
      <c r="C10" s="5" t="s">
        <v>58</v>
      </c>
      <c r="D10" s="7">
        <v>64</v>
      </c>
      <c r="E10" s="7" t="s">
        <v>46</v>
      </c>
      <c r="F10" s="14"/>
      <c r="G10" s="14">
        <f t="shared" ref="G10" si="0">D10*F10</f>
        <v>0</v>
      </c>
    </row>
    <row r="11" spans="1:7" x14ac:dyDescent="0.2">
      <c r="A11" s="5" t="s">
        <v>63</v>
      </c>
      <c r="B11" s="5"/>
      <c r="C11" s="5" t="s">
        <v>51</v>
      </c>
      <c r="D11" s="7">
        <v>2</v>
      </c>
      <c r="E11" s="7" t="s">
        <v>46</v>
      </c>
      <c r="F11" s="14"/>
      <c r="G11" s="14">
        <f t="shared" ref="G11" si="1">D11*F11</f>
        <v>0</v>
      </c>
    </row>
    <row r="12" spans="1:7" x14ac:dyDescent="0.2">
      <c r="A12" s="5" t="s">
        <v>6</v>
      </c>
      <c r="B12" s="5"/>
      <c r="C12" s="5" t="s">
        <v>31</v>
      </c>
      <c r="D12" s="7">
        <v>1</v>
      </c>
      <c r="E12" s="7" t="s">
        <v>46</v>
      </c>
      <c r="F12" s="24"/>
      <c r="G12" s="14">
        <f t="shared" ref="G12:G35" si="2">D12*F12</f>
        <v>0</v>
      </c>
    </row>
    <row r="13" spans="1:7" x14ac:dyDescent="0.2">
      <c r="A13" s="5" t="s">
        <v>7</v>
      </c>
      <c r="B13" s="5"/>
      <c r="C13" s="5" t="s">
        <v>8</v>
      </c>
      <c r="D13" s="7">
        <v>1</v>
      </c>
      <c r="E13" s="7" t="s">
        <v>46</v>
      </c>
      <c r="F13" s="14"/>
      <c r="G13" s="14">
        <f t="shared" si="2"/>
        <v>0</v>
      </c>
    </row>
    <row r="14" spans="1:7" x14ac:dyDescent="0.2">
      <c r="A14" s="5" t="s">
        <v>24</v>
      </c>
      <c r="B14" s="5"/>
      <c r="C14" s="5" t="s">
        <v>56</v>
      </c>
      <c r="D14" s="7">
        <v>1</v>
      </c>
      <c r="E14" s="7" t="s">
        <v>47</v>
      </c>
      <c r="F14" s="14"/>
      <c r="G14" s="14">
        <f t="shared" si="2"/>
        <v>0</v>
      </c>
    </row>
    <row r="15" spans="1:7" x14ac:dyDescent="0.2">
      <c r="A15" s="5" t="s">
        <v>9</v>
      </c>
      <c r="B15" s="5"/>
      <c r="C15" s="5" t="s">
        <v>10</v>
      </c>
      <c r="D15" s="7">
        <v>1</v>
      </c>
      <c r="E15" s="7" t="s">
        <v>46</v>
      </c>
      <c r="F15" s="14"/>
      <c r="G15" s="14">
        <f t="shared" si="2"/>
        <v>0</v>
      </c>
    </row>
    <row r="16" spans="1:7" x14ac:dyDescent="0.2">
      <c r="A16" s="5" t="s">
        <v>11</v>
      </c>
      <c r="B16" s="5"/>
      <c r="C16" s="5" t="s">
        <v>25</v>
      </c>
      <c r="D16" s="7">
        <v>1</v>
      </c>
      <c r="E16" s="7" t="s">
        <v>46</v>
      </c>
      <c r="F16" s="14"/>
      <c r="G16" s="14">
        <f t="shared" si="2"/>
        <v>0</v>
      </c>
    </row>
    <row r="17" spans="1:7" x14ac:dyDescent="0.2">
      <c r="A17" s="5" t="s">
        <v>12</v>
      </c>
      <c r="B17" s="5"/>
      <c r="C17" s="5" t="s">
        <v>64</v>
      </c>
      <c r="D17" s="7">
        <v>1</v>
      </c>
      <c r="E17" s="7" t="s">
        <v>47</v>
      </c>
      <c r="F17" s="14"/>
      <c r="G17" s="14">
        <f t="shared" si="2"/>
        <v>0</v>
      </c>
    </row>
    <row r="18" spans="1:7" x14ac:dyDescent="0.2">
      <c r="A18" s="5" t="s">
        <v>13</v>
      </c>
      <c r="B18" s="5"/>
      <c r="C18" s="5" t="s">
        <v>32</v>
      </c>
      <c r="D18" s="7">
        <v>240</v>
      </c>
      <c r="E18" s="7" t="s">
        <v>48</v>
      </c>
      <c r="F18" s="14"/>
      <c r="G18" s="14">
        <f t="shared" si="2"/>
        <v>0</v>
      </c>
    </row>
    <row r="19" spans="1:7" x14ac:dyDescent="0.2">
      <c r="A19" s="5" t="s">
        <v>14</v>
      </c>
      <c r="B19" s="5"/>
      <c r="C19" s="5" t="s">
        <v>15</v>
      </c>
      <c r="D19" s="7">
        <v>60</v>
      </c>
      <c r="E19" s="7" t="s">
        <v>48</v>
      </c>
      <c r="F19" s="14"/>
      <c r="G19" s="14">
        <f t="shared" si="2"/>
        <v>0</v>
      </c>
    </row>
    <row r="20" spans="1:7" x14ac:dyDescent="0.2">
      <c r="A20" s="5" t="s">
        <v>52</v>
      </c>
      <c r="B20" s="5"/>
      <c r="C20" s="5" t="s">
        <v>53</v>
      </c>
      <c r="D20" s="7">
        <v>2</v>
      </c>
      <c r="E20" s="7" t="s">
        <v>47</v>
      </c>
      <c r="F20" s="14"/>
      <c r="G20" s="14">
        <f t="shared" si="2"/>
        <v>0</v>
      </c>
    </row>
    <row r="21" spans="1:7" x14ac:dyDescent="0.2">
      <c r="A21" s="5" t="s">
        <v>28</v>
      </c>
      <c r="B21" s="5"/>
      <c r="C21" s="5" t="s">
        <v>37</v>
      </c>
      <c r="D21" s="7">
        <v>1</v>
      </c>
      <c r="E21" s="7" t="s">
        <v>47</v>
      </c>
      <c r="F21" s="14"/>
      <c r="G21" s="14">
        <f t="shared" si="2"/>
        <v>0</v>
      </c>
    </row>
    <row r="22" spans="1:7" x14ac:dyDescent="0.2">
      <c r="A22" s="5" t="s">
        <v>17</v>
      </c>
      <c r="B22" s="5"/>
      <c r="C22" s="5" t="s">
        <v>49</v>
      </c>
      <c r="D22" s="7">
        <v>1</v>
      </c>
      <c r="E22" s="7" t="s">
        <v>46</v>
      </c>
      <c r="F22" s="14"/>
      <c r="G22" s="14">
        <f t="shared" si="2"/>
        <v>0</v>
      </c>
    </row>
    <row r="23" spans="1:7" x14ac:dyDescent="0.2">
      <c r="A23" s="5" t="s">
        <v>39</v>
      </c>
      <c r="B23" s="5"/>
      <c r="C23" s="5" t="s">
        <v>40</v>
      </c>
      <c r="D23" s="7">
        <v>1</v>
      </c>
      <c r="E23" s="7" t="s">
        <v>47</v>
      </c>
      <c r="F23" s="14"/>
      <c r="G23" s="14">
        <f t="shared" si="2"/>
        <v>0</v>
      </c>
    </row>
    <row r="24" spans="1:7" x14ac:dyDescent="0.2">
      <c r="A24" s="5" t="s">
        <v>18</v>
      </c>
      <c r="B24" s="5"/>
      <c r="C24" s="5" t="s">
        <v>27</v>
      </c>
      <c r="D24" s="7">
        <v>1</v>
      </c>
      <c r="E24" s="7" t="s">
        <v>46</v>
      </c>
      <c r="F24" s="14"/>
      <c r="G24" s="14">
        <f t="shared" si="2"/>
        <v>0</v>
      </c>
    </row>
    <row r="25" spans="1:7" x14ac:dyDescent="0.2">
      <c r="A25" s="5" t="s">
        <v>33</v>
      </c>
      <c r="B25" s="5"/>
      <c r="C25" s="5"/>
      <c r="D25" s="7">
        <v>1</v>
      </c>
      <c r="E25" s="7" t="s">
        <v>46</v>
      </c>
      <c r="F25" s="14"/>
      <c r="G25" s="14">
        <f t="shared" si="2"/>
        <v>0</v>
      </c>
    </row>
    <row r="26" spans="1:7" x14ac:dyDescent="0.2">
      <c r="A26" s="5" t="s">
        <v>19</v>
      </c>
      <c r="B26" s="5"/>
      <c r="C26" s="5" t="s">
        <v>57</v>
      </c>
      <c r="D26" s="7">
        <v>1</v>
      </c>
      <c r="E26" s="7" t="s">
        <v>46</v>
      </c>
      <c r="F26" s="14"/>
      <c r="G26" s="14">
        <f t="shared" si="2"/>
        <v>0</v>
      </c>
    </row>
    <row r="27" spans="1:7" x14ac:dyDescent="0.2">
      <c r="A27" s="5" t="s">
        <v>20</v>
      </c>
      <c r="B27" s="5"/>
      <c r="C27" s="5" t="s">
        <v>57</v>
      </c>
      <c r="D27" s="7">
        <v>1</v>
      </c>
      <c r="E27" s="7" t="s">
        <v>46</v>
      </c>
      <c r="F27" s="14"/>
      <c r="G27" s="14">
        <f t="shared" si="2"/>
        <v>0</v>
      </c>
    </row>
    <row r="28" spans="1:7" x14ac:dyDescent="0.2">
      <c r="A28" s="5" t="s">
        <v>38</v>
      </c>
      <c r="B28" s="5"/>
      <c r="C28" s="5"/>
      <c r="D28" s="7">
        <v>1</v>
      </c>
      <c r="E28" s="7" t="s">
        <v>46</v>
      </c>
      <c r="F28" s="14"/>
      <c r="G28" s="14">
        <f t="shared" si="2"/>
        <v>0</v>
      </c>
    </row>
    <row r="29" spans="1:7" x14ac:dyDescent="0.2">
      <c r="A29" s="5" t="s">
        <v>26</v>
      </c>
      <c r="B29" s="5"/>
      <c r="C29" s="5"/>
      <c r="D29" s="7">
        <v>1</v>
      </c>
      <c r="E29" s="7" t="s">
        <v>46</v>
      </c>
      <c r="F29" s="24"/>
      <c r="G29" s="14">
        <f t="shared" si="2"/>
        <v>0</v>
      </c>
    </row>
    <row r="30" spans="1:7" x14ac:dyDescent="0.2">
      <c r="A30" s="5" t="s">
        <v>21</v>
      </c>
      <c r="B30" s="5"/>
      <c r="C30" s="5"/>
      <c r="D30" s="7">
        <v>1</v>
      </c>
      <c r="E30" s="7" t="s">
        <v>46</v>
      </c>
      <c r="F30" s="24"/>
      <c r="G30" s="14">
        <f t="shared" si="2"/>
        <v>0</v>
      </c>
    </row>
    <row r="31" spans="1:7" x14ac:dyDescent="0.2">
      <c r="A31" s="5" t="s">
        <v>22</v>
      </c>
      <c r="B31" s="5"/>
      <c r="C31" s="5"/>
      <c r="D31" s="7">
        <v>1</v>
      </c>
      <c r="E31" s="7" t="s">
        <v>46</v>
      </c>
      <c r="F31" s="14"/>
      <c r="G31" s="14">
        <f t="shared" si="2"/>
        <v>0</v>
      </c>
    </row>
    <row r="32" spans="1:7" x14ac:dyDescent="0.2">
      <c r="A32" s="5" t="s">
        <v>65</v>
      </c>
      <c r="B32" s="5"/>
      <c r="C32" s="5"/>
      <c r="D32" s="7">
        <v>4</v>
      </c>
      <c r="E32" s="7" t="s">
        <v>46</v>
      </c>
      <c r="F32" s="14"/>
      <c r="G32" s="14">
        <f t="shared" si="2"/>
        <v>0</v>
      </c>
    </row>
    <row r="33" spans="1:7" x14ac:dyDescent="0.2">
      <c r="A33" s="5" t="s">
        <v>54</v>
      </c>
      <c r="B33" s="5"/>
      <c r="C33" s="5" t="s">
        <v>55</v>
      </c>
      <c r="D33" s="7">
        <v>1</v>
      </c>
      <c r="E33" s="7" t="s">
        <v>47</v>
      </c>
      <c r="F33" s="14"/>
      <c r="G33" s="14">
        <f t="shared" si="2"/>
        <v>0</v>
      </c>
    </row>
    <row r="34" spans="1:7" x14ac:dyDescent="0.2">
      <c r="A34" s="5" t="s">
        <v>66</v>
      </c>
      <c r="B34" s="5"/>
      <c r="C34" s="5" t="s">
        <v>67</v>
      </c>
      <c r="D34" s="7">
        <v>1</v>
      </c>
      <c r="E34" s="7" t="s">
        <v>46</v>
      </c>
      <c r="F34" s="14"/>
      <c r="G34" s="14">
        <f t="shared" si="2"/>
        <v>0</v>
      </c>
    </row>
    <row r="35" spans="1:7" x14ac:dyDescent="0.2">
      <c r="A35" s="5" t="s">
        <v>36</v>
      </c>
      <c r="B35" s="5"/>
      <c r="C35" s="5" t="s">
        <v>44</v>
      </c>
      <c r="D35" s="7">
        <v>64</v>
      </c>
      <c r="E35" s="7" t="s">
        <v>46</v>
      </c>
      <c r="F35" s="14"/>
      <c r="G35" s="14">
        <f t="shared" si="2"/>
        <v>0</v>
      </c>
    </row>
    <row r="37" spans="1:7" x14ac:dyDescent="0.2">
      <c r="C37" s="5" t="s">
        <v>30</v>
      </c>
      <c r="D37" s="13">
        <f>G37</f>
        <v>0</v>
      </c>
      <c r="E37" s="19"/>
      <c r="G37" s="13">
        <f>SUM(G10:G36)</f>
        <v>0</v>
      </c>
    </row>
    <row r="38" spans="1:7" x14ac:dyDescent="0.2">
      <c r="C38" s="5" t="s">
        <v>29</v>
      </c>
      <c r="D38" s="14">
        <f>21%*D37</f>
        <v>0</v>
      </c>
      <c r="E38" s="20"/>
    </row>
    <row r="39" spans="1:7" x14ac:dyDescent="0.2">
      <c r="C39" s="5" t="s">
        <v>23</v>
      </c>
      <c r="D39" s="14">
        <f>D37+D38</f>
        <v>0</v>
      </c>
      <c r="E39" s="20"/>
    </row>
    <row r="40" spans="1:7" ht="12" thickBot="1" x14ac:dyDescent="0.25"/>
    <row r="41" spans="1:7" x14ac:dyDescent="0.2">
      <c r="C41" s="8" t="s">
        <v>50</v>
      </c>
      <c r="D41" s="15">
        <f>G10+G35</f>
        <v>0</v>
      </c>
      <c r="E41" s="21"/>
    </row>
    <row r="42" spans="1:7" x14ac:dyDescent="0.2">
      <c r="C42" s="9" t="s">
        <v>42</v>
      </c>
      <c r="D42" s="16">
        <f>G11</f>
        <v>0</v>
      </c>
      <c r="E42" s="21"/>
    </row>
    <row r="43" spans="1:7" x14ac:dyDescent="0.2">
      <c r="C43" s="9" t="s">
        <v>16</v>
      </c>
      <c r="D43" s="16">
        <v>0</v>
      </c>
      <c r="E43" s="21"/>
    </row>
    <row r="44" spans="1:7" x14ac:dyDescent="0.2">
      <c r="C44" s="9" t="s">
        <v>43</v>
      </c>
      <c r="D44" s="16">
        <f>G14+G15+G16+G17+G18+G19+G21+G20+G23</f>
        <v>0</v>
      </c>
      <c r="E44" s="21"/>
    </row>
    <row r="45" spans="1:7" x14ac:dyDescent="0.2">
      <c r="C45" s="10" t="s">
        <v>34</v>
      </c>
      <c r="D45" s="17">
        <f>G26+G27+G31</f>
        <v>0</v>
      </c>
      <c r="E45" s="22"/>
    </row>
    <row r="46" spans="1:7" x14ac:dyDescent="0.2">
      <c r="C46" s="9" t="s">
        <v>41</v>
      </c>
      <c r="D46" s="16">
        <v>0</v>
      </c>
      <c r="E46" s="21"/>
    </row>
    <row r="47" spans="1:7" ht="12" thickBot="1" x14ac:dyDescent="0.25">
      <c r="C47" s="6" t="s">
        <v>35</v>
      </c>
      <c r="D47" s="18">
        <f>D37-D45-D44-D42-D41-D46-D43</f>
        <v>0</v>
      </c>
      <c r="E47" s="21"/>
    </row>
    <row r="48" spans="1:7" x14ac:dyDescent="0.2">
      <c r="D48" s="20"/>
    </row>
    <row r="49" spans="4:4" x14ac:dyDescent="0.2">
      <c r="D49" s="20"/>
    </row>
  </sheetData>
  <autoFilter ref="A9:G39" xr:uid="{00000000-0009-0000-0000-000001000000}"/>
  <phoneticPr fontId="3" type="noConversion"/>
  <printOptions horizontalCentered="1"/>
  <pageMargins left="0.25" right="0.25" top="0.75" bottom="0.75" header="0.3" footer="0.3"/>
  <pageSetup paperSize="9" orientation="portrait" r:id="rId1"/>
  <headerFooter>
    <oddFooter>Stránka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'D:\_Dokumenty\Dropbox\0_SUNLUX_Projekty_2017\Moravostav_Kasárna_Mikulov\[Moravostav_Mikulov_B_hybrid_bez_battery.xlsx]vstupy'!#REF!</xm:f>
          </x14:formula1>
          <xm:sqref>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Miroslav Zemánek</cp:lastModifiedBy>
  <cp:lastPrinted>2023-06-02T10:54:02Z</cp:lastPrinted>
  <dcterms:created xsi:type="dcterms:W3CDTF">2017-01-09T10:56:20Z</dcterms:created>
  <dcterms:modified xsi:type="dcterms:W3CDTF">2023-12-01T19:19:05Z</dcterms:modified>
</cp:coreProperties>
</file>