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ihovna\Desktop\Dodatek č.1 kanalizace\"/>
    </mc:Choice>
  </mc:AlternateContent>
  <xr:revisionPtr revIDLastSave="0" documentId="13_ncr:1_{B7308ABE-A729-436F-94E7-F11C3D39C388}" xr6:coauthVersionLast="47" xr6:coauthVersionMax="47" xr10:uidLastSave="{00000000-0000-0000-0000-000000000000}"/>
  <bookViews>
    <workbookView xWindow="-120" yWindow="-120" windowWidth="29040" windowHeight="15840" xr2:uid="{7C7F93C1-CB15-45CB-88CA-B9786AC54D2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32" i="1" l="1"/>
  <c r="H130" i="1"/>
  <c r="H128" i="1"/>
  <c r="H126" i="1"/>
  <c r="H125" i="1"/>
  <c r="H122" i="1"/>
  <c r="H121" i="1"/>
  <c r="H119" i="1"/>
  <c r="H117" i="1"/>
  <c r="H115" i="1"/>
  <c r="H114" i="1"/>
  <c r="H113" i="1"/>
  <c r="H112" i="1"/>
  <c r="H110" i="1"/>
  <c r="H109" i="1"/>
  <c r="H107" i="1"/>
  <c r="H106" i="1"/>
  <c r="H104" i="1"/>
  <c r="H103" i="1"/>
  <c r="H102" i="1"/>
  <c r="H101" i="1"/>
  <c r="H100" i="1"/>
  <c r="H98" i="1"/>
  <c r="H95" i="1"/>
  <c r="H93" i="1"/>
  <c r="H90" i="1"/>
  <c r="H88" i="1"/>
  <c r="H85" i="1"/>
  <c r="H84" i="1"/>
  <c r="H81" i="1"/>
  <c r="H78" i="1"/>
  <c r="H75" i="1"/>
  <c r="H74" i="1"/>
  <c r="H71" i="1"/>
  <c r="H70" i="1"/>
  <c r="H67" i="1"/>
  <c r="H66" i="1"/>
  <c r="H63" i="1"/>
  <c r="H61" i="1"/>
  <c r="H58" i="1"/>
  <c r="H55" i="1"/>
  <c r="H53" i="1"/>
  <c r="H50" i="1"/>
  <c r="H48" i="1"/>
  <c r="H45" i="1"/>
  <c r="H42" i="1"/>
  <c r="H40" i="1"/>
  <c r="H38" i="1"/>
  <c r="H36" i="1"/>
  <c r="H33" i="1"/>
  <c r="H30" i="1"/>
  <c r="H27" i="1"/>
  <c r="H24" i="1"/>
  <c r="H21" i="1"/>
  <c r="H18" i="1"/>
  <c r="H17" i="1"/>
  <c r="H16" i="1"/>
  <c r="H15" i="1" l="1"/>
</calcChain>
</file>

<file path=xl/sharedStrings.xml><?xml version="1.0" encoding="utf-8"?>
<sst xmlns="http://schemas.openxmlformats.org/spreadsheetml/2006/main" count="436" uniqueCount="257">
  <si>
    <t>Objekt:</t>
  </si>
  <si>
    <t>Místo:</t>
  </si>
  <si>
    <t>Datum:</t>
  </si>
  <si>
    <t>Zadavatel:</t>
  </si>
  <si>
    <t>Projektant:</t>
  </si>
  <si>
    <t>Účastník:</t>
  </si>
  <si>
    <t>Zpracovatel:</t>
  </si>
  <si>
    <t>PČ</t>
  </si>
  <si>
    <t>Typ</t>
  </si>
  <si>
    <t>Kód</t>
  </si>
  <si>
    <t>Popis</t>
  </si>
  <si>
    <t>MJ</t>
  </si>
  <si>
    <t>Množství</t>
  </si>
  <si>
    <t>J.cena [CZK]</t>
  </si>
  <si>
    <t>Cena celkem [CZK]</t>
  </si>
  <si>
    <t>Náklady soupisu celkem</t>
  </si>
  <si>
    <t>D</t>
  </si>
  <si>
    <t>HSV</t>
  </si>
  <si>
    <t>Práce a dodávky HSV</t>
  </si>
  <si>
    <t>1</t>
  </si>
  <si>
    <t>Zemní práce</t>
  </si>
  <si>
    <t>48</t>
  </si>
  <si>
    <t>K</t>
  </si>
  <si>
    <t>113151111</t>
  </si>
  <si>
    <t>Rozebírání zpevněných ploch s přemístěním na skládku na vzdálenost do 20 m nebo s naložením na dopravní prostředek ze silničních panelů</t>
  </si>
  <si>
    <t>m2</t>
  </si>
  <si>
    <t>Online PSC</t>
  </si>
  <si>
    <t>https://podminky.urs.cz/item/CS_URS_2025_02/113151111</t>
  </si>
  <si>
    <t>VV</t>
  </si>
  <si>
    <t/>
  </si>
  <si>
    <t>"u čp 21 cca" 8</t>
  </si>
  <si>
    <t>46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</si>
  <si>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</si>
  <si>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</t>
  </si>
  <si>
    <t>m</t>
  </si>
  <si>
    <t>https://podminky.urs.cz/item/CS_URS_2025_02/119001405</t>
  </si>
  <si>
    <t>"kanalizace, vodovod a plyn" 2*1+22+1</t>
  </si>
  <si>
    <t>47</t>
  </si>
  <si>
    <t>119001421</t>
  </si>
  <si>
    <t>https://podminky.urs.cz/item/CS_URS_2025_02/119001421</t>
  </si>
  <si>
    <t>"sdělovací kabely" 1/3*16+1+10</t>
  </si>
  <si>
    <t>132254101</t>
  </si>
  <si>
    <t>Hloubení zapažených rýh šířky do 800 mm strojně s urovnáním dna do předepsaného profilu a spádu v hornině třídy těžitelnosti I skupiny 3 do 20 m3</t>
  </si>
  <si>
    <t>m3</t>
  </si>
  <si>
    <t>https://podminky.urs.cz/item/CS_URS_2025_02/132254101</t>
  </si>
  <si>
    <t>výkop</t>
  </si>
  <si>
    <t>((2+2+12)+22)*0,8*1,2</t>
  </si>
  <si>
    <t>2</t>
  </si>
  <si>
    <t>139001101</t>
  </si>
  <si>
    <t>Příplatek k cenám hloubených vykopávek za ztížení vykopávky v blízkosti podzemního vedení nebo výbušnin pro jakoukoliv třídu horniny</t>
  </si>
  <si>
    <t>https://podminky.urs.cz/item/CS_URS_2025_02/139001101</t>
  </si>
  <si>
    <t>(25+16,33)*0,3*0,8</t>
  </si>
  <si>
    <t>3</t>
  </si>
  <si>
    <t>151101101</t>
  </si>
  <si>
    <t>Zřízení pažení a rozepření stěn rýh pro podzemní vedení příložné pro jakoukoliv mezerovitost, hloubky do 2 m</t>
  </si>
  <si>
    <t>https://podminky.urs.cz/item/CS_URS_2025_02/151101101</t>
  </si>
  <si>
    <t>((2+2+12)+22)*2*1,2</t>
  </si>
  <si>
    <t>4</t>
  </si>
  <si>
    <t>151101111</t>
  </si>
  <si>
    <t>Odstranění pažení a rozepření stěn rýh pro podzemní vedení s uložením materiálu na vzdálenost do 3 m od kraje výkopu příložné, hloubky do 2 m</t>
  </si>
  <si>
    <t>https://podminky.urs.cz/item/CS_URS_2025_02/151101111</t>
  </si>
  <si>
    <t>5</t>
  </si>
  <si>
    <t>151101301</t>
  </si>
  <si>
    <t>Zřízení rozepření zapažených stěn výkopů s potřebným přepažováním při pažení příložném, hloubky do 4 m</t>
  </si>
  <si>
    <t>https://podminky.urs.cz/item/CS_URS_2025_02/151101301</t>
  </si>
  <si>
    <t>6</t>
  </si>
  <si>
    <t>151101311</t>
  </si>
  <si>
    <t>Odstranění rozepření stěn výkopů s uložením materiálu na vzdálenost do 3 m od okraje výkopu pažení příložného, hloubky do 4 m</t>
  </si>
  <si>
    <t>https://podminky.urs.cz/item/CS_URS_2025_02/151101311</t>
  </si>
  <si>
    <t>7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</si>
  <si>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</si>
  <si>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</si>
  <si>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https://podminky.urs.cz/item/CS_URS_2025_02/162751117</t>
  </si>
  <si>
    <t>výkop-zásyp</t>
  </si>
  <si>
    <t>8</t>
  </si>
  <si>
    <t>162751119</t>
  </si>
  <si>
    <t xml:space="preserve"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</t>
  </si>
  <si>
    <t>https://podminky.urs.cz/item/CS_URS_2025_02/162751119</t>
  </si>
  <si>
    <t>6*18,24</t>
  </si>
  <si>
    <t>9</t>
  </si>
  <si>
    <t>167151101</t>
  </si>
  <si>
    <t>Nakládání, skládání a překládání neulehlého výkopku nebo sypaniny strojně nakládání, množství do 100 m3, z horniny třídy těžitelnosti I, skupiny 1 až 3</t>
  </si>
  <si>
    <t>https://podminky.urs.cz/item/CS_URS_2025_02/167151101</t>
  </si>
  <si>
    <t>10</t>
  </si>
  <si>
    <t>171201231</t>
  </si>
  <si>
    <t>Poplatek za uložení stavebního odpadu na recyklační skládce (skládkovné) zeminy a kamení zatříděného do Katalogu odpadů pod kódem 17 05 04</t>
  </si>
  <si>
    <t>t</t>
  </si>
  <si>
    <t>https://podminky.urs.cz/item/CS_URS_2025_02/171201231</t>
  </si>
  <si>
    <t>18,24*1,8</t>
  </si>
  <si>
    <t>11</t>
  </si>
  <si>
    <t>171251201</t>
  </si>
  <si>
    <t>Uložení sypaniny na skládky nebo meziskládky bez hutnění s upravením uložené sypaniny do předepsaného tvaru</t>
  </si>
  <si>
    <t>https://podminky.urs.cz/item/CS_URS_2025_02/171251201</t>
  </si>
  <si>
    <t>12</t>
  </si>
  <si>
    <t>174151101</t>
  </si>
  <si>
    <t>Zásyp sypaninou z jakékoliv horniny strojně s uložením výkopku ve vrstvách se zhutněním jam, šachet, rýh nebo kolem objektů v těchto vykopávkách</t>
  </si>
  <si>
    <t>https://podminky.urs.cz/item/CS_URS_2025_02/174151101</t>
  </si>
  <si>
    <t>zásyp</t>
  </si>
  <si>
    <t>výkop-lože-obsyp</t>
  </si>
  <si>
    <t>14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</si>
  <si>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</si>
  <si>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</si>
  <si>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https://podminky.urs.cz/item/CS_URS_2025_02/175151101</t>
  </si>
  <si>
    <t>obsyp</t>
  </si>
  <si>
    <t>((2+2+12)+22)*0,8*0,5</t>
  </si>
  <si>
    <t>15</t>
  </si>
  <si>
    <t>M</t>
  </si>
  <si>
    <t>58331289</t>
  </si>
  <si>
    <t>kamenivo těžené drobné frakce 0/2</t>
  </si>
  <si>
    <t>15,2*2 'Přepočtené koeficientem množství</t>
  </si>
  <si>
    <t>16</t>
  </si>
  <si>
    <t>181951112</t>
  </si>
  <si>
    <t>Úprava pláně vyrovnáním výškových rozdílů strojně v hornině třídy těžitelnosti I, skupiny 1 až 3 se zhutněním</t>
  </si>
  <si>
    <t>https://podminky.urs.cz/item/CS_URS_2025_02/181951112</t>
  </si>
  <si>
    <t>((2+2+12)+22)*0,8</t>
  </si>
  <si>
    <t>Zakládání</t>
  </si>
  <si>
    <t>49</t>
  </si>
  <si>
    <t>291211111</t>
  </si>
  <si>
    <t>Zřízení zpevněné plochy ze silničních panelů osazených do lože tl. 50 mm z kameniva</t>
  </si>
  <si>
    <t>https://podminky.urs.cz/item/CS_URS_2025_02/291211111</t>
  </si>
  <si>
    <t>"u čp 21 cca vrácení demontovaných zpět" 8</t>
  </si>
  <si>
    <t>Svislé a kompletní konstrukce</t>
  </si>
  <si>
    <t>17</t>
  </si>
  <si>
    <t>359901111</t>
  </si>
  <si>
    <t>Vyčištění stok jakékoliv výšky</t>
  </si>
  <si>
    <t>https://podminky.urs.cz/item/CS_URS_2025_02/359901111</t>
  </si>
  <si>
    <t>((2+2+12)+22)</t>
  </si>
  <si>
    <t>Vodorovné konstrukce</t>
  </si>
  <si>
    <t>18</t>
  </si>
  <si>
    <t>451573111</t>
  </si>
  <si>
    <t>Lože pod potrubí, stoky a drobné objekty v otevřeném výkopu z písku a štěrkopísku do 63 mm</t>
  </si>
  <si>
    <t>https://podminky.urs.cz/item/CS_URS_2025_02/451573111</t>
  </si>
  <si>
    <t>lože</t>
  </si>
  <si>
    <t>((2+2+12)+22)*0,8*0,1</t>
  </si>
  <si>
    <t>19</t>
  </si>
  <si>
    <t>452311151</t>
  </si>
  <si>
    <t>Podkladní a zajišťovací konstrukce z betonu prostého v otevřeném výkopu bez zvýšených nároků na prostředí desky pod potrubí, stoky a drobné objekty z betonu tř. C 20/25</t>
  </si>
  <si>
    <t>https://podminky.urs.cz/item/CS_URS_2025_02/452311151</t>
  </si>
  <si>
    <t>"předpoklad" 2</t>
  </si>
  <si>
    <t>20</t>
  </si>
  <si>
    <t>452312151</t>
  </si>
  <si>
    <t>Podkladní a zajišťovací konstrukce z betonu prostého v otevřeném výkopu bez zvýšených nároků na prostředí sedlové lože pod potrubí z betonu tř. C 20/25</t>
  </si>
  <si>
    <t>https://podminky.urs.cz/item/CS_URS_2025_02/452312151</t>
  </si>
  <si>
    <t>"předpoklad" 1</t>
  </si>
  <si>
    <t>Vedení trubní dálková a přípojná</t>
  </si>
  <si>
    <t>31</t>
  </si>
  <si>
    <t>810391811</t>
  </si>
  <si>
    <t>Bourání stávajícího potrubí z betonu v otevřeném výkopu DN přes 200 do 400</t>
  </si>
  <si>
    <t>https://podminky.urs.cz/item/CS_URS_2025_02/810391811</t>
  </si>
  <si>
    <t>21</t>
  </si>
  <si>
    <t>812392121</t>
  </si>
  <si>
    <t>Montáž potrubí z trub betonových hrdlových v otevřeném výkopu ve sklonu do 20 % s integrovaným pryžovým těsněním DN 400</t>
  </si>
  <si>
    <t>https://podminky.urs.cz/item/CS_URS_2025_02/812392121</t>
  </si>
  <si>
    <t>22</t>
  </si>
  <si>
    <t>PFB.1010101</t>
  </si>
  <si>
    <t>Trouba hrdlová betonová TBH-Q 40/250</t>
  </si>
  <si>
    <t>kus</t>
  </si>
  <si>
    <t>38/2,5</t>
  </si>
  <si>
    <t>18 "cena vč. dopravy"</t>
  </si>
  <si>
    <t>23</t>
  </si>
  <si>
    <t>812392193</t>
  </si>
  <si>
    <t>Montáž potrubí z trub betonových hrdlových v otevřeném výkopu ve sklonu do 20 % za napojení dvou dříků trub o stejném průměru (max. rozdíl 16 mm) pomocí pružné spojky (spojka zahrnuta v ceně) DN 400</t>
  </si>
  <si>
    <t>https://podminky.urs.cz/item/CS_URS_2025_02/812392193</t>
  </si>
  <si>
    <t>32</t>
  </si>
  <si>
    <t>890111812</t>
  </si>
  <si>
    <t>Bourání šachet a jímek ručně velikosti obestavěného prostoru do 1,5 m3 ze zdiva cihelného</t>
  </si>
  <si>
    <t>https://podminky.urs.cz/item/CS_URS_2025_02/890111812</t>
  </si>
  <si>
    <t>24</t>
  </si>
  <si>
    <t>894411131</t>
  </si>
  <si>
    <t>Zřízení šachet kanalizačních z betonových dílců výšky vstupu do 1,50 m s obložením dna betonem tř. C 25/30, na potrubí DN přes 300 do 400</t>
  </si>
  <si>
    <t>https://podminky.urs.cz/item/CS_URS_2025_02/894411131</t>
  </si>
  <si>
    <t>27</t>
  </si>
  <si>
    <t>59224085</t>
  </si>
  <si>
    <t>dno betonové drenážní šachty DN 800 80x65x9cm</t>
  </si>
  <si>
    <t>25</t>
  </si>
  <si>
    <t>59224404</t>
  </si>
  <si>
    <t>skruž betonové šachty DN 800 kanalizační 80x50x12cm</t>
  </si>
  <si>
    <t>28</t>
  </si>
  <si>
    <t>59224401</t>
  </si>
  <si>
    <t>konus betonové šachty DN 800 kanalizační 100x80x50cm stupadla poplastovaná</t>
  </si>
  <si>
    <t>29</t>
  </si>
  <si>
    <t>59224135</t>
  </si>
  <si>
    <t>prstenec šachtový vyrovnávací betonový 625x90x60mm</t>
  </si>
  <si>
    <t>37</t>
  </si>
  <si>
    <t>895941331</t>
  </si>
  <si>
    <t>Osazení vpusti uliční z betonových dílců DN 450 skruž průběžná s výtokem</t>
  </si>
  <si>
    <t>https://podminky.urs.cz/item/CS_URS_2025_02/895941331</t>
  </si>
  <si>
    <t>38</t>
  </si>
  <si>
    <t>59224489</t>
  </si>
  <si>
    <t>skruž betonová s odtokem 150mm pro uliční vpusť 450x450x50mm</t>
  </si>
  <si>
    <t>39</t>
  </si>
  <si>
    <t>899104112</t>
  </si>
  <si>
    <t>Osazení poklopů šachtových litinových, ocelových nebo železobetonových včetně rámů pro třídu zatížení D400, E600</t>
  </si>
  <si>
    <t>https://podminky.urs.cz/item/CS_URS_2025_02/899104112</t>
  </si>
  <si>
    <t>40</t>
  </si>
  <si>
    <t>28661935</t>
  </si>
  <si>
    <t>poklop šachtový litinový DN 600 pro třídu zatížení D400</t>
  </si>
  <si>
    <t>41</t>
  </si>
  <si>
    <t>899204112</t>
  </si>
  <si>
    <t>Osazení mříží litinových včetně rámů a košů na bahno pro třídu zatížení D400, E600</t>
  </si>
  <si>
    <t>https://podminky.urs.cz/item/CS_URS_2025_02/899204112</t>
  </si>
  <si>
    <t>42</t>
  </si>
  <si>
    <t>55241041</t>
  </si>
  <si>
    <t>mříž vtoková s rámem pro uliční vpusť 500x500, zatížení 40 tun</t>
  </si>
  <si>
    <t>43</t>
  </si>
  <si>
    <t>55241000</t>
  </si>
  <si>
    <t>koš kalový pod kruhovou mříž - lehký</t>
  </si>
  <si>
    <t>997</t>
  </si>
  <si>
    <t>Doprava suti a vybouraných hmot</t>
  </si>
  <si>
    <t>33</t>
  </si>
  <si>
    <t>997013501</t>
  </si>
  <si>
    <t>Odvoz suti a vybouraných hmot na skládku nebo meziskládku se složením, na vzdálenost do 1 km</t>
  </si>
  <si>
    <t>https://podminky.urs.cz/item/CS_URS_2025_02/997013501</t>
  </si>
  <si>
    <t>35</t>
  </si>
  <si>
    <t>997013511</t>
  </si>
  <si>
    <t>Odvoz suti a vybouraných hmot z meziskládky na skládku s naložením a se složením, na vzdálenost do 1 km</t>
  </si>
  <si>
    <t>https://podminky.urs.cz/item/CS_URS_2025_02/997013511</t>
  </si>
  <si>
    <t>36</t>
  </si>
  <si>
    <t>997013869</t>
  </si>
  <si>
    <t>Poplatek za uložení stavebního odpadu na recyklační skládce (skládkovné) ze směsí nebo oddělených frakcí betonu, cihel a keramických výrobků zatříděného do Katalogu odpadů pod kódem 17 01 07</t>
  </si>
  <si>
    <t>https://podminky.urs.cz/item/CS_URS_2025_02/997013869</t>
  </si>
  <si>
    <t>998</t>
  </si>
  <si>
    <t>Přesun hmot</t>
  </si>
  <si>
    <t>44</t>
  </si>
  <si>
    <t>998274101</t>
  </si>
  <si>
    <t>Přesun hmot pro trubní vedení hloubené z trub betonových nebo železobetonových pro vodovody nebo kanalizace v otevřeném výkopu dopravní vzdálenost do 15 m</t>
  </si>
  <si>
    <t>https://podminky.urs.cz/item/CS_URS_2025_02/998274101</t>
  </si>
  <si>
    <t>VRN</t>
  </si>
  <si>
    <t>Vedlejší rozpočtové náklady</t>
  </si>
  <si>
    <t>VRN1</t>
  </si>
  <si>
    <t>Průzkumné, zeměměřičské a projektové práce</t>
  </si>
  <si>
    <t>50</t>
  </si>
  <si>
    <t>012234000</t>
  </si>
  <si>
    <t>Vytyčení sítí</t>
  </si>
  <si>
    <t>…</t>
  </si>
  <si>
    <t>https://podminky.urs.cz/item/CS_URS_2025_02/012234000</t>
  </si>
  <si>
    <t>51</t>
  </si>
  <si>
    <t>012444000</t>
  </si>
  <si>
    <t>Geodetické měření skutečného provedení stavby</t>
  </si>
  <si>
    <t>https://podminky.urs.cz/item/CS_URS_2025_02/012444000</t>
  </si>
  <si>
    <t>52</t>
  </si>
  <si>
    <t>013254000</t>
  </si>
  <si>
    <t>Dokumentace skutečného provedení stavby</t>
  </si>
  <si>
    <t>https://podminky.urs.cz/item/CS_URS_2025_02/013254000</t>
  </si>
  <si>
    <t>53</t>
  </si>
  <si>
    <t>013284000</t>
  </si>
  <si>
    <t>Pasportizace - předání sítí zpět správcům</t>
  </si>
  <si>
    <t>https://podminky.urs.cz/item/CS_URS_2025_02/013284000</t>
  </si>
  <si>
    <t>Stavba: Chdoníky podél silnice III/29837</t>
  </si>
  <si>
    <t xml:space="preserve">25-08-03 Opravy dešťové kanalizace </t>
  </si>
  <si>
    <t xml:space="preserve">Městec nad Dědinou </t>
  </si>
  <si>
    <t xml:space="preserve">Obec Očelice </t>
  </si>
  <si>
    <t xml:space="preserve">Stavibet s.r.o. </t>
  </si>
  <si>
    <t xml:space="preserve">celkem rozpočet </t>
  </si>
  <si>
    <t>461 510 ,38</t>
  </si>
  <si>
    <t>nefakturováno       méněpráce</t>
  </si>
  <si>
    <t>SOUPIS PROVEDENÝCH PRACÍ - méněpráce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</si>
</sst>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0"/>
  </numFmts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sz val="9"/>
      <name val="Arial CE"/>
    </font>
    <font>
      <b/>
      <sz val="12"/>
      <color rgb="FF960000"/>
      <name val="Arial CE"/>
    </font>
    <font>
      <sz val="8"/>
      <color rgb="FF003366"/>
      <name val="Arial CE"/>
    </font>
    <font>
      <sz val="12"/>
      <color rgb="FF003366"/>
      <name val="Arial CE"/>
    </font>
    <font>
      <sz val="10"/>
      <color rgb="FF003366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8"/>
      <color rgb="FF505050"/>
      <name val="Arial CE"/>
    </font>
    <font>
      <sz val="7"/>
      <color rgb="FF969696"/>
      <name val="Arial CE"/>
    </font>
    <font>
      <i/>
      <sz val="9"/>
      <color rgb="FF0000FF"/>
      <name val="Arial CE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4" fontId="7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9" fillId="0" borderId="0" xfId="0" applyNumberFormat="1" applyFont="1"/>
    <xf numFmtId="0" fontId="10" fillId="0" borderId="0" xfId="0" applyFont="1" applyAlignment="1">
      <alignment horizontal="left"/>
    </xf>
    <xf numFmtId="4" fontId="10" fillId="0" borderId="0" xfId="0" applyNumberFormat="1" applyFont="1"/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vertical="center"/>
    </xf>
    <xf numFmtId="4" fontId="6" fillId="2" borderId="5" xfId="0" applyNumberFormat="1" applyFont="1" applyFill="1" applyBorder="1" applyAlignment="1" applyProtection="1">
      <alignment vertical="center"/>
      <protection locked="0"/>
    </xf>
    <xf numFmtId="4" fontId="6" fillId="0" borderId="5" xfId="0" applyNumberFormat="1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165" fontId="13" fillId="0" borderId="0" xfId="0" applyNumberFormat="1" applyFont="1" applyAlignment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15" fillId="0" borderId="5" xfId="0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165" fontId="15" fillId="0" borderId="5" xfId="0" applyNumberFormat="1" applyFont="1" applyBorder="1" applyAlignment="1">
      <alignment vertical="center"/>
    </xf>
    <xf numFmtId="4" fontId="15" fillId="2" borderId="5" xfId="0" applyNumberFormat="1" applyFont="1" applyFill="1" applyBorder="1" applyAlignment="1" applyProtection="1">
      <alignment vertical="center"/>
      <protection locked="0"/>
    </xf>
    <xf numFmtId="4" fontId="6" fillId="0" borderId="2" xfId="0" applyNumberFormat="1" applyFont="1" applyBorder="1" applyAlignment="1">
      <alignment vertical="center"/>
    </xf>
    <xf numFmtId="4" fontId="15" fillId="0" borderId="2" xfId="0" applyNumberFormat="1" applyFont="1" applyBorder="1" applyAlignment="1">
      <alignment vertical="center"/>
    </xf>
    <xf numFmtId="0" fontId="0" fillId="0" borderId="6" xfId="0" applyBorder="1"/>
    <xf numFmtId="0" fontId="6" fillId="3" borderId="0" xfId="0" applyFont="1" applyFill="1" applyAlignment="1">
      <alignment horizontal="center" vertical="center" wrapText="1"/>
    </xf>
    <xf numFmtId="3" fontId="0" fillId="0" borderId="6" xfId="0" applyNumberFormat="1" applyBorder="1"/>
    <xf numFmtId="4" fontId="0" fillId="0" borderId="6" xfId="0" applyNumberFormat="1" applyBorder="1"/>
    <xf numFmtId="4" fontId="16" fillId="4" borderId="6" xfId="0" applyNumberFormat="1" applyFont="1" applyFill="1" applyBorder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71201231" TargetMode="External"/><Relationship Id="rId18" Type="http://schemas.openxmlformats.org/officeDocument/2006/relationships/hyperlink" Target="https://podminky.urs.cz/item/CS_URS_2025_02/291211111" TargetMode="External"/><Relationship Id="rId26" Type="http://schemas.openxmlformats.org/officeDocument/2006/relationships/hyperlink" Target="https://podminky.urs.cz/item/CS_URS_2025_02/890111812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podminky.urs.cz/item/CS_URS_2025_02/452311151" TargetMode="External"/><Relationship Id="rId34" Type="http://schemas.openxmlformats.org/officeDocument/2006/relationships/hyperlink" Target="https://podminky.urs.cz/item/CS_URS_2025_02/998274101" TargetMode="External"/><Relationship Id="rId7" Type="http://schemas.openxmlformats.org/officeDocument/2006/relationships/hyperlink" Target="https://podminky.urs.cz/item/CS_URS_2025_02/151101111" TargetMode="External"/><Relationship Id="rId12" Type="http://schemas.openxmlformats.org/officeDocument/2006/relationships/hyperlink" Target="https://podminky.urs.cz/item/CS_URS_2025_02/167151101" TargetMode="External"/><Relationship Id="rId17" Type="http://schemas.openxmlformats.org/officeDocument/2006/relationships/hyperlink" Target="https://podminky.urs.cz/item/CS_URS_2025_02/181951112" TargetMode="External"/><Relationship Id="rId25" Type="http://schemas.openxmlformats.org/officeDocument/2006/relationships/hyperlink" Target="https://podminky.urs.cz/item/CS_URS_2025_02/812392193" TargetMode="External"/><Relationship Id="rId33" Type="http://schemas.openxmlformats.org/officeDocument/2006/relationships/hyperlink" Target="https://podminky.urs.cz/item/CS_URS_2025_02/997013869" TargetMode="External"/><Relationship Id="rId38" Type="http://schemas.openxmlformats.org/officeDocument/2006/relationships/hyperlink" Target="https://podminky.urs.cz/item/CS_URS_2025_02/013284000" TargetMode="External"/><Relationship Id="rId2" Type="http://schemas.openxmlformats.org/officeDocument/2006/relationships/hyperlink" Target="https://podminky.urs.cz/item/CS_URS_2025_02/119001405" TargetMode="External"/><Relationship Id="rId16" Type="http://schemas.openxmlformats.org/officeDocument/2006/relationships/hyperlink" Target="https://podminky.urs.cz/item/CS_URS_2025_02/175151101" TargetMode="External"/><Relationship Id="rId20" Type="http://schemas.openxmlformats.org/officeDocument/2006/relationships/hyperlink" Target="https://podminky.urs.cz/item/CS_URS_2025_02/451573111" TargetMode="External"/><Relationship Id="rId29" Type="http://schemas.openxmlformats.org/officeDocument/2006/relationships/hyperlink" Target="https://podminky.urs.cz/item/CS_URS_2025_02/899104112" TargetMode="External"/><Relationship Id="rId1" Type="http://schemas.openxmlformats.org/officeDocument/2006/relationships/hyperlink" Target="https://podminky.urs.cz/item/CS_URS_2025_02/113151111" TargetMode="External"/><Relationship Id="rId6" Type="http://schemas.openxmlformats.org/officeDocument/2006/relationships/hyperlink" Target="https://podminky.urs.cz/item/CS_URS_2025_02/151101101" TargetMode="External"/><Relationship Id="rId11" Type="http://schemas.openxmlformats.org/officeDocument/2006/relationships/hyperlink" Target="https://podminky.urs.cz/item/CS_URS_2025_02/162751119" TargetMode="External"/><Relationship Id="rId24" Type="http://schemas.openxmlformats.org/officeDocument/2006/relationships/hyperlink" Target="https://podminky.urs.cz/item/CS_URS_2025_02/812392121" TargetMode="External"/><Relationship Id="rId32" Type="http://schemas.openxmlformats.org/officeDocument/2006/relationships/hyperlink" Target="https://podminky.urs.cz/item/CS_URS_2025_02/997013511" TargetMode="External"/><Relationship Id="rId37" Type="http://schemas.openxmlformats.org/officeDocument/2006/relationships/hyperlink" Target="https://podminky.urs.cz/item/CS_URS_2025_02/013254000" TargetMode="External"/><Relationship Id="rId5" Type="http://schemas.openxmlformats.org/officeDocument/2006/relationships/hyperlink" Target="https://podminky.urs.cz/item/CS_URS_2025_02/139001101" TargetMode="External"/><Relationship Id="rId15" Type="http://schemas.openxmlformats.org/officeDocument/2006/relationships/hyperlink" Target="https://podminky.urs.cz/item/CS_URS_2025_02/174151101" TargetMode="External"/><Relationship Id="rId23" Type="http://schemas.openxmlformats.org/officeDocument/2006/relationships/hyperlink" Target="https://podminky.urs.cz/item/CS_URS_2025_02/810391811" TargetMode="External"/><Relationship Id="rId28" Type="http://schemas.openxmlformats.org/officeDocument/2006/relationships/hyperlink" Target="https://podminky.urs.cz/item/CS_URS_2025_02/895941331" TargetMode="External"/><Relationship Id="rId36" Type="http://schemas.openxmlformats.org/officeDocument/2006/relationships/hyperlink" Target="https://podminky.urs.cz/item/CS_URS_2025_02/012444000" TargetMode="External"/><Relationship Id="rId10" Type="http://schemas.openxmlformats.org/officeDocument/2006/relationships/hyperlink" Target="https://podminky.urs.cz/item/CS_URS_2025_02/162751117" TargetMode="External"/><Relationship Id="rId19" Type="http://schemas.openxmlformats.org/officeDocument/2006/relationships/hyperlink" Target="https://podminky.urs.cz/item/CS_URS_2025_02/359901111" TargetMode="External"/><Relationship Id="rId31" Type="http://schemas.openxmlformats.org/officeDocument/2006/relationships/hyperlink" Target="https://podminky.urs.cz/item/CS_URS_2025_02/997013501" TargetMode="External"/><Relationship Id="rId4" Type="http://schemas.openxmlformats.org/officeDocument/2006/relationships/hyperlink" Target="https://podminky.urs.cz/item/CS_URS_2025_02/132254101" TargetMode="External"/><Relationship Id="rId9" Type="http://schemas.openxmlformats.org/officeDocument/2006/relationships/hyperlink" Target="https://podminky.urs.cz/item/CS_URS_2025_02/151101311" TargetMode="External"/><Relationship Id="rId14" Type="http://schemas.openxmlformats.org/officeDocument/2006/relationships/hyperlink" Target="https://podminky.urs.cz/item/CS_URS_2025_02/171251201" TargetMode="External"/><Relationship Id="rId22" Type="http://schemas.openxmlformats.org/officeDocument/2006/relationships/hyperlink" Target="https://podminky.urs.cz/item/CS_URS_2025_02/452312151" TargetMode="External"/><Relationship Id="rId27" Type="http://schemas.openxmlformats.org/officeDocument/2006/relationships/hyperlink" Target="https://podminky.urs.cz/item/CS_URS_2025_02/894411131" TargetMode="External"/><Relationship Id="rId30" Type="http://schemas.openxmlformats.org/officeDocument/2006/relationships/hyperlink" Target="https://podminky.urs.cz/item/CS_URS_2025_02/899204112" TargetMode="External"/><Relationship Id="rId35" Type="http://schemas.openxmlformats.org/officeDocument/2006/relationships/hyperlink" Target="https://podminky.urs.cz/item/CS_URS_2025_02/012234000" TargetMode="External"/><Relationship Id="rId8" Type="http://schemas.openxmlformats.org/officeDocument/2006/relationships/hyperlink" Target="https://podminky.urs.cz/item/CS_URS_2025_02/151101301" TargetMode="External"/><Relationship Id="rId3" Type="http://schemas.openxmlformats.org/officeDocument/2006/relationships/hyperlink" Target="https://podminky.urs.cz/item/CS_URS_2025_02/119001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54B5B-1906-4A07-B825-DBBBD462E781}">
  <dimension ref="A1:J133"/>
  <sheetViews>
    <sheetView tabSelected="1" workbookViewId="0">
      <selection activeCell="I14" sqref="I14"/>
    </sheetView>
  </sheetViews>
  <sheetFormatPr defaultColWidth="18.7109375" defaultRowHeight="15" x14ac:dyDescent="0.25"/>
  <cols>
    <col min="1" max="1" width="9.42578125" customWidth="1"/>
    <col min="2" max="2" width="7.85546875" bestFit="1" customWidth="1"/>
    <col min="3" max="3" width="11.140625" bestFit="1" customWidth="1"/>
    <col min="4" max="4" width="39.140625" bestFit="1" customWidth="1"/>
    <col min="5" max="5" width="3.85546875" bestFit="1" customWidth="1"/>
    <col min="6" max="6" width="7.140625" bestFit="1" customWidth="1"/>
    <col min="7" max="7" width="10.7109375" bestFit="1" customWidth="1"/>
    <col min="8" max="8" width="13.42578125" customWidth="1"/>
    <col min="9" max="9" width="12.85546875" customWidth="1"/>
    <col min="10" max="10" width="13.425781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</row>
    <row r="2" spans="1:10" ht="18" x14ac:dyDescent="0.25">
      <c r="A2" s="2" t="s">
        <v>256</v>
      </c>
      <c r="B2" s="3"/>
      <c r="C2" s="3"/>
      <c r="D2" s="3"/>
      <c r="E2" s="3"/>
      <c r="F2" s="3"/>
      <c r="G2" s="3"/>
      <c r="H2" s="3"/>
    </row>
    <row r="3" spans="1:10" x14ac:dyDescent="0.25">
      <c r="A3" s="3"/>
      <c r="B3" s="3"/>
      <c r="C3" s="3"/>
      <c r="D3" s="3"/>
      <c r="E3" s="3"/>
      <c r="F3" s="3"/>
      <c r="G3" s="3"/>
      <c r="H3" s="3"/>
    </row>
    <row r="4" spans="1:10" x14ac:dyDescent="0.25">
      <c r="A4" s="4" t="s">
        <v>248</v>
      </c>
      <c r="B4" s="3"/>
      <c r="C4" s="3"/>
      <c r="D4" s="3"/>
      <c r="E4" s="3"/>
      <c r="F4" s="3"/>
      <c r="G4" s="3"/>
      <c r="H4" s="3"/>
    </row>
    <row r="5" spans="1:10" x14ac:dyDescent="0.25">
      <c r="A5" s="3"/>
      <c r="B5" s="3"/>
      <c r="C5" s="49"/>
      <c r="D5" s="49"/>
      <c r="E5" s="49"/>
      <c r="F5" s="49"/>
      <c r="G5" s="3"/>
      <c r="H5" s="3"/>
    </row>
    <row r="6" spans="1:10" x14ac:dyDescent="0.25">
      <c r="A6" s="4" t="s">
        <v>0</v>
      </c>
      <c r="B6" s="3"/>
      <c r="C6" s="3" t="s">
        <v>249</v>
      </c>
      <c r="D6" s="3"/>
      <c r="E6" s="3"/>
      <c r="F6" s="3"/>
      <c r="G6" s="3"/>
      <c r="H6" s="3"/>
    </row>
    <row r="7" spans="1:10" x14ac:dyDescent="0.25">
      <c r="A7" s="3"/>
      <c r="B7" s="3"/>
      <c r="C7" s="50"/>
      <c r="D7" s="50"/>
      <c r="E7" s="50"/>
      <c r="F7" s="50"/>
      <c r="G7" s="3"/>
      <c r="H7" s="3"/>
    </row>
    <row r="8" spans="1:10" x14ac:dyDescent="0.25">
      <c r="A8" s="3"/>
      <c r="B8" s="3"/>
      <c r="C8" s="3"/>
      <c r="D8" s="3"/>
      <c r="E8" s="3"/>
      <c r="F8" s="3"/>
      <c r="G8" s="3"/>
      <c r="H8" s="3"/>
    </row>
    <row r="9" spans="1:10" ht="26.45" customHeight="1" x14ac:dyDescent="0.25">
      <c r="A9" s="4" t="s">
        <v>1</v>
      </c>
      <c r="B9" s="3"/>
      <c r="C9" s="3"/>
      <c r="D9" s="5" t="s">
        <v>250</v>
      </c>
      <c r="E9" s="3"/>
      <c r="F9" s="3"/>
      <c r="G9" s="4" t="s">
        <v>2</v>
      </c>
      <c r="H9" s="6">
        <v>46142</v>
      </c>
    </row>
    <row r="10" spans="1:10" x14ac:dyDescent="0.25">
      <c r="A10" s="3"/>
      <c r="B10" s="3"/>
      <c r="C10" s="3"/>
      <c r="D10" s="3"/>
      <c r="E10" s="3"/>
      <c r="F10" s="3"/>
      <c r="G10" s="3"/>
      <c r="H10" s="3"/>
    </row>
    <row r="11" spans="1:10" ht="26.45" customHeight="1" x14ac:dyDescent="0.25">
      <c r="A11" s="4" t="s">
        <v>3</v>
      </c>
      <c r="B11" s="3"/>
      <c r="C11" s="3"/>
      <c r="D11" s="5" t="s">
        <v>251</v>
      </c>
      <c r="E11" s="3"/>
      <c r="F11" s="3"/>
      <c r="G11" s="4" t="s">
        <v>4</v>
      </c>
      <c r="H11" s="7"/>
    </row>
    <row r="12" spans="1:10" x14ac:dyDescent="0.25">
      <c r="A12" s="4" t="s">
        <v>5</v>
      </c>
      <c r="B12" s="3"/>
      <c r="C12" s="3"/>
      <c r="D12" s="5" t="s">
        <v>252</v>
      </c>
      <c r="E12" s="3"/>
      <c r="F12" s="3"/>
      <c r="G12" s="4" t="s">
        <v>6</v>
      </c>
      <c r="H12" s="7">
        <v>27472922</v>
      </c>
    </row>
    <row r="13" spans="1:10" x14ac:dyDescent="0.25">
      <c r="A13" s="3"/>
      <c r="B13" s="3"/>
      <c r="C13" s="3"/>
      <c r="D13" s="3"/>
      <c r="E13" s="3"/>
      <c r="F13" s="3"/>
      <c r="G13" s="3"/>
      <c r="H13" s="3"/>
    </row>
    <row r="14" spans="1:10" ht="24" x14ac:dyDescent="0.25">
      <c r="A14" s="8" t="s">
        <v>7</v>
      </c>
      <c r="B14" s="9" t="s">
        <v>8</v>
      </c>
      <c r="C14" s="9" t="s">
        <v>9</v>
      </c>
      <c r="D14" s="9" t="s">
        <v>10</v>
      </c>
      <c r="E14" s="9" t="s">
        <v>11</v>
      </c>
      <c r="F14" s="9" t="s">
        <v>12</v>
      </c>
      <c r="G14" s="9" t="s">
        <v>13</v>
      </c>
      <c r="H14" s="10" t="s">
        <v>14</v>
      </c>
      <c r="I14" s="51" t="s">
        <v>255</v>
      </c>
      <c r="J14" s="45" t="s">
        <v>253</v>
      </c>
    </row>
    <row r="15" spans="1:10" ht="15.75" x14ac:dyDescent="0.25">
      <c r="A15" s="11" t="s">
        <v>15</v>
      </c>
      <c r="B15" s="3"/>
      <c r="C15" s="3"/>
      <c r="D15" s="3"/>
      <c r="E15" s="3"/>
      <c r="F15" s="3"/>
      <c r="G15" s="3"/>
      <c r="H15" s="12">
        <f>SUM(H18:H250)</f>
        <v>241371.36</v>
      </c>
      <c r="I15" s="48">
        <f>SUM(I18:I263)</f>
        <v>220139.02000000002</v>
      </c>
      <c r="J15" t="s">
        <v>254</v>
      </c>
    </row>
    <row r="16" spans="1:10" ht="15.75" x14ac:dyDescent="0.25">
      <c r="A16" s="13"/>
      <c r="B16" s="14" t="s">
        <v>16</v>
      </c>
      <c r="C16" s="15" t="s">
        <v>17</v>
      </c>
      <c r="D16" s="15" t="s">
        <v>18</v>
      </c>
      <c r="E16" s="13"/>
      <c r="F16" s="13"/>
      <c r="G16" s="16"/>
      <c r="H16" s="17">
        <f>BI16</f>
        <v>0</v>
      </c>
      <c r="I16" s="44"/>
    </row>
    <row r="17" spans="1:9" x14ac:dyDescent="0.25">
      <c r="A17" s="13"/>
      <c r="B17" s="14" t="s">
        <v>16</v>
      </c>
      <c r="C17" s="18" t="s">
        <v>19</v>
      </c>
      <c r="D17" s="18" t="s">
        <v>20</v>
      </c>
      <c r="E17" s="13"/>
      <c r="F17" s="13"/>
      <c r="G17" s="16"/>
      <c r="H17" s="19">
        <f>BI17</f>
        <v>0</v>
      </c>
      <c r="I17" s="44"/>
    </row>
    <row r="18" spans="1:9" ht="48" x14ac:dyDescent="0.25">
      <c r="A18" s="20" t="s">
        <v>21</v>
      </c>
      <c r="B18" s="20" t="s">
        <v>22</v>
      </c>
      <c r="C18" s="21" t="s">
        <v>23</v>
      </c>
      <c r="D18" s="22" t="s">
        <v>24</v>
      </c>
      <c r="E18" s="23" t="s">
        <v>25</v>
      </c>
      <c r="F18" s="24">
        <v>8</v>
      </c>
      <c r="G18" s="25">
        <v>69</v>
      </c>
      <c r="H18" s="42">
        <f>ROUND(G18*F18,2)</f>
        <v>552</v>
      </c>
      <c r="I18" s="44"/>
    </row>
    <row r="19" spans="1:9" x14ac:dyDescent="0.25">
      <c r="A19" s="3"/>
      <c r="B19" s="27" t="s">
        <v>26</v>
      </c>
      <c r="C19" s="3"/>
      <c r="D19" s="28" t="s">
        <v>27</v>
      </c>
      <c r="E19" s="3"/>
      <c r="F19" s="3"/>
      <c r="G19" s="29"/>
      <c r="H19" s="3"/>
      <c r="I19" s="44"/>
    </row>
    <row r="20" spans="1:9" x14ac:dyDescent="0.25">
      <c r="A20" s="30"/>
      <c r="B20" s="31" t="s">
        <v>28</v>
      </c>
      <c r="C20" s="32" t="s">
        <v>29</v>
      </c>
      <c r="D20" s="33" t="s">
        <v>30</v>
      </c>
      <c r="E20" s="30"/>
      <c r="F20" s="34">
        <v>8</v>
      </c>
      <c r="G20" s="35"/>
      <c r="H20" s="30"/>
      <c r="I20" s="44"/>
    </row>
    <row r="21" spans="1:9" ht="72" x14ac:dyDescent="0.25">
      <c r="A21" s="20" t="s">
        <v>31</v>
      </c>
      <c r="B21" s="20" t="s">
        <v>22</v>
      </c>
      <c r="C21" s="21" t="s">
        <v>32</v>
      </c>
      <c r="D21" s="22" t="s">
        <v>33</v>
      </c>
      <c r="E21" s="23" t="s">
        <v>34</v>
      </c>
      <c r="F21" s="24">
        <v>25</v>
      </c>
      <c r="G21" s="25">
        <v>322</v>
      </c>
      <c r="H21" s="42">
        <f>ROUND(G21*F21,2)</f>
        <v>8050</v>
      </c>
      <c r="I21" s="44"/>
    </row>
    <row r="22" spans="1:9" x14ac:dyDescent="0.25">
      <c r="A22" s="3"/>
      <c r="B22" s="27" t="s">
        <v>26</v>
      </c>
      <c r="C22" s="3"/>
      <c r="D22" s="28" t="s">
        <v>35</v>
      </c>
      <c r="E22" s="3"/>
      <c r="F22" s="3"/>
      <c r="G22" s="29"/>
      <c r="H22" s="3"/>
      <c r="I22" s="44"/>
    </row>
    <row r="23" spans="1:9" x14ac:dyDescent="0.25">
      <c r="A23" s="30"/>
      <c r="B23" s="31" t="s">
        <v>28</v>
      </c>
      <c r="C23" s="32" t="s">
        <v>29</v>
      </c>
      <c r="D23" s="33" t="s">
        <v>36</v>
      </c>
      <c r="E23" s="30"/>
      <c r="F23" s="34">
        <v>25</v>
      </c>
      <c r="G23" s="35"/>
      <c r="H23" s="30"/>
      <c r="I23" s="44"/>
    </row>
    <row r="24" spans="1:9" ht="72" x14ac:dyDescent="0.25">
      <c r="A24" s="20" t="s">
        <v>37</v>
      </c>
      <c r="B24" s="20" t="s">
        <v>22</v>
      </c>
      <c r="C24" s="21" t="s">
        <v>38</v>
      </c>
      <c r="D24" s="22" t="s">
        <v>33</v>
      </c>
      <c r="E24" s="23" t="s">
        <v>34</v>
      </c>
      <c r="F24" s="24">
        <v>16.332999999999998</v>
      </c>
      <c r="G24" s="25">
        <v>310</v>
      </c>
      <c r="H24" s="42">
        <f>ROUND(G24*F24,2)</f>
        <v>5063.2299999999996</v>
      </c>
      <c r="I24" s="44"/>
    </row>
    <row r="25" spans="1:9" x14ac:dyDescent="0.25">
      <c r="A25" s="3"/>
      <c r="B25" s="27" t="s">
        <v>26</v>
      </c>
      <c r="C25" s="3"/>
      <c r="D25" s="28" t="s">
        <v>39</v>
      </c>
      <c r="E25" s="3"/>
      <c r="F25" s="3"/>
      <c r="G25" s="29"/>
      <c r="H25" s="3"/>
      <c r="I25" s="44"/>
    </row>
    <row r="26" spans="1:9" x14ac:dyDescent="0.25">
      <c r="A26" s="30"/>
      <c r="B26" s="31" t="s">
        <v>28</v>
      </c>
      <c r="C26" s="32" t="s">
        <v>29</v>
      </c>
      <c r="D26" s="33" t="s">
        <v>40</v>
      </c>
      <c r="E26" s="30"/>
      <c r="F26" s="34">
        <v>16.332999999999998</v>
      </c>
      <c r="G26" s="35"/>
      <c r="H26" s="30"/>
      <c r="I26" s="44"/>
    </row>
    <row r="27" spans="1:9" ht="48" x14ac:dyDescent="0.25">
      <c r="A27" s="20" t="s">
        <v>19</v>
      </c>
      <c r="B27" s="20" t="s">
        <v>22</v>
      </c>
      <c r="C27" s="21" t="s">
        <v>41</v>
      </c>
      <c r="D27" s="22" t="s">
        <v>42</v>
      </c>
      <c r="E27" s="23" t="s">
        <v>43</v>
      </c>
      <c r="F27" s="24">
        <v>0</v>
      </c>
      <c r="G27" s="25">
        <v>1470</v>
      </c>
      <c r="H27" s="42">
        <f>ROUND(G27*F27,2)</f>
        <v>0</v>
      </c>
      <c r="I27" s="26">
        <v>53625.599999999999</v>
      </c>
    </row>
    <row r="28" spans="1:9" x14ac:dyDescent="0.25">
      <c r="A28" s="3"/>
      <c r="B28" s="27" t="s">
        <v>26</v>
      </c>
      <c r="C28" s="3"/>
      <c r="D28" s="28" t="s">
        <v>44</v>
      </c>
      <c r="E28" s="3"/>
      <c r="F28" s="3"/>
      <c r="G28" s="29"/>
      <c r="H28" s="3"/>
      <c r="I28" s="44"/>
    </row>
    <row r="29" spans="1:9" x14ac:dyDescent="0.25">
      <c r="A29" s="30"/>
      <c r="B29" s="31" t="s">
        <v>28</v>
      </c>
      <c r="C29" s="32" t="s">
        <v>45</v>
      </c>
      <c r="D29" s="33" t="s">
        <v>46</v>
      </c>
      <c r="E29" s="30"/>
      <c r="F29" s="34">
        <v>36.479999999999997</v>
      </c>
      <c r="G29" s="35"/>
      <c r="H29" s="30"/>
      <c r="I29" s="44"/>
    </row>
    <row r="30" spans="1:9" ht="36" x14ac:dyDescent="0.25">
      <c r="A30" s="20" t="s">
        <v>47</v>
      </c>
      <c r="B30" s="20" t="s">
        <v>22</v>
      </c>
      <c r="C30" s="21" t="s">
        <v>48</v>
      </c>
      <c r="D30" s="22" t="s">
        <v>49</v>
      </c>
      <c r="E30" s="23" t="s">
        <v>43</v>
      </c>
      <c r="F30" s="24">
        <v>9.9190000000000005</v>
      </c>
      <c r="G30" s="25">
        <v>599</v>
      </c>
      <c r="H30" s="42">
        <f>ROUND(G30*F30,2)</f>
        <v>5941.48</v>
      </c>
      <c r="I30" s="44"/>
    </row>
    <row r="31" spans="1:9" x14ac:dyDescent="0.25">
      <c r="A31" s="3"/>
      <c r="B31" s="27" t="s">
        <v>26</v>
      </c>
      <c r="C31" s="3"/>
      <c r="D31" s="28" t="s">
        <v>50</v>
      </c>
      <c r="E31" s="3"/>
      <c r="F31" s="3"/>
      <c r="G31" s="29"/>
      <c r="H31" s="3"/>
      <c r="I31" s="44"/>
    </row>
    <row r="32" spans="1:9" x14ac:dyDescent="0.25">
      <c r="A32" s="30"/>
      <c r="B32" s="31" t="s">
        <v>28</v>
      </c>
      <c r="C32" s="32" t="s">
        <v>29</v>
      </c>
      <c r="D32" s="33" t="s">
        <v>51</v>
      </c>
      <c r="E32" s="30"/>
      <c r="F32" s="34">
        <v>9.9190000000000005</v>
      </c>
      <c r="G32" s="35"/>
      <c r="H32" s="30"/>
      <c r="I32" s="44"/>
    </row>
    <row r="33" spans="1:9" ht="36" x14ac:dyDescent="0.25">
      <c r="A33" s="20" t="s">
        <v>52</v>
      </c>
      <c r="B33" s="20" t="s">
        <v>22</v>
      </c>
      <c r="C33" s="21" t="s">
        <v>53</v>
      </c>
      <c r="D33" s="22" t="s">
        <v>54</v>
      </c>
      <c r="E33" s="23" t="s">
        <v>25</v>
      </c>
      <c r="F33" s="24">
        <v>0</v>
      </c>
      <c r="G33" s="25">
        <v>151</v>
      </c>
      <c r="H33" s="42">
        <f>ROUND(G33*F33,2)</f>
        <v>0</v>
      </c>
      <c r="I33" s="47">
        <v>13771.2</v>
      </c>
    </row>
    <row r="34" spans="1:9" x14ac:dyDescent="0.25">
      <c r="A34" s="3"/>
      <c r="B34" s="27" t="s">
        <v>26</v>
      </c>
      <c r="C34" s="3"/>
      <c r="D34" s="28" t="s">
        <v>55</v>
      </c>
      <c r="E34" s="3"/>
      <c r="F34" s="3"/>
      <c r="G34" s="29"/>
      <c r="H34" s="3"/>
      <c r="I34" s="44"/>
    </row>
    <row r="35" spans="1:9" x14ac:dyDescent="0.25">
      <c r="A35" s="30"/>
      <c r="B35" s="31" t="s">
        <v>28</v>
      </c>
      <c r="C35" s="32" t="s">
        <v>29</v>
      </c>
      <c r="D35" s="33" t="s">
        <v>56</v>
      </c>
      <c r="E35" s="30"/>
      <c r="F35" s="34">
        <v>91.2</v>
      </c>
      <c r="G35" s="35"/>
      <c r="H35" s="30"/>
      <c r="I35" s="44"/>
    </row>
    <row r="36" spans="1:9" ht="48" x14ac:dyDescent="0.25">
      <c r="A36" s="20" t="s">
        <v>57</v>
      </c>
      <c r="B36" s="20" t="s">
        <v>22</v>
      </c>
      <c r="C36" s="21" t="s">
        <v>58</v>
      </c>
      <c r="D36" s="22" t="s">
        <v>59</v>
      </c>
      <c r="E36" s="23" t="s">
        <v>25</v>
      </c>
      <c r="F36" s="24">
        <v>0</v>
      </c>
      <c r="G36" s="25">
        <v>93</v>
      </c>
      <c r="H36" s="42">
        <f>ROUND(G36*F36,2)</f>
        <v>0</v>
      </c>
      <c r="I36" s="47">
        <v>8483.4599999999991</v>
      </c>
    </row>
    <row r="37" spans="1:9" x14ac:dyDescent="0.25">
      <c r="A37" s="3"/>
      <c r="B37" s="27" t="s">
        <v>26</v>
      </c>
      <c r="C37" s="3"/>
      <c r="D37" s="28" t="s">
        <v>60</v>
      </c>
      <c r="E37" s="3"/>
      <c r="F37" s="3"/>
      <c r="G37" s="29"/>
      <c r="H37" s="3"/>
      <c r="I37" s="44"/>
    </row>
    <row r="38" spans="1:9" ht="36" x14ac:dyDescent="0.25">
      <c r="A38" s="20" t="s">
        <v>61</v>
      </c>
      <c r="B38" s="20" t="s">
        <v>22</v>
      </c>
      <c r="C38" s="21" t="s">
        <v>62</v>
      </c>
      <c r="D38" s="22" t="s">
        <v>63</v>
      </c>
      <c r="E38" s="23" t="s">
        <v>43</v>
      </c>
      <c r="F38" s="24">
        <v>0</v>
      </c>
      <c r="G38" s="25">
        <v>70</v>
      </c>
      <c r="H38" s="42">
        <f>ROUND(G38*F38,2)</f>
        <v>0</v>
      </c>
      <c r="I38" s="47">
        <v>2553.6</v>
      </c>
    </row>
    <row r="39" spans="1:9" x14ac:dyDescent="0.25">
      <c r="A39" s="3"/>
      <c r="B39" s="27" t="s">
        <v>26</v>
      </c>
      <c r="C39" s="3"/>
      <c r="D39" s="28" t="s">
        <v>64</v>
      </c>
      <c r="E39" s="3"/>
      <c r="F39" s="3"/>
      <c r="G39" s="29"/>
      <c r="H39" s="3"/>
      <c r="I39" s="44"/>
    </row>
    <row r="40" spans="1:9" ht="36" x14ac:dyDescent="0.25">
      <c r="A40" s="20" t="s">
        <v>65</v>
      </c>
      <c r="B40" s="20" t="s">
        <v>22</v>
      </c>
      <c r="C40" s="21" t="s">
        <v>66</v>
      </c>
      <c r="D40" s="22" t="s">
        <v>67</v>
      </c>
      <c r="E40" s="23" t="s">
        <v>43</v>
      </c>
      <c r="F40" s="24">
        <v>0</v>
      </c>
      <c r="G40" s="25">
        <v>16</v>
      </c>
      <c r="H40" s="42">
        <f>ROUND(G40*F40,2)</f>
        <v>0</v>
      </c>
      <c r="I40" s="44">
        <v>583.67999999999995</v>
      </c>
    </row>
    <row r="41" spans="1:9" x14ac:dyDescent="0.25">
      <c r="A41" s="3"/>
      <c r="B41" s="27" t="s">
        <v>26</v>
      </c>
      <c r="C41" s="3"/>
      <c r="D41" s="28" t="s">
        <v>68</v>
      </c>
      <c r="E41" s="3"/>
      <c r="F41" s="3"/>
      <c r="G41" s="29"/>
      <c r="H41" s="3"/>
      <c r="I41" s="44"/>
    </row>
    <row r="42" spans="1:9" ht="60" x14ac:dyDescent="0.25">
      <c r="A42" s="20" t="s">
        <v>69</v>
      </c>
      <c r="B42" s="20" t="s">
        <v>22</v>
      </c>
      <c r="C42" s="21" t="s">
        <v>70</v>
      </c>
      <c r="D42" s="22" t="s">
        <v>71</v>
      </c>
      <c r="E42" s="23" t="s">
        <v>43</v>
      </c>
      <c r="F42" s="24">
        <v>18.239999999999998</v>
      </c>
      <c r="G42" s="25">
        <v>280</v>
      </c>
      <c r="H42" s="42">
        <f>ROUND(G42*F42,2)</f>
        <v>5107.2</v>
      </c>
      <c r="I42" s="44"/>
    </row>
    <row r="43" spans="1:9" x14ac:dyDescent="0.25">
      <c r="A43" s="3"/>
      <c r="B43" s="27" t="s">
        <v>26</v>
      </c>
      <c r="C43" s="3"/>
      <c r="D43" s="28" t="s">
        <v>72</v>
      </c>
      <c r="E43" s="3"/>
      <c r="F43" s="3"/>
      <c r="G43" s="29"/>
      <c r="H43" s="3"/>
      <c r="I43" s="44"/>
    </row>
    <row r="44" spans="1:9" x14ac:dyDescent="0.25">
      <c r="A44" s="30"/>
      <c r="B44" s="31" t="s">
        <v>28</v>
      </c>
      <c r="C44" s="32" t="s">
        <v>29</v>
      </c>
      <c r="D44" s="33" t="s">
        <v>73</v>
      </c>
      <c r="E44" s="30"/>
      <c r="F44" s="34">
        <v>18.239999999999998</v>
      </c>
      <c r="G44" s="35"/>
      <c r="H44" s="30"/>
      <c r="I44" s="44"/>
    </row>
    <row r="45" spans="1:9" ht="72" x14ac:dyDescent="0.25">
      <c r="A45" s="20" t="s">
        <v>74</v>
      </c>
      <c r="B45" s="20" t="s">
        <v>22</v>
      </c>
      <c r="C45" s="21" t="s">
        <v>75</v>
      </c>
      <c r="D45" s="22" t="s">
        <v>76</v>
      </c>
      <c r="E45" s="23" t="s">
        <v>43</v>
      </c>
      <c r="F45" s="24">
        <v>109.44</v>
      </c>
      <c r="G45" s="25">
        <v>22</v>
      </c>
      <c r="H45" s="42">
        <f>ROUND(G45*F45,2)</f>
        <v>2407.6799999999998</v>
      </c>
      <c r="I45" s="44"/>
    </row>
    <row r="46" spans="1:9" x14ac:dyDescent="0.25">
      <c r="A46" s="3"/>
      <c r="B46" s="27" t="s">
        <v>26</v>
      </c>
      <c r="C46" s="3"/>
      <c r="D46" s="28" t="s">
        <v>77</v>
      </c>
      <c r="E46" s="3"/>
      <c r="F46" s="3"/>
      <c r="G46" s="29"/>
      <c r="H46" s="3"/>
      <c r="I46" s="44"/>
    </row>
    <row r="47" spans="1:9" x14ac:dyDescent="0.25">
      <c r="A47" s="30"/>
      <c r="B47" s="31" t="s">
        <v>28</v>
      </c>
      <c r="C47" s="32" t="s">
        <v>29</v>
      </c>
      <c r="D47" s="33" t="s">
        <v>78</v>
      </c>
      <c r="E47" s="30"/>
      <c r="F47" s="34">
        <v>109.44</v>
      </c>
      <c r="G47" s="35"/>
      <c r="H47" s="30"/>
      <c r="I47" s="44"/>
    </row>
    <row r="48" spans="1:9" ht="48" x14ac:dyDescent="0.25">
      <c r="A48" s="20" t="s">
        <v>79</v>
      </c>
      <c r="B48" s="20" t="s">
        <v>22</v>
      </c>
      <c r="C48" s="21" t="s">
        <v>80</v>
      </c>
      <c r="D48" s="22" t="s">
        <v>81</v>
      </c>
      <c r="E48" s="23" t="s">
        <v>43</v>
      </c>
      <c r="F48" s="24">
        <v>36.479999999999997</v>
      </c>
      <c r="G48" s="25">
        <v>169</v>
      </c>
      <c r="H48" s="42">
        <f>ROUND(G48*F48,2)</f>
        <v>6165.12</v>
      </c>
      <c r="I48" s="44"/>
    </row>
    <row r="49" spans="1:9" x14ac:dyDescent="0.25">
      <c r="A49" s="3"/>
      <c r="B49" s="27" t="s">
        <v>26</v>
      </c>
      <c r="C49" s="3"/>
      <c r="D49" s="28" t="s">
        <v>82</v>
      </c>
      <c r="E49" s="3"/>
      <c r="F49" s="3"/>
      <c r="G49" s="29"/>
      <c r="H49" s="3"/>
      <c r="I49" s="44"/>
    </row>
    <row r="50" spans="1:9" ht="48" x14ac:dyDescent="0.25">
      <c r="A50" s="20" t="s">
        <v>83</v>
      </c>
      <c r="B50" s="20" t="s">
        <v>22</v>
      </c>
      <c r="C50" s="21" t="s">
        <v>84</v>
      </c>
      <c r="D50" s="22" t="s">
        <v>85</v>
      </c>
      <c r="E50" s="23" t="s">
        <v>86</v>
      </c>
      <c r="F50" s="24">
        <v>32.832000000000001</v>
      </c>
      <c r="G50" s="25">
        <v>352</v>
      </c>
      <c r="H50" s="42">
        <f>ROUND(G50*F50,2)</f>
        <v>11556.86</v>
      </c>
      <c r="I50" s="44"/>
    </row>
    <row r="51" spans="1:9" x14ac:dyDescent="0.25">
      <c r="A51" s="3"/>
      <c r="B51" s="27" t="s">
        <v>26</v>
      </c>
      <c r="C51" s="3"/>
      <c r="D51" s="28" t="s">
        <v>87</v>
      </c>
      <c r="E51" s="3"/>
      <c r="F51" s="3"/>
      <c r="G51" s="29"/>
      <c r="H51" s="3"/>
      <c r="I51" s="44"/>
    </row>
    <row r="52" spans="1:9" x14ac:dyDescent="0.25">
      <c r="A52" s="30"/>
      <c r="B52" s="31" t="s">
        <v>28</v>
      </c>
      <c r="C52" s="32" t="s">
        <v>29</v>
      </c>
      <c r="D52" s="33" t="s">
        <v>88</v>
      </c>
      <c r="E52" s="30"/>
      <c r="F52" s="34">
        <v>32.832000000000001</v>
      </c>
      <c r="G52" s="35"/>
      <c r="H52" s="30"/>
      <c r="I52" s="44"/>
    </row>
    <row r="53" spans="1:9" ht="36" x14ac:dyDescent="0.25">
      <c r="A53" s="20" t="s">
        <v>89</v>
      </c>
      <c r="B53" s="20" t="s">
        <v>22</v>
      </c>
      <c r="C53" s="21" t="s">
        <v>90</v>
      </c>
      <c r="D53" s="22" t="s">
        <v>91</v>
      </c>
      <c r="E53" s="23" t="s">
        <v>43</v>
      </c>
      <c r="F53" s="24">
        <v>18.239999999999998</v>
      </c>
      <c r="G53" s="25">
        <v>22</v>
      </c>
      <c r="H53" s="42">
        <f>ROUND(G53*F53,2)</f>
        <v>401.28</v>
      </c>
      <c r="I53" s="44"/>
    </row>
    <row r="54" spans="1:9" x14ac:dyDescent="0.25">
      <c r="A54" s="3"/>
      <c r="B54" s="27" t="s">
        <v>26</v>
      </c>
      <c r="C54" s="3"/>
      <c r="D54" s="28" t="s">
        <v>92</v>
      </c>
      <c r="E54" s="3"/>
      <c r="F54" s="3"/>
      <c r="G54" s="29"/>
      <c r="H54" s="3"/>
      <c r="I54" s="44"/>
    </row>
    <row r="55" spans="1:9" ht="48" x14ac:dyDescent="0.25">
      <c r="A55" s="20" t="s">
        <v>93</v>
      </c>
      <c r="B55" s="20" t="s">
        <v>22</v>
      </c>
      <c r="C55" s="21" t="s">
        <v>94</v>
      </c>
      <c r="D55" s="22" t="s">
        <v>95</v>
      </c>
      <c r="E55" s="23" t="s">
        <v>43</v>
      </c>
      <c r="F55" s="24">
        <v>18.239999999999998</v>
      </c>
      <c r="G55" s="25">
        <v>159</v>
      </c>
      <c r="H55" s="42">
        <f>ROUND(G55*F55,2)</f>
        <v>2900.16</v>
      </c>
      <c r="I55" s="44"/>
    </row>
    <row r="56" spans="1:9" x14ac:dyDescent="0.25">
      <c r="A56" s="3"/>
      <c r="B56" s="27" t="s">
        <v>26</v>
      </c>
      <c r="C56" s="3"/>
      <c r="D56" s="28" t="s">
        <v>96</v>
      </c>
      <c r="E56" s="3"/>
      <c r="F56" s="3"/>
      <c r="G56" s="29"/>
      <c r="H56" s="3"/>
      <c r="I56" s="44"/>
    </row>
    <row r="57" spans="1:9" x14ac:dyDescent="0.25">
      <c r="A57" s="30"/>
      <c r="B57" s="31" t="s">
        <v>28</v>
      </c>
      <c r="C57" s="32" t="s">
        <v>97</v>
      </c>
      <c r="D57" s="33" t="s">
        <v>98</v>
      </c>
      <c r="E57" s="30"/>
      <c r="F57" s="34">
        <v>18.239999999999998</v>
      </c>
      <c r="G57" s="35"/>
      <c r="H57" s="30"/>
      <c r="I57" s="44"/>
    </row>
    <row r="58" spans="1:9" ht="72" x14ac:dyDescent="0.25">
      <c r="A58" s="20" t="s">
        <v>99</v>
      </c>
      <c r="B58" s="20" t="s">
        <v>22</v>
      </c>
      <c r="C58" s="21" t="s">
        <v>100</v>
      </c>
      <c r="D58" s="22" t="s">
        <v>101</v>
      </c>
      <c r="E58" s="23" t="s">
        <v>43</v>
      </c>
      <c r="F58" s="24">
        <v>15.2</v>
      </c>
      <c r="G58" s="25">
        <v>238</v>
      </c>
      <c r="H58" s="42">
        <f>ROUND(G58*F58,2)</f>
        <v>3617.6</v>
      </c>
      <c r="I58" s="44"/>
    </row>
    <row r="59" spans="1:9" x14ac:dyDescent="0.25">
      <c r="A59" s="3"/>
      <c r="B59" s="27" t="s">
        <v>26</v>
      </c>
      <c r="C59" s="3"/>
      <c r="D59" s="28" t="s">
        <v>102</v>
      </c>
      <c r="E59" s="3"/>
      <c r="F59" s="3"/>
      <c r="G59" s="29"/>
      <c r="H59" s="3"/>
      <c r="I59" s="44"/>
    </row>
    <row r="60" spans="1:9" x14ac:dyDescent="0.25">
      <c r="A60" s="30"/>
      <c r="B60" s="31" t="s">
        <v>28</v>
      </c>
      <c r="C60" s="32" t="s">
        <v>103</v>
      </c>
      <c r="D60" s="33" t="s">
        <v>104</v>
      </c>
      <c r="E60" s="30"/>
      <c r="F60" s="34">
        <v>15.2</v>
      </c>
      <c r="G60" s="35"/>
      <c r="H60" s="30"/>
      <c r="I60" s="44"/>
    </row>
    <row r="61" spans="1:9" x14ac:dyDescent="0.25">
      <c r="A61" s="36" t="s">
        <v>105</v>
      </c>
      <c r="B61" s="36" t="s">
        <v>106</v>
      </c>
      <c r="C61" s="37" t="s">
        <v>107</v>
      </c>
      <c r="D61" s="38" t="s">
        <v>108</v>
      </c>
      <c r="E61" s="39" t="s">
        <v>86</v>
      </c>
      <c r="F61" s="40">
        <v>0</v>
      </c>
      <c r="G61" s="41">
        <v>300</v>
      </c>
      <c r="H61" s="43">
        <f>ROUND(G61*F61,2)</f>
        <v>0</v>
      </c>
      <c r="I61" s="46">
        <v>9120</v>
      </c>
    </row>
    <row r="62" spans="1:9" x14ac:dyDescent="0.25">
      <c r="A62" s="30"/>
      <c r="B62" s="31" t="s">
        <v>28</v>
      </c>
      <c r="C62" s="30"/>
      <c r="D62" s="33" t="s">
        <v>109</v>
      </c>
      <c r="E62" s="30"/>
      <c r="F62" s="34">
        <v>30.4</v>
      </c>
      <c r="G62" s="35"/>
      <c r="H62" s="30"/>
      <c r="I62" s="44"/>
    </row>
    <row r="63" spans="1:9" ht="36" x14ac:dyDescent="0.25">
      <c r="A63" s="20" t="s">
        <v>110</v>
      </c>
      <c r="B63" s="20" t="s">
        <v>22</v>
      </c>
      <c r="C63" s="21" t="s">
        <v>111</v>
      </c>
      <c r="D63" s="22" t="s">
        <v>112</v>
      </c>
      <c r="E63" s="23" t="s">
        <v>25</v>
      </c>
      <c r="F63" s="24">
        <v>30.4</v>
      </c>
      <c r="G63" s="25">
        <v>26</v>
      </c>
      <c r="H63" s="42">
        <f>ROUND(G63*F63,2)</f>
        <v>790.4</v>
      </c>
      <c r="I63" s="44"/>
    </row>
    <row r="64" spans="1:9" x14ac:dyDescent="0.25">
      <c r="A64" s="3"/>
      <c r="B64" s="27" t="s">
        <v>26</v>
      </c>
      <c r="C64" s="3"/>
      <c r="D64" s="28" t="s">
        <v>113</v>
      </c>
      <c r="E64" s="3"/>
      <c r="F64" s="3"/>
      <c r="G64" s="29"/>
      <c r="H64" s="3"/>
      <c r="I64" s="44"/>
    </row>
    <row r="65" spans="1:9" x14ac:dyDescent="0.25">
      <c r="A65" s="30"/>
      <c r="B65" s="31" t="s">
        <v>28</v>
      </c>
      <c r="C65" s="32" t="s">
        <v>29</v>
      </c>
      <c r="D65" s="33" t="s">
        <v>114</v>
      </c>
      <c r="E65" s="30"/>
      <c r="F65" s="34">
        <v>30.4</v>
      </c>
      <c r="G65" s="35"/>
      <c r="H65" s="30"/>
      <c r="I65" s="44"/>
    </row>
    <row r="66" spans="1:9" x14ac:dyDescent="0.25">
      <c r="A66" s="13"/>
      <c r="B66" s="14" t="s">
        <v>16</v>
      </c>
      <c r="C66" s="18" t="s">
        <v>47</v>
      </c>
      <c r="D66" s="18" t="s">
        <v>115</v>
      </c>
      <c r="E66" s="13"/>
      <c r="F66" s="13"/>
      <c r="G66" s="16"/>
      <c r="H66" s="19">
        <f>BI66</f>
        <v>0</v>
      </c>
      <c r="I66" s="44"/>
    </row>
    <row r="67" spans="1:9" ht="24" x14ac:dyDescent="0.25">
      <c r="A67" s="20" t="s">
        <v>116</v>
      </c>
      <c r="B67" s="20" t="s">
        <v>22</v>
      </c>
      <c r="C67" s="21" t="s">
        <v>117</v>
      </c>
      <c r="D67" s="22" t="s">
        <v>118</v>
      </c>
      <c r="E67" s="23" t="s">
        <v>25</v>
      </c>
      <c r="F67" s="24">
        <v>8</v>
      </c>
      <c r="G67" s="25">
        <v>167</v>
      </c>
      <c r="H67" s="42">
        <f>ROUND(G67*F67,2)</f>
        <v>1336</v>
      </c>
      <c r="I67" s="44"/>
    </row>
    <row r="68" spans="1:9" x14ac:dyDescent="0.25">
      <c r="A68" s="3"/>
      <c r="B68" s="27" t="s">
        <v>26</v>
      </c>
      <c r="C68" s="3"/>
      <c r="D68" s="28" t="s">
        <v>119</v>
      </c>
      <c r="E68" s="3"/>
      <c r="F68" s="3"/>
      <c r="G68" s="29"/>
      <c r="H68" s="3"/>
      <c r="I68" s="44"/>
    </row>
    <row r="69" spans="1:9" x14ac:dyDescent="0.25">
      <c r="A69" s="30"/>
      <c r="B69" s="31" t="s">
        <v>28</v>
      </c>
      <c r="C69" s="32" t="s">
        <v>29</v>
      </c>
      <c r="D69" s="33" t="s">
        <v>120</v>
      </c>
      <c r="E69" s="30"/>
      <c r="F69" s="34">
        <v>8</v>
      </c>
      <c r="G69" s="35"/>
      <c r="H69" s="30"/>
      <c r="I69" s="44"/>
    </row>
    <row r="70" spans="1:9" x14ac:dyDescent="0.25">
      <c r="A70" s="13"/>
      <c r="B70" s="14" t="s">
        <v>16</v>
      </c>
      <c r="C70" s="18" t="s">
        <v>52</v>
      </c>
      <c r="D70" s="18" t="s">
        <v>121</v>
      </c>
      <c r="E70" s="13"/>
      <c r="F70" s="13"/>
      <c r="G70" s="16"/>
      <c r="H70" s="19">
        <f>BI70</f>
        <v>0</v>
      </c>
      <c r="I70" s="44"/>
    </row>
    <row r="71" spans="1:9" x14ac:dyDescent="0.25">
      <c r="A71" s="20" t="s">
        <v>122</v>
      </c>
      <c r="B71" s="20" t="s">
        <v>22</v>
      </c>
      <c r="C71" s="21" t="s">
        <v>123</v>
      </c>
      <c r="D71" s="22" t="s">
        <v>124</v>
      </c>
      <c r="E71" s="23" t="s">
        <v>34</v>
      </c>
      <c r="F71" s="24">
        <v>0</v>
      </c>
      <c r="G71" s="25">
        <v>44</v>
      </c>
      <c r="H71" s="42">
        <f>ROUND(G71*F71,2)</f>
        <v>0</v>
      </c>
      <c r="I71" s="46">
        <v>1672</v>
      </c>
    </row>
    <row r="72" spans="1:9" x14ac:dyDescent="0.25">
      <c r="A72" s="3"/>
      <c r="B72" s="27" t="s">
        <v>26</v>
      </c>
      <c r="C72" s="3"/>
      <c r="D72" s="28" t="s">
        <v>125</v>
      </c>
      <c r="E72" s="3"/>
      <c r="F72" s="3"/>
      <c r="G72" s="29"/>
      <c r="H72" s="3"/>
      <c r="I72" s="44"/>
    </row>
    <row r="73" spans="1:9" x14ac:dyDescent="0.25">
      <c r="A73" s="30"/>
      <c r="B73" s="31" t="s">
        <v>28</v>
      </c>
      <c r="C73" s="32" t="s">
        <v>29</v>
      </c>
      <c r="D73" s="33" t="s">
        <v>126</v>
      </c>
      <c r="E73" s="30"/>
      <c r="F73" s="34">
        <v>38</v>
      </c>
      <c r="G73" s="35"/>
      <c r="H73" s="30"/>
      <c r="I73" s="44"/>
    </row>
    <row r="74" spans="1:9" x14ac:dyDescent="0.25">
      <c r="A74" s="13"/>
      <c r="B74" s="14" t="s">
        <v>16</v>
      </c>
      <c r="C74" s="18" t="s">
        <v>57</v>
      </c>
      <c r="D74" s="18" t="s">
        <v>127</v>
      </c>
      <c r="E74" s="13"/>
      <c r="F74" s="13"/>
      <c r="G74" s="16"/>
      <c r="H74" s="19">
        <f>BI74</f>
        <v>0</v>
      </c>
      <c r="I74" s="44"/>
    </row>
    <row r="75" spans="1:9" ht="36" x14ac:dyDescent="0.25">
      <c r="A75" s="20" t="s">
        <v>128</v>
      </c>
      <c r="B75" s="20" t="s">
        <v>22</v>
      </c>
      <c r="C75" s="21" t="s">
        <v>129</v>
      </c>
      <c r="D75" s="22" t="s">
        <v>130</v>
      </c>
      <c r="E75" s="23" t="s">
        <v>43</v>
      </c>
      <c r="F75" s="24">
        <v>3.04</v>
      </c>
      <c r="G75" s="25">
        <v>1290</v>
      </c>
      <c r="H75" s="42">
        <f>ROUND(G75*F75,2)</f>
        <v>3921.6</v>
      </c>
      <c r="I75" s="44"/>
    </row>
    <row r="76" spans="1:9" x14ac:dyDescent="0.25">
      <c r="A76" s="3"/>
      <c r="B76" s="27" t="s">
        <v>26</v>
      </c>
      <c r="C76" s="3"/>
      <c r="D76" s="28" t="s">
        <v>131</v>
      </c>
      <c r="E76" s="3"/>
      <c r="F76" s="3"/>
      <c r="G76" s="29"/>
      <c r="H76" s="3"/>
      <c r="I76" s="44"/>
    </row>
    <row r="77" spans="1:9" x14ac:dyDescent="0.25">
      <c r="A77" s="30"/>
      <c r="B77" s="31" t="s">
        <v>28</v>
      </c>
      <c r="C77" s="32" t="s">
        <v>132</v>
      </c>
      <c r="D77" s="33" t="s">
        <v>133</v>
      </c>
      <c r="E77" s="30"/>
      <c r="F77" s="34">
        <v>3.04</v>
      </c>
      <c r="G77" s="35"/>
      <c r="H77" s="30"/>
      <c r="I77" s="44"/>
    </row>
    <row r="78" spans="1:9" ht="48" x14ac:dyDescent="0.25">
      <c r="A78" s="20" t="s">
        <v>134</v>
      </c>
      <c r="B78" s="20" t="s">
        <v>22</v>
      </c>
      <c r="C78" s="21" t="s">
        <v>135</v>
      </c>
      <c r="D78" s="22" t="s">
        <v>136</v>
      </c>
      <c r="E78" s="23" t="s">
        <v>43</v>
      </c>
      <c r="F78" s="24">
        <v>2</v>
      </c>
      <c r="G78" s="25">
        <v>4710</v>
      </c>
      <c r="H78" s="42">
        <f>ROUND(G78*F78,2)</f>
        <v>9420</v>
      </c>
      <c r="I78" s="44"/>
    </row>
    <row r="79" spans="1:9" x14ac:dyDescent="0.25">
      <c r="A79" s="3"/>
      <c r="B79" s="27" t="s">
        <v>26</v>
      </c>
      <c r="C79" s="3"/>
      <c r="D79" s="28" t="s">
        <v>137</v>
      </c>
      <c r="E79" s="3"/>
      <c r="F79" s="3"/>
      <c r="G79" s="29"/>
      <c r="H79" s="3"/>
      <c r="I79" s="44"/>
    </row>
    <row r="80" spans="1:9" x14ac:dyDescent="0.25">
      <c r="A80" s="30"/>
      <c r="B80" s="31" t="s">
        <v>28</v>
      </c>
      <c r="C80" s="32" t="s">
        <v>29</v>
      </c>
      <c r="D80" s="33" t="s">
        <v>138</v>
      </c>
      <c r="E80" s="30"/>
      <c r="F80" s="34">
        <v>2</v>
      </c>
      <c r="G80" s="35"/>
      <c r="H80" s="30"/>
      <c r="I80" s="44"/>
    </row>
    <row r="81" spans="1:9" ht="48" x14ac:dyDescent="0.25">
      <c r="A81" s="20" t="s">
        <v>139</v>
      </c>
      <c r="B81" s="20" t="s">
        <v>22</v>
      </c>
      <c r="C81" s="21" t="s">
        <v>140</v>
      </c>
      <c r="D81" s="22" t="s">
        <v>141</v>
      </c>
      <c r="E81" s="23" t="s">
        <v>43</v>
      </c>
      <c r="F81" s="24">
        <v>1</v>
      </c>
      <c r="G81" s="25">
        <v>4680</v>
      </c>
      <c r="H81" s="42">
        <f>ROUND(G81*F81,2)</f>
        <v>4680</v>
      </c>
      <c r="I81" s="44"/>
    </row>
    <row r="82" spans="1:9" x14ac:dyDescent="0.25">
      <c r="A82" s="3"/>
      <c r="B82" s="27" t="s">
        <v>26</v>
      </c>
      <c r="C82" s="3"/>
      <c r="D82" s="28" t="s">
        <v>142</v>
      </c>
      <c r="E82" s="3"/>
      <c r="F82" s="3"/>
      <c r="G82" s="29"/>
      <c r="H82" s="3"/>
      <c r="I82" s="44"/>
    </row>
    <row r="83" spans="1:9" x14ac:dyDescent="0.25">
      <c r="A83" s="30"/>
      <c r="B83" s="31" t="s">
        <v>28</v>
      </c>
      <c r="C83" s="32" t="s">
        <v>29</v>
      </c>
      <c r="D83" s="33" t="s">
        <v>143</v>
      </c>
      <c r="E83" s="30"/>
      <c r="F83" s="34">
        <v>1</v>
      </c>
      <c r="G83" s="35"/>
      <c r="H83" s="30"/>
      <c r="I83" s="44"/>
    </row>
    <row r="84" spans="1:9" x14ac:dyDescent="0.25">
      <c r="A84" s="13"/>
      <c r="B84" s="14" t="s">
        <v>16</v>
      </c>
      <c r="C84" s="18" t="s">
        <v>74</v>
      </c>
      <c r="D84" s="18" t="s">
        <v>144</v>
      </c>
      <c r="E84" s="13"/>
      <c r="F84" s="13"/>
      <c r="G84" s="16"/>
      <c r="H84" s="19">
        <f>BI84</f>
        <v>0</v>
      </c>
      <c r="I84" s="44"/>
    </row>
    <row r="85" spans="1:9" ht="24" x14ac:dyDescent="0.25">
      <c r="A85" s="20" t="s">
        <v>145</v>
      </c>
      <c r="B85" s="20" t="s">
        <v>22</v>
      </c>
      <c r="C85" s="21" t="s">
        <v>146</v>
      </c>
      <c r="D85" s="22" t="s">
        <v>147</v>
      </c>
      <c r="E85" s="23" t="s">
        <v>34</v>
      </c>
      <c r="F85" s="24">
        <v>38</v>
      </c>
      <c r="G85" s="25">
        <v>305</v>
      </c>
      <c r="H85" s="42">
        <f>ROUND(G85*F85,2)</f>
        <v>11590</v>
      </c>
      <c r="I85" s="44"/>
    </row>
    <row r="86" spans="1:9" x14ac:dyDescent="0.25">
      <c r="A86" s="3"/>
      <c r="B86" s="27" t="s">
        <v>26</v>
      </c>
      <c r="C86" s="3"/>
      <c r="D86" s="28" t="s">
        <v>148</v>
      </c>
      <c r="E86" s="3"/>
      <c r="F86" s="3"/>
      <c r="G86" s="29"/>
      <c r="H86" s="3"/>
      <c r="I86" s="44"/>
    </row>
    <row r="87" spans="1:9" x14ac:dyDescent="0.25">
      <c r="A87" s="30"/>
      <c r="B87" s="31" t="s">
        <v>28</v>
      </c>
      <c r="C87" s="32" t="s">
        <v>29</v>
      </c>
      <c r="D87" s="33" t="s">
        <v>126</v>
      </c>
      <c r="E87" s="30"/>
      <c r="F87" s="34">
        <v>38</v>
      </c>
      <c r="G87" s="35"/>
      <c r="H87" s="30"/>
      <c r="I87" s="44"/>
    </row>
    <row r="88" spans="1:9" ht="36" x14ac:dyDescent="0.25">
      <c r="A88" s="20" t="s">
        <v>149</v>
      </c>
      <c r="B88" s="20" t="s">
        <v>22</v>
      </c>
      <c r="C88" s="21" t="s">
        <v>150</v>
      </c>
      <c r="D88" s="22" t="s">
        <v>151</v>
      </c>
      <c r="E88" s="23" t="s">
        <v>34</v>
      </c>
      <c r="F88" s="24">
        <v>0</v>
      </c>
      <c r="G88" s="25">
        <v>751</v>
      </c>
      <c r="H88" s="42">
        <f>ROUND(G88*F88,2)</f>
        <v>0</v>
      </c>
      <c r="I88" s="46">
        <v>28538</v>
      </c>
    </row>
    <row r="89" spans="1:9" x14ac:dyDescent="0.25">
      <c r="A89" s="3"/>
      <c r="B89" s="27" t="s">
        <v>26</v>
      </c>
      <c r="C89" s="3"/>
      <c r="D89" s="28" t="s">
        <v>152</v>
      </c>
      <c r="E89" s="3"/>
      <c r="F89" s="3"/>
      <c r="G89" s="29"/>
      <c r="H89" s="3"/>
      <c r="I89" s="44"/>
    </row>
    <row r="90" spans="1:9" ht="24" x14ac:dyDescent="0.25">
      <c r="A90" s="36" t="s">
        <v>153</v>
      </c>
      <c r="B90" s="36" t="s">
        <v>106</v>
      </c>
      <c r="C90" s="37" t="s">
        <v>154</v>
      </c>
      <c r="D90" s="38" t="s">
        <v>155</v>
      </c>
      <c r="E90" s="39" t="s">
        <v>156</v>
      </c>
      <c r="F90" s="40">
        <v>0</v>
      </c>
      <c r="G90" s="41">
        <v>3963</v>
      </c>
      <c r="H90" s="43">
        <f>ROUND(G90*F90,2)</f>
        <v>0</v>
      </c>
      <c r="I90" s="46">
        <v>71334</v>
      </c>
    </row>
    <row r="91" spans="1:9" x14ac:dyDescent="0.25">
      <c r="A91" s="30"/>
      <c r="B91" s="31" t="s">
        <v>28</v>
      </c>
      <c r="C91" s="32" t="s">
        <v>29</v>
      </c>
      <c r="D91" s="33" t="s">
        <v>157</v>
      </c>
      <c r="E91" s="30"/>
      <c r="F91" s="34">
        <v>15.2</v>
      </c>
      <c r="G91" s="35"/>
      <c r="H91" s="30"/>
      <c r="I91" s="44"/>
    </row>
    <row r="92" spans="1:9" x14ac:dyDescent="0.25">
      <c r="A92" s="30"/>
      <c r="B92" s="31" t="s">
        <v>28</v>
      </c>
      <c r="C92" s="32" t="s">
        <v>29</v>
      </c>
      <c r="D92" s="33" t="s">
        <v>158</v>
      </c>
      <c r="E92" s="30"/>
      <c r="F92" s="34">
        <v>18</v>
      </c>
      <c r="G92" s="35"/>
      <c r="H92" s="30"/>
      <c r="I92" s="44"/>
    </row>
    <row r="93" spans="1:9" ht="60" x14ac:dyDescent="0.25">
      <c r="A93" s="20" t="s">
        <v>159</v>
      </c>
      <c r="B93" s="20" t="s">
        <v>22</v>
      </c>
      <c r="C93" s="21" t="s">
        <v>160</v>
      </c>
      <c r="D93" s="22" t="s">
        <v>161</v>
      </c>
      <c r="E93" s="23" t="s">
        <v>156</v>
      </c>
      <c r="F93" s="24">
        <v>0</v>
      </c>
      <c r="G93" s="25">
        <v>4960</v>
      </c>
      <c r="H93" s="42">
        <f>ROUND(G93*F93,2)</f>
        <v>0</v>
      </c>
      <c r="I93" s="46">
        <v>29760</v>
      </c>
    </row>
    <row r="94" spans="1:9" x14ac:dyDescent="0.25">
      <c r="A94" s="3"/>
      <c r="B94" s="27" t="s">
        <v>26</v>
      </c>
      <c r="C94" s="3"/>
      <c r="D94" s="28" t="s">
        <v>162</v>
      </c>
      <c r="E94" s="3"/>
      <c r="F94" s="3"/>
      <c r="G94" s="29"/>
      <c r="H94" s="3"/>
      <c r="I94" s="44"/>
    </row>
    <row r="95" spans="1:9" ht="36" x14ac:dyDescent="0.25">
      <c r="A95" s="20" t="s">
        <v>163</v>
      </c>
      <c r="B95" s="20" t="s">
        <v>22</v>
      </c>
      <c r="C95" s="21" t="s">
        <v>164</v>
      </c>
      <c r="D95" s="22" t="s">
        <v>165</v>
      </c>
      <c r="E95" s="23" t="s">
        <v>43</v>
      </c>
      <c r="F95" s="24">
        <v>1</v>
      </c>
      <c r="G95" s="25">
        <v>2110</v>
      </c>
      <c r="H95" s="42">
        <f>ROUND(G95*F95,2)</f>
        <v>2110</v>
      </c>
      <c r="I95" s="44"/>
    </row>
    <row r="96" spans="1:9" x14ac:dyDescent="0.25">
      <c r="A96" s="3"/>
      <c r="B96" s="27" t="s">
        <v>26</v>
      </c>
      <c r="C96" s="3"/>
      <c r="D96" s="28" t="s">
        <v>166</v>
      </c>
      <c r="E96" s="3"/>
      <c r="F96" s="3"/>
      <c r="G96" s="29"/>
      <c r="H96" s="3"/>
      <c r="I96" s="44"/>
    </row>
    <row r="97" spans="1:9" x14ac:dyDescent="0.25">
      <c r="A97" s="30"/>
      <c r="B97" s="31" t="s">
        <v>28</v>
      </c>
      <c r="C97" s="32" t="s">
        <v>29</v>
      </c>
      <c r="D97" s="33" t="s">
        <v>143</v>
      </c>
      <c r="E97" s="30"/>
      <c r="F97" s="34">
        <v>1</v>
      </c>
      <c r="G97" s="35"/>
      <c r="H97" s="30"/>
      <c r="I97" s="44"/>
    </row>
    <row r="98" spans="1:9" ht="48" x14ac:dyDescent="0.25">
      <c r="A98" s="20" t="s">
        <v>167</v>
      </c>
      <c r="B98" s="20" t="s">
        <v>22</v>
      </c>
      <c r="C98" s="21" t="s">
        <v>168</v>
      </c>
      <c r="D98" s="22" t="s">
        <v>169</v>
      </c>
      <c r="E98" s="23" t="s">
        <v>156</v>
      </c>
      <c r="F98" s="24">
        <v>1</v>
      </c>
      <c r="G98" s="25">
        <v>16700</v>
      </c>
      <c r="H98" s="42">
        <f>ROUND(G98*F98,2)</f>
        <v>16700</v>
      </c>
      <c r="I98" s="44"/>
    </row>
    <row r="99" spans="1:9" x14ac:dyDescent="0.25">
      <c r="A99" s="3"/>
      <c r="B99" s="27" t="s">
        <v>26</v>
      </c>
      <c r="C99" s="3"/>
      <c r="D99" s="28" t="s">
        <v>170</v>
      </c>
      <c r="E99" s="3"/>
      <c r="F99" s="3"/>
      <c r="G99" s="29"/>
      <c r="H99" s="3"/>
      <c r="I99" s="44"/>
    </row>
    <row r="100" spans="1:9" ht="24" x14ac:dyDescent="0.25">
      <c r="A100" s="36" t="s">
        <v>171</v>
      </c>
      <c r="B100" s="36" t="s">
        <v>106</v>
      </c>
      <c r="C100" s="37" t="s">
        <v>172</v>
      </c>
      <c r="D100" s="38" t="s">
        <v>173</v>
      </c>
      <c r="E100" s="39" t="s">
        <v>156</v>
      </c>
      <c r="F100" s="40">
        <v>1</v>
      </c>
      <c r="G100" s="41">
        <v>4620</v>
      </c>
      <c r="H100" s="43">
        <f>ROUND(G100*F100,2)</f>
        <v>4620</v>
      </c>
      <c r="I100" s="44"/>
    </row>
    <row r="101" spans="1:9" ht="24" x14ac:dyDescent="0.25">
      <c r="A101" s="36" t="s">
        <v>174</v>
      </c>
      <c r="B101" s="36" t="s">
        <v>106</v>
      </c>
      <c r="C101" s="37" t="s">
        <v>175</v>
      </c>
      <c r="D101" s="38" t="s">
        <v>176</v>
      </c>
      <c r="E101" s="39" t="s">
        <v>156</v>
      </c>
      <c r="F101" s="40">
        <v>1</v>
      </c>
      <c r="G101" s="41">
        <v>1880</v>
      </c>
      <c r="H101" s="43">
        <f>ROUND(G101*F101,2)</f>
        <v>1880</v>
      </c>
      <c r="I101" s="44"/>
    </row>
    <row r="102" spans="1:9" ht="24" x14ac:dyDescent="0.25">
      <c r="A102" s="36" t="s">
        <v>177</v>
      </c>
      <c r="B102" s="36" t="s">
        <v>106</v>
      </c>
      <c r="C102" s="37" t="s">
        <v>178</v>
      </c>
      <c r="D102" s="38" t="s">
        <v>179</v>
      </c>
      <c r="E102" s="39" t="s">
        <v>156</v>
      </c>
      <c r="F102" s="40">
        <v>1</v>
      </c>
      <c r="G102" s="41">
        <v>2400</v>
      </c>
      <c r="H102" s="43">
        <f>ROUND(G102*F102,2)</f>
        <v>2400</v>
      </c>
      <c r="I102" s="44"/>
    </row>
    <row r="103" spans="1:9" ht="24" x14ac:dyDescent="0.25">
      <c r="A103" s="36" t="s">
        <v>180</v>
      </c>
      <c r="B103" s="36" t="s">
        <v>106</v>
      </c>
      <c r="C103" s="37" t="s">
        <v>181</v>
      </c>
      <c r="D103" s="38" t="s">
        <v>182</v>
      </c>
      <c r="E103" s="39" t="s">
        <v>156</v>
      </c>
      <c r="F103" s="40">
        <v>1</v>
      </c>
      <c r="G103" s="41">
        <v>275</v>
      </c>
      <c r="H103" s="43">
        <f>ROUND(G103*F103,2)</f>
        <v>275</v>
      </c>
      <c r="I103" s="44"/>
    </row>
    <row r="104" spans="1:9" ht="24" x14ac:dyDescent="0.25">
      <c r="A104" s="20" t="s">
        <v>183</v>
      </c>
      <c r="B104" s="20" t="s">
        <v>22</v>
      </c>
      <c r="C104" s="21" t="s">
        <v>184</v>
      </c>
      <c r="D104" s="22" t="s">
        <v>185</v>
      </c>
      <c r="E104" s="23" t="s">
        <v>156</v>
      </c>
      <c r="F104" s="24">
        <v>1</v>
      </c>
      <c r="G104" s="25">
        <v>1180</v>
      </c>
      <c r="H104" s="42">
        <f>ROUND(G104*F104,2)</f>
        <v>1180</v>
      </c>
      <c r="I104" s="44"/>
    </row>
    <row r="105" spans="1:9" x14ac:dyDescent="0.25">
      <c r="A105" s="3"/>
      <c r="B105" s="27" t="s">
        <v>26</v>
      </c>
      <c r="C105" s="3"/>
      <c r="D105" s="28" t="s">
        <v>186</v>
      </c>
      <c r="E105" s="3"/>
      <c r="F105" s="3"/>
      <c r="G105" s="29"/>
      <c r="H105" s="3"/>
      <c r="I105" s="44"/>
    </row>
    <row r="106" spans="1:9" ht="24" x14ac:dyDescent="0.25">
      <c r="A106" s="36" t="s">
        <v>187</v>
      </c>
      <c r="B106" s="36" t="s">
        <v>106</v>
      </c>
      <c r="C106" s="37" t="s">
        <v>188</v>
      </c>
      <c r="D106" s="38" t="s">
        <v>189</v>
      </c>
      <c r="E106" s="39" t="s">
        <v>156</v>
      </c>
      <c r="F106" s="40">
        <v>1</v>
      </c>
      <c r="G106" s="41">
        <v>694</v>
      </c>
      <c r="H106" s="43">
        <f>ROUND(G106*F106,2)</f>
        <v>694</v>
      </c>
      <c r="I106" s="44"/>
    </row>
    <row r="107" spans="1:9" ht="36" x14ac:dyDescent="0.25">
      <c r="A107" s="20" t="s">
        <v>190</v>
      </c>
      <c r="B107" s="20" t="s">
        <v>22</v>
      </c>
      <c r="C107" s="21" t="s">
        <v>191</v>
      </c>
      <c r="D107" s="22" t="s">
        <v>192</v>
      </c>
      <c r="E107" s="23" t="s">
        <v>156</v>
      </c>
      <c r="F107" s="24">
        <v>1</v>
      </c>
      <c r="G107" s="25">
        <v>3830</v>
      </c>
      <c r="H107" s="42">
        <f>ROUND(G107*F107,2)</f>
        <v>3830</v>
      </c>
      <c r="I107" s="44"/>
    </row>
    <row r="108" spans="1:9" x14ac:dyDescent="0.25">
      <c r="A108" s="3"/>
      <c r="B108" s="27" t="s">
        <v>26</v>
      </c>
      <c r="C108" s="3"/>
      <c r="D108" s="28" t="s">
        <v>193</v>
      </c>
      <c r="E108" s="3"/>
      <c r="F108" s="3"/>
      <c r="G108" s="29"/>
      <c r="H108" s="3"/>
      <c r="I108" s="44"/>
    </row>
    <row r="109" spans="1:9" ht="24" x14ac:dyDescent="0.25">
      <c r="A109" s="36" t="s">
        <v>194</v>
      </c>
      <c r="B109" s="36" t="s">
        <v>106</v>
      </c>
      <c r="C109" s="37" t="s">
        <v>195</v>
      </c>
      <c r="D109" s="38" t="s">
        <v>196</v>
      </c>
      <c r="E109" s="39" t="s">
        <v>156</v>
      </c>
      <c r="F109" s="40">
        <v>1</v>
      </c>
      <c r="G109" s="41">
        <v>8640</v>
      </c>
      <c r="H109" s="43">
        <f>ROUND(G109*F109,2)</f>
        <v>8640</v>
      </c>
      <c r="I109" s="44"/>
    </row>
    <row r="110" spans="1:9" ht="24" x14ac:dyDescent="0.25">
      <c r="A110" s="20" t="s">
        <v>197</v>
      </c>
      <c r="B110" s="20" t="s">
        <v>22</v>
      </c>
      <c r="C110" s="21" t="s">
        <v>198</v>
      </c>
      <c r="D110" s="22" t="s">
        <v>199</v>
      </c>
      <c r="E110" s="23" t="s">
        <v>156</v>
      </c>
      <c r="F110" s="24">
        <v>1</v>
      </c>
      <c r="G110" s="25">
        <v>1600</v>
      </c>
      <c r="H110" s="42">
        <f>ROUND(G110*F110,2)</f>
        <v>1600</v>
      </c>
      <c r="I110" s="44"/>
    </row>
    <row r="111" spans="1:9" x14ac:dyDescent="0.25">
      <c r="A111" s="3"/>
      <c r="B111" s="27" t="s">
        <v>26</v>
      </c>
      <c r="C111" s="3"/>
      <c r="D111" s="28" t="s">
        <v>200</v>
      </c>
      <c r="E111" s="3"/>
      <c r="F111" s="3"/>
      <c r="G111" s="29"/>
      <c r="H111" s="3"/>
      <c r="I111" s="44"/>
    </row>
    <row r="112" spans="1:9" ht="24" x14ac:dyDescent="0.25">
      <c r="A112" s="36" t="s">
        <v>201</v>
      </c>
      <c r="B112" s="36" t="s">
        <v>106</v>
      </c>
      <c r="C112" s="37" t="s">
        <v>202</v>
      </c>
      <c r="D112" s="38" t="s">
        <v>203</v>
      </c>
      <c r="E112" s="39" t="s">
        <v>156</v>
      </c>
      <c r="F112" s="40">
        <v>1</v>
      </c>
      <c r="G112" s="41">
        <v>4710</v>
      </c>
      <c r="H112" s="43">
        <f>ROUND(G112*F112,2)</f>
        <v>4710</v>
      </c>
      <c r="I112" s="44"/>
    </row>
    <row r="113" spans="1:9" ht="24" x14ac:dyDescent="0.25">
      <c r="A113" s="36" t="s">
        <v>204</v>
      </c>
      <c r="B113" s="36" t="s">
        <v>106</v>
      </c>
      <c r="C113" s="37" t="s">
        <v>205</v>
      </c>
      <c r="D113" s="38" t="s">
        <v>206</v>
      </c>
      <c r="E113" s="39" t="s">
        <v>156</v>
      </c>
      <c r="F113" s="40">
        <v>1</v>
      </c>
      <c r="G113" s="41">
        <v>565</v>
      </c>
      <c r="H113" s="43">
        <f>ROUND(G113*F113,2)</f>
        <v>565</v>
      </c>
      <c r="I113" s="44"/>
    </row>
    <row r="114" spans="1:9" x14ac:dyDescent="0.25">
      <c r="A114" s="13"/>
      <c r="B114" s="14" t="s">
        <v>16</v>
      </c>
      <c r="C114" s="18" t="s">
        <v>207</v>
      </c>
      <c r="D114" s="18" t="s">
        <v>208</v>
      </c>
      <c r="E114" s="13"/>
      <c r="F114" s="13"/>
      <c r="G114" s="16"/>
      <c r="H114" s="19">
        <f>BI114</f>
        <v>0</v>
      </c>
      <c r="I114" s="44"/>
    </row>
    <row r="115" spans="1:9" ht="36" x14ac:dyDescent="0.25">
      <c r="A115" s="20" t="s">
        <v>209</v>
      </c>
      <c r="B115" s="20" t="s">
        <v>22</v>
      </c>
      <c r="C115" s="21" t="s">
        <v>210</v>
      </c>
      <c r="D115" s="22" t="s">
        <v>211</v>
      </c>
      <c r="E115" s="23" t="s">
        <v>86</v>
      </c>
      <c r="F115" s="24">
        <v>15.62</v>
      </c>
      <c r="G115" s="25">
        <v>304</v>
      </c>
      <c r="H115" s="42">
        <f>ROUND(G115*F115,2)</f>
        <v>4748.4799999999996</v>
      </c>
      <c r="I115" s="44">
        <v>285.76</v>
      </c>
    </row>
    <row r="116" spans="1:9" x14ac:dyDescent="0.25">
      <c r="A116" s="3"/>
      <c r="B116" s="27" t="s">
        <v>26</v>
      </c>
      <c r="C116" s="3"/>
      <c r="D116" s="28" t="s">
        <v>212</v>
      </c>
      <c r="E116" s="3"/>
      <c r="F116" s="3"/>
      <c r="G116" s="29"/>
      <c r="H116" s="3"/>
      <c r="I116" s="44"/>
    </row>
    <row r="117" spans="1:9" ht="36" x14ac:dyDescent="0.25">
      <c r="A117" s="20" t="s">
        <v>213</v>
      </c>
      <c r="B117" s="20" t="s">
        <v>22</v>
      </c>
      <c r="C117" s="21" t="s">
        <v>214</v>
      </c>
      <c r="D117" s="22" t="s">
        <v>215</v>
      </c>
      <c r="E117" s="23" t="s">
        <v>86</v>
      </c>
      <c r="F117" s="24">
        <v>15.62</v>
      </c>
      <c r="G117" s="25">
        <v>438</v>
      </c>
      <c r="H117" s="42">
        <f>ROUND(G117*F117,2)</f>
        <v>6841.56</v>
      </c>
      <c r="I117" s="44">
        <v>411.72</v>
      </c>
    </row>
    <row r="118" spans="1:9" x14ac:dyDescent="0.25">
      <c r="A118" s="3"/>
      <c r="B118" s="27" t="s">
        <v>26</v>
      </c>
      <c r="C118" s="3"/>
      <c r="D118" s="28" t="s">
        <v>216</v>
      </c>
      <c r="E118" s="3"/>
      <c r="F118" s="3"/>
      <c r="G118" s="29"/>
      <c r="H118" s="3"/>
      <c r="I118" s="44"/>
    </row>
    <row r="119" spans="1:9" ht="60" x14ac:dyDescent="0.25">
      <c r="A119" s="20" t="s">
        <v>217</v>
      </c>
      <c r="B119" s="20" t="s">
        <v>22</v>
      </c>
      <c r="C119" s="21" t="s">
        <v>218</v>
      </c>
      <c r="D119" s="22" t="s">
        <v>219</v>
      </c>
      <c r="E119" s="23" t="s">
        <v>86</v>
      </c>
      <c r="F119" s="24">
        <v>13.72</v>
      </c>
      <c r="G119" s="25">
        <v>398</v>
      </c>
      <c r="H119" s="42">
        <f>ROUND(G119*F119,2)</f>
        <v>5460.56</v>
      </c>
      <c r="I119" s="44"/>
    </row>
    <row r="120" spans="1:9" x14ac:dyDescent="0.25">
      <c r="A120" s="3"/>
      <c r="B120" s="27" t="s">
        <v>26</v>
      </c>
      <c r="C120" s="3"/>
      <c r="D120" s="28" t="s">
        <v>220</v>
      </c>
      <c r="E120" s="3"/>
      <c r="F120" s="3"/>
      <c r="G120" s="29"/>
      <c r="H120" s="3"/>
      <c r="I120" s="44"/>
    </row>
    <row r="121" spans="1:9" x14ac:dyDescent="0.25">
      <c r="A121" s="13"/>
      <c r="B121" s="14" t="s">
        <v>16</v>
      </c>
      <c r="C121" s="18" t="s">
        <v>221</v>
      </c>
      <c r="D121" s="18" t="s">
        <v>222</v>
      </c>
      <c r="E121" s="13"/>
      <c r="F121" s="13"/>
      <c r="G121" s="16"/>
      <c r="H121" s="19">
        <f>BI121</f>
        <v>0</v>
      </c>
      <c r="I121" s="44"/>
    </row>
    <row r="122" spans="1:9" ht="48" x14ac:dyDescent="0.25">
      <c r="A122" s="20" t="s">
        <v>223</v>
      </c>
      <c r="B122" s="20" t="s">
        <v>22</v>
      </c>
      <c r="C122" s="21" t="s">
        <v>224</v>
      </c>
      <c r="D122" s="22" t="s">
        <v>225</v>
      </c>
      <c r="E122" s="23" t="s">
        <v>86</v>
      </c>
      <c r="F122" s="24">
        <v>51.101999999999997</v>
      </c>
      <c r="G122" s="25">
        <v>423</v>
      </c>
      <c r="H122" s="42">
        <f>ROUND(G122*F122,2)</f>
        <v>21616.15</v>
      </c>
      <c r="I122" s="44"/>
    </row>
    <row r="123" spans="1:9" x14ac:dyDescent="0.25">
      <c r="A123" s="3"/>
      <c r="B123" s="27" t="s">
        <v>26</v>
      </c>
      <c r="C123" s="3"/>
      <c r="D123" s="28" t="s">
        <v>226</v>
      </c>
      <c r="E123" s="3"/>
      <c r="F123" s="3"/>
      <c r="G123" s="29"/>
      <c r="H123" s="3"/>
      <c r="I123" s="44"/>
    </row>
    <row r="124" spans="1:9" ht="15.75" x14ac:dyDescent="0.25">
      <c r="A124" s="13"/>
      <c r="B124" s="14" t="s">
        <v>16</v>
      </c>
      <c r="C124" s="15" t="s">
        <v>227</v>
      </c>
      <c r="D124" s="15" t="s">
        <v>228</v>
      </c>
      <c r="E124" s="13"/>
      <c r="F124" s="13"/>
      <c r="G124" s="16"/>
      <c r="H124" s="17">
        <v>0</v>
      </c>
      <c r="I124" s="44"/>
    </row>
    <row r="125" spans="1:9" x14ac:dyDescent="0.25">
      <c r="A125" s="13"/>
      <c r="B125" s="14" t="s">
        <v>16</v>
      </c>
      <c r="C125" s="18" t="s">
        <v>229</v>
      </c>
      <c r="D125" s="18" t="s">
        <v>230</v>
      </c>
      <c r="E125" s="13"/>
      <c r="F125" s="13"/>
      <c r="G125" s="16"/>
      <c r="H125" s="19">
        <f>BI125</f>
        <v>0</v>
      </c>
      <c r="I125" s="44"/>
    </row>
    <row r="126" spans="1:9" x14ac:dyDescent="0.25">
      <c r="A126" s="20" t="s">
        <v>231</v>
      </c>
      <c r="B126" s="20" t="s">
        <v>22</v>
      </c>
      <c r="C126" s="21" t="s">
        <v>232</v>
      </c>
      <c r="D126" s="22" t="s">
        <v>233</v>
      </c>
      <c r="E126" s="23" t="s">
        <v>234</v>
      </c>
      <c r="F126" s="24">
        <v>1</v>
      </c>
      <c r="G126" s="25">
        <v>15000</v>
      </c>
      <c r="H126" s="42">
        <f>ROUND(G126*F126,2)</f>
        <v>15000</v>
      </c>
      <c r="I126" s="44"/>
    </row>
    <row r="127" spans="1:9" x14ac:dyDescent="0.25">
      <c r="A127" s="3"/>
      <c r="B127" s="27" t="s">
        <v>26</v>
      </c>
      <c r="C127" s="3"/>
      <c r="D127" s="28" t="s">
        <v>235</v>
      </c>
      <c r="E127" s="3"/>
      <c r="F127" s="3"/>
      <c r="G127" s="29"/>
      <c r="H127" s="3"/>
      <c r="I127" s="44"/>
    </row>
    <row r="128" spans="1:9" ht="24" x14ac:dyDescent="0.25">
      <c r="A128" s="20" t="s">
        <v>236</v>
      </c>
      <c r="B128" s="20" t="s">
        <v>22</v>
      </c>
      <c r="C128" s="21" t="s">
        <v>237</v>
      </c>
      <c r="D128" s="22" t="s">
        <v>238</v>
      </c>
      <c r="E128" s="23" t="s">
        <v>234</v>
      </c>
      <c r="F128" s="24">
        <v>1</v>
      </c>
      <c r="G128" s="25">
        <v>25000</v>
      </c>
      <c r="H128" s="42">
        <f>ROUND(G128*F128,2)</f>
        <v>25000</v>
      </c>
      <c r="I128" s="44"/>
    </row>
    <row r="129" spans="1:9" x14ac:dyDescent="0.25">
      <c r="A129" s="3"/>
      <c r="B129" s="27" t="s">
        <v>26</v>
      </c>
      <c r="C129" s="3"/>
      <c r="D129" s="28" t="s">
        <v>239</v>
      </c>
      <c r="E129" s="3"/>
      <c r="F129" s="3"/>
      <c r="G129" s="29"/>
      <c r="H129" s="3"/>
      <c r="I129" s="44"/>
    </row>
    <row r="130" spans="1:9" x14ac:dyDescent="0.25">
      <c r="A130" s="20" t="s">
        <v>240</v>
      </c>
      <c r="B130" s="20" t="s">
        <v>22</v>
      </c>
      <c r="C130" s="21" t="s">
        <v>241</v>
      </c>
      <c r="D130" s="22" t="s">
        <v>242</v>
      </c>
      <c r="E130" s="23" t="s">
        <v>234</v>
      </c>
      <c r="F130" s="24">
        <v>1</v>
      </c>
      <c r="G130" s="25">
        <v>20000</v>
      </c>
      <c r="H130" s="42">
        <f>ROUND(G130*F130,2)</f>
        <v>20000</v>
      </c>
      <c r="I130" s="44"/>
    </row>
    <row r="131" spans="1:9" x14ac:dyDescent="0.25">
      <c r="A131" s="3"/>
      <c r="B131" s="27" t="s">
        <v>26</v>
      </c>
      <c r="C131" s="3"/>
      <c r="D131" s="28" t="s">
        <v>243</v>
      </c>
      <c r="E131" s="3"/>
      <c r="F131" s="3"/>
      <c r="G131" s="29"/>
      <c r="H131" s="3"/>
      <c r="I131" s="44"/>
    </row>
    <row r="132" spans="1:9" x14ac:dyDescent="0.25">
      <c r="A132" s="20" t="s">
        <v>244</v>
      </c>
      <c r="B132" s="20" t="s">
        <v>22</v>
      </c>
      <c r="C132" s="21" t="s">
        <v>245</v>
      </c>
      <c r="D132" s="22" t="s">
        <v>246</v>
      </c>
      <c r="E132" s="23" t="s">
        <v>234</v>
      </c>
      <c r="F132" s="24">
        <v>1</v>
      </c>
      <c r="G132" s="25">
        <v>10000</v>
      </c>
      <c r="H132" s="42">
        <f>ROUND(G132*F132,2)</f>
        <v>10000</v>
      </c>
      <c r="I132" s="44"/>
    </row>
    <row r="133" spans="1:9" x14ac:dyDescent="0.25">
      <c r="A133" s="3"/>
      <c r="B133" s="27" t="s">
        <v>26</v>
      </c>
      <c r="C133" s="3"/>
      <c r="D133" s="28" t="s">
        <v>247</v>
      </c>
      <c r="E133" s="3"/>
      <c r="F133" s="3"/>
      <c r="G133" s="29"/>
      <c r="H133" s="3"/>
    </row>
  </sheetData>
  <mergeCells count="2">
    <mergeCell ref="C5:F5"/>
    <mergeCell ref="C7:F7"/>
  </mergeCells>
  <hyperlinks>
    <hyperlink ref="D19" r:id="rId1" xr:uid="{2491F458-8C80-4C3C-9B52-E640AE1F2940}"/>
    <hyperlink ref="D22" r:id="rId2" xr:uid="{23AF84CC-58DE-4CD4-9D98-91483E1E359D}"/>
    <hyperlink ref="D25" r:id="rId3" xr:uid="{EB1FCDE7-1C8B-49FD-B430-126A93E12161}"/>
    <hyperlink ref="D28" r:id="rId4" xr:uid="{094D891F-DBDF-44EA-B317-20FEC47046B4}"/>
    <hyperlink ref="D31" r:id="rId5" xr:uid="{30BE9C20-1D97-44FE-BDDC-6ABEBE1F5742}"/>
    <hyperlink ref="D34" r:id="rId6" xr:uid="{1B026A35-40D6-4A13-A4DE-E015F05D1541}"/>
    <hyperlink ref="D37" r:id="rId7" xr:uid="{70CF624C-9587-4063-9792-F621BF069B58}"/>
    <hyperlink ref="D39" r:id="rId8" xr:uid="{B314F7BB-D339-4B13-8E84-7B3351043F1A}"/>
    <hyperlink ref="D41" r:id="rId9" xr:uid="{2184BA6D-2C51-476F-B80D-B9BE84B2A092}"/>
    <hyperlink ref="D43" r:id="rId10" xr:uid="{43EB49D1-861C-4DC4-9F29-890D67890696}"/>
    <hyperlink ref="D46" r:id="rId11" xr:uid="{2A1715E3-87A5-4D5C-9C09-CC6B488AA79F}"/>
    <hyperlink ref="D49" r:id="rId12" xr:uid="{80CA81A8-DF92-4EF1-B935-7AB66C7AE6BF}"/>
    <hyperlink ref="D51" r:id="rId13" xr:uid="{B945BC16-1F2F-40E4-A34E-220C049EA337}"/>
    <hyperlink ref="D54" r:id="rId14" xr:uid="{0FEE428A-6571-451A-8FDC-E91FD0185AB9}"/>
    <hyperlink ref="D56" r:id="rId15" xr:uid="{435D692F-8A2F-47E7-9656-67B8EAEAA113}"/>
    <hyperlink ref="D59" r:id="rId16" xr:uid="{C26B5E31-01AD-4E54-AED8-E8BB4AFBCB63}"/>
    <hyperlink ref="D64" r:id="rId17" xr:uid="{4CF360B9-33FC-4E64-BFA5-06A90CA97298}"/>
    <hyperlink ref="D68" r:id="rId18" xr:uid="{8F38A78A-1FCB-4D65-B4DA-65A9C2497177}"/>
    <hyperlink ref="D72" r:id="rId19" xr:uid="{14C7417D-E9F9-407F-9442-F94690117300}"/>
    <hyperlink ref="D76" r:id="rId20" xr:uid="{E3A1A59B-1E92-4DB3-83F9-3063B16FF550}"/>
    <hyperlink ref="D79" r:id="rId21" xr:uid="{DB361911-2A2D-493E-B2BB-586BA04530E4}"/>
    <hyperlink ref="D82" r:id="rId22" xr:uid="{B27BEA6B-704A-4C52-86E6-31021A4895A7}"/>
    <hyperlink ref="D86" r:id="rId23" xr:uid="{0672A4FC-BA1B-485E-94B3-D2F71084A8A4}"/>
    <hyperlink ref="D89" r:id="rId24" xr:uid="{DE44FF69-F04B-4637-A433-E387831D55FD}"/>
    <hyperlink ref="D94" r:id="rId25" xr:uid="{5CAA3040-E0F5-4DDC-9445-FE0195800C9C}"/>
    <hyperlink ref="D96" r:id="rId26" xr:uid="{FE43676C-E450-4F2D-BA1C-BAA0440EA878}"/>
    <hyperlink ref="D99" r:id="rId27" xr:uid="{E8D3CF01-D47D-4511-A7AC-E7A8E152C176}"/>
    <hyperlink ref="D105" r:id="rId28" xr:uid="{4BD68E37-CC38-439B-A5CD-8915A9C58D40}"/>
    <hyperlink ref="D108" r:id="rId29" xr:uid="{1BCB63FB-941A-4919-9E05-24B33743E3C5}"/>
    <hyperlink ref="D111" r:id="rId30" xr:uid="{828B537D-13CE-4752-B831-90FD132B3F85}"/>
    <hyperlink ref="D116" r:id="rId31" xr:uid="{7DE495DB-FA94-460D-8C40-A499EAF5B411}"/>
    <hyperlink ref="D118" r:id="rId32" xr:uid="{A2C7D8CF-39E2-4740-A434-D30605C5A84D}"/>
    <hyperlink ref="D120" r:id="rId33" xr:uid="{6B97E411-4E1D-4F6E-9BB0-9E59F1441E38}"/>
    <hyperlink ref="D123" r:id="rId34" xr:uid="{93B53183-A677-4F96-BB49-66DC5A6CC45E}"/>
    <hyperlink ref="D127" r:id="rId35" xr:uid="{3BA6A29D-1A5C-47AC-AFD8-B032BF30AA84}"/>
    <hyperlink ref="D129" r:id="rId36" xr:uid="{290294E3-B59B-48C1-95D2-36016178578E}"/>
    <hyperlink ref="D131" r:id="rId37" xr:uid="{2C0F7646-B3E8-477F-855E-00A174F8A8BA}"/>
    <hyperlink ref="D133" r:id="rId38" xr:uid="{F274E2E5-1DF6-4AD0-AA23-6A623A749169}"/>
  </hyperlinks>
  <pageMargins left="0.7" right="0.7" top="0.78740157499999996" bottom="0.78740157499999996" header="0.3" footer="0.3"/>
  <pageSetup paperSize="9" orientation="landscape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Jílková</dc:creator>
  <cp:lastModifiedBy>Knihovna</cp:lastModifiedBy>
  <cp:lastPrinted>2026-07-06T12:51:58Z</cp:lastPrinted>
  <dcterms:created xsi:type="dcterms:W3CDTF">2026-05-21T14:33:54Z</dcterms:created>
  <dcterms:modified xsi:type="dcterms:W3CDTF">2026-07-06T12:52:47Z</dcterms:modified>
</cp:coreProperties>
</file>