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Dokumenty 2021\Písek\ZŠ T. Šobra\2. etapa\Zadávací dokumentace PD\ZD KOMPLET\"/>
    </mc:Choice>
  </mc:AlternateContent>
  <xr:revisionPtr revIDLastSave="0" documentId="13_ncr:1_{9FF8638D-13AC-44CF-9BD1-118C24902259}" xr6:coauthVersionLast="47" xr6:coauthVersionMax="47" xr10:uidLastSave="{00000000-0000-0000-0000-000000000000}"/>
  <bookViews>
    <workbookView xWindow="3105" yWindow="885" windowWidth="25605" windowHeight="13380" activeTab="1" xr2:uid="{92ED0FF6-EAFC-4A37-BA8E-EB584640FA7B}"/>
  </bookViews>
  <sheets>
    <sheet name="Rekapitulace" sheetId="4" r:id="rId1"/>
    <sheet name="Rozpočet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3" l="1"/>
  <c r="H50" i="3"/>
  <c r="H49" i="3"/>
  <c r="H48" i="3"/>
  <c r="H47" i="3"/>
  <c r="H46" i="3"/>
  <c r="H45" i="3"/>
  <c r="H44" i="3"/>
  <c r="H43" i="3"/>
  <c r="H42" i="3"/>
  <c r="H41" i="3"/>
  <c r="F37" i="3"/>
  <c r="H37" i="3" s="1"/>
  <c r="H36" i="3" s="1"/>
  <c r="I35" i="3" s="1"/>
  <c r="I34" i="3"/>
  <c r="I33" i="3"/>
  <c r="H32" i="3"/>
  <c r="H31" i="3"/>
  <c r="H30" i="3"/>
  <c r="H29" i="3"/>
  <c r="H26" i="3"/>
  <c r="H25" i="3"/>
  <c r="H24" i="3"/>
  <c r="H23" i="3"/>
  <c r="H22" i="3"/>
  <c r="H21" i="3" s="1"/>
  <c r="I20" i="3" s="1"/>
  <c r="H19" i="3"/>
  <c r="H18" i="3"/>
  <c r="H17" i="3"/>
  <c r="H14" i="3"/>
  <c r="H13" i="3"/>
  <c r="H12" i="3"/>
  <c r="H11" i="3"/>
  <c r="H10" i="3"/>
  <c r="H9" i="3"/>
  <c r="H8" i="3"/>
  <c r="H7" i="3"/>
  <c r="H28" i="3" l="1"/>
  <c r="I27" i="3" s="1"/>
  <c r="H52" i="3"/>
  <c r="H16" i="3"/>
  <c r="I15" i="3" s="1"/>
  <c r="H6" i="3"/>
  <c r="I5" i="3" s="1"/>
  <c r="I38" i="3" l="1"/>
  <c r="J33" i="3" s="1"/>
  <c r="K33" i="3" s="1"/>
  <c r="H33" i="3" s="1"/>
  <c r="E9" i="4" s="1"/>
  <c r="J34" i="3" l="1"/>
  <c r="K34" i="3" s="1"/>
  <c r="H34" i="3" s="1"/>
  <c r="E10" i="4" s="1"/>
  <c r="J35" i="3"/>
  <c r="K35" i="3" s="1"/>
  <c r="H35" i="3" s="1"/>
  <c r="E11" i="4" s="1"/>
  <c r="J20" i="3"/>
  <c r="K20" i="3" s="1"/>
  <c r="H20" i="3" s="1"/>
  <c r="E7" i="4" s="1"/>
  <c r="J27" i="3"/>
  <c r="K27" i="3" s="1"/>
  <c r="H27" i="3" s="1"/>
  <c r="E8" i="4" s="1"/>
  <c r="J15" i="3"/>
  <c r="K15" i="3" s="1"/>
  <c r="H15" i="3" s="1"/>
  <c r="E6" i="4" s="1"/>
  <c r="J5" i="3"/>
  <c r="K5" i="3" s="1"/>
  <c r="H5" i="3" l="1"/>
  <c r="E5" i="4" s="1"/>
  <c r="E12" i="4" s="1"/>
  <c r="J38" i="3"/>
  <c r="K38" i="3"/>
  <c r="K39" i="3" s="1"/>
  <c r="H38" i="3" l="1"/>
</calcChain>
</file>

<file path=xl/sharedStrings.xml><?xml version="1.0" encoding="utf-8"?>
<sst xmlns="http://schemas.openxmlformats.org/spreadsheetml/2006/main" count="158" uniqueCount="108">
  <si>
    <t xml:space="preserve">Rozpočet činností Zhotovitele </t>
  </si>
  <si>
    <t>Položka plnění Smlouvy</t>
  </si>
  <si>
    <t>Poskytování součinnosti dle odst. II. 4 písm a), c) a d) Smlouvy</t>
  </si>
  <si>
    <t xml:space="preserve">Jednotka </t>
  </si>
  <si>
    <t>Počet jednotek</t>
  </si>
  <si>
    <t xml:space="preserve">Celkem Kč bez DPH </t>
  </si>
  <si>
    <t>Kč bez DPH /jednotka</t>
  </si>
  <si>
    <t xml:space="preserve">Kpl </t>
  </si>
  <si>
    <t xml:space="preserve"> - řízení vzniku demoličních odpadů dle přílohy 4 bodu 1 písm e 4 Smlouvy*)</t>
  </si>
  <si>
    <t xml:space="preserve"> - plán BoZP dle  přílohy 4 bodu 1 písm f) Smlouvy *)</t>
  </si>
  <si>
    <t>Kpl</t>
  </si>
  <si>
    <t>*)</t>
  </si>
  <si>
    <t xml:space="preserve">Tyto vyčleněné položky ze stupňů plnění považuje zadavatel za důležité a zadavatel je vyčlenil proto, aby je Zhotovitel neopomenul zahrnout do ceny svého nabídkového rozpočtu. Zhotovitel nemusí tyto položky oceňovat, ale v tom případě platí, že jsou v jeho nabídkovém rozpočtu zahrnuty. </t>
  </si>
  <si>
    <t xml:space="preserve">Z toho </t>
  </si>
  <si>
    <t>z toho Zajištění potřebných podkladů dle bodu 8)</t>
  </si>
  <si>
    <t xml:space="preserve"> - soupis stavebních prací, dodávek a služeb dle čl. II bod 1 písm. c (ii) Smlouvy*) </t>
  </si>
  <si>
    <t xml:space="preserve"> - oceněný soupis stavebních prací, dodávek a služeb dle čl. II bod 1 písm c (ii) Smlouvy*)</t>
  </si>
  <si>
    <t>Stupeň plnění DBP a DUR dle Smluvy a přílohy 4 ke Smlouvě</t>
  </si>
  <si>
    <t xml:space="preserve">z toho stupeň dokumentace bouracích prací (DBP) </t>
  </si>
  <si>
    <t>z toho stupeň dokumentace pro územní rozhoduntí (DUR) dle Smlouvy a přílohy 4 ke Smlouvě</t>
  </si>
  <si>
    <t>Dokumentace pro provedení Stavby dle Smlouvy a přílohy 5 ke Smlouvě</t>
  </si>
  <si>
    <t xml:space="preserve">Stupeň plnění Přípravy projektu dle Smlouvy a přílohy 2 ke Smlouvě </t>
  </si>
  <si>
    <t>Stupeň plnění Návrhu Stavby dle Smlouvy a přílohy 3 ke Smlouvě</t>
  </si>
  <si>
    <t>Poskytování součinnosti dle odst. II. 4 písm b) Smlouvy</t>
  </si>
  <si>
    <t xml:space="preserve"> - soupis stavebních prací, dodávek a služeb dle čl. II bod 1 písm. d (ii) *)</t>
  </si>
  <si>
    <t xml:space="preserve"> - oceněný soupis stavebních prací, dodávek a služeb dle čl. II bod 1 písm d (iii) *)</t>
  </si>
  <si>
    <t xml:space="preserve"> - zásady a plán organizace výstavby dle čl. II bod 1 písm d (v) *)</t>
  </si>
  <si>
    <t xml:space="preserve"> - plán BoZP dle čl. II bod 1 písm d (vi) *)</t>
  </si>
  <si>
    <t xml:space="preserve"> - zaměření pozemku dle bodu 8 b) *)</t>
  </si>
  <si>
    <t xml:space="preserve"> - zaměření budov pro účel stavebních úprav dle bodu 8 c) *)</t>
  </si>
  <si>
    <t xml:space="preserve"> - inženýrsko-geologický průzkum dle bodu 8 d) *)</t>
  </si>
  <si>
    <t xml:space="preserve"> - radnovoý průzkum dle bodu 8 e) *)</t>
  </si>
  <si>
    <t xml:space="preserve"> - statické posouzení dle bodu 8 f) *)</t>
  </si>
  <si>
    <t xml:space="preserve"> - biologický a dendronický průzkum dle bodu 8 g) *)</t>
  </si>
  <si>
    <t xml:space="preserve"> - pasportizace okolních staveb dle bodu 8 i) *)</t>
  </si>
  <si>
    <t>1.1.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</si>
  <si>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</si>
  <si>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</si>
  <si>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</si>
  <si>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</si>
  <si>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</si>
  <si>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</si>
  <si>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</si>
  <si>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</si>
  <si>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 xml:space="preserve"> - tisk vyhotovní dle čl. II bod 1 písm e) Smlouvy *)</t>
  </si>
  <si>
    <t xml:space="preserve"> - stavebně technický průzkum dle bodu 8 j) *)</t>
  </si>
  <si>
    <t>2.1.</t>
  </si>
  <si>
    <t>2.1.1.</t>
  </si>
  <si>
    <t>2.1.2.</t>
  </si>
  <si>
    <t>2.1.3.</t>
  </si>
  <si>
    <t>3.1.</t>
  </si>
  <si>
    <t>3.1.1.</t>
  </si>
  <si>
    <t>3.1.2.</t>
  </si>
  <si>
    <t>3.1.3.</t>
  </si>
  <si>
    <t>3.1.4.</t>
  </si>
  <si>
    <t>3.2.</t>
  </si>
  <si>
    <t>4.1.</t>
  </si>
  <si>
    <t>4.1.1.</t>
  </si>
  <si>
    <t>4.1.2.</t>
  </si>
  <si>
    <t>4.1.3.</t>
  </si>
  <si>
    <t>4.1.4.</t>
  </si>
  <si>
    <t>7.1.</t>
  </si>
  <si>
    <t>7.1.1.</t>
  </si>
  <si>
    <t>kpl</t>
  </si>
  <si>
    <t xml:space="preserve">Celkem </t>
  </si>
  <si>
    <t xml:space="preserve"> - kalkulace účast na kontrolních dnech (1× za 14 dnů (à4 hodiny) a 14 měsíců) **)</t>
  </si>
  <si>
    <t>**)</t>
  </si>
  <si>
    <t xml:space="preserve"> - provozní náklady *)</t>
  </si>
  <si>
    <t xml:space="preserve"> - dopravní náklady spojené s činností dle Smlouvy *)</t>
  </si>
  <si>
    <t xml:space="preserve"> - mzdy ve spojení s plněním Smlouvy *)</t>
  </si>
  <si>
    <t xml:space="preserve"> - náklady na správní poplatky spojené s plněním Smlouvy *)</t>
  </si>
  <si>
    <t xml:space="preserve"> - náklady na pojištění dle čl. XI Smlouvy *)</t>
  </si>
  <si>
    <t xml:space="preserve"> - náklady spojené se zádržným (pozastávkou) dle odst. VIII 2. Smlouvy *)</t>
  </si>
  <si>
    <t xml:space="preserve"> - inflace *)</t>
  </si>
  <si>
    <t xml:space="preserve"> - sankční rizika a úroky z prodlení dle čl. XIII Smlouvy *)</t>
  </si>
  <si>
    <t xml:space="preserve"> - činnosti dle bodu 3 přílohy 3 ke Smlouvě *)</t>
  </si>
  <si>
    <t>Hodin</t>
  </si>
  <si>
    <t xml:space="preserve">Rekapitulace rozpočtu činností Zhotovitele </t>
  </si>
  <si>
    <t xml:space="preserve">Kč bez DPH </t>
  </si>
  <si>
    <t xml:space="preserve">POKYNY PRO VYPLNĚNÍ ROZPOČTU </t>
  </si>
  <si>
    <t>Všechna žlutě vyznačená pole musí být vyplněna</t>
  </si>
  <si>
    <t xml:space="preserve">1. </t>
  </si>
  <si>
    <t xml:space="preserve">2. </t>
  </si>
  <si>
    <t xml:space="preserve">3. </t>
  </si>
  <si>
    <t>9.1.</t>
  </si>
  <si>
    <t>9.1.1.</t>
  </si>
  <si>
    <t>9.1.2.</t>
  </si>
  <si>
    <t>9.1.3.</t>
  </si>
  <si>
    <t>9.1.4.</t>
  </si>
  <si>
    <t>9.1.5.</t>
  </si>
  <si>
    <t>9.1.6.</t>
  </si>
  <si>
    <t>9.1.7.</t>
  </si>
  <si>
    <t>9.1.8.</t>
  </si>
  <si>
    <t>9.1.9.</t>
  </si>
  <si>
    <t>9.1.10.</t>
  </si>
  <si>
    <t>9.1.11.</t>
  </si>
  <si>
    <t xml:space="preserve">Ostatní náklady dle Smlouvy </t>
  </si>
  <si>
    <t>Oceněné náklady pod č. 9 jsou připočítávány do hlavních položek 1-7 poměrnou částí podle výše % každé hlavní položky z celkové částky pod č. 8</t>
  </si>
  <si>
    <t xml:space="preserve">5. </t>
  </si>
  <si>
    <t xml:space="preserve">4. </t>
  </si>
  <si>
    <t>Modře vybarvená pole vyplněna být nemusí - vysvětlení je pod bodem 4 pokynů pro vyplnění rozpočtu</t>
  </si>
  <si>
    <t>Nejdená se o člověkohodinu, ale prostou hodinu s účastí jedné nebo více osob najednou</t>
  </si>
  <si>
    <t xml:space="preserve"> - účast na poradách dle odst. III. 3 Smlouvy *) **)</t>
  </si>
  <si>
    <t>Plnění autorského dozoru podle Smlouvy, přílohy č. 1  a  č. 6 ke Smlouvě</t>
  </si>
  <si>
    <t>Stavební úpravy za účelem vybudování odborných učeben a komunitní tělocvičny u ZŠ T. Šobra Písek</t>
  </si>
  <si>
    <t xml:space="preserve"> - zpracování konceptu a skic dle bodu 2 přílohy 3 ke Smlouvě *)</t>
  </si>
  <si>
    <t xml:space="preserve"> - finanční a ekonomická analýza dle bodu 9 přílohy 3 ke Smlouvě*)</t>
  </si>
  <si>
    <t xml:space="preserve"> - náklady spojené s bankovní zárukou odst. XV.10. Smlouvy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</si>
</sst>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1"/>
      <name val="Segoe UI"/>
      <family val="2"/>
      <charset val="238"/>
    </font>
    <font>
      <sz val="9"/>
      <color rgb="FF0000FF"/>
      <name val="Segoe UI"/>
      <family val="2"/>
      <charset val="238"/>
    </font>
    <font>
      <sz val="11"/>
      <color rgb="FF0000FF"/>
      <name val="Segoe UI"/>
      <family val="2"/>
      <charset val="238"/>
    </font>
    <font>
      <sz val="9"/>
      <color theme="1"/>
      <name val="Segoe UI"/>
      <family val="2"/>
      <charset val="238"/>
    </font>
    <font>
      <sz val="11"/>
      <name val="Segoe UI"/>
      <family val="2"/>
      <charset val="238"/>
    </font>
    <font>
      <b/>
      <sz val="11"/>
      <color rgb="FF0000FF"/>
      <name val="Segoe UI"/>
      <family val="2"/>
      <charset val="238"/>
    </font>
    <font>
      <sz val="10"/>
      <color rgb="FF0000FF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2" borderId="1" xfId="0" applyNumberFormat="1" applyFont="1" applyFill="1" applyBorder="1" applyAlignment="1" applyProtection="1">
      <alignment vertical="center"/>
      <protection locked="0"/>
    </xf>
    <xf numFmtId="4" fontId="5" fillId="3" borderId="1" xfId="0" applyNumberFormat="1" applyFont="1" applyFill="1" applyBorder="1" applyAlignment="1" applyProtection="1">
      <alignment vertical="center"/>
      <protection locked="0"/>
    </xf>
    <xf numFmtId="4" fontId="5" fillId="3" borderId="2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>
      <alignment vertical="center"/>
      <protection locked="0"/>
    </xf>
    <xf numFmtId="4" fontId="2" fillId="2" borderId="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vertical="center"/>
    </xf>
    <xf numFmtId="4" fontId="3" fillId="0" borderId="0" xfId="0" applyNumberFormat="1" applyFont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vertical="center"/>
    </xf>
    <xf numFmtId="14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vertical="center"/>
    </xf>
    <xf numFmtId="14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4" fontId="5" fillId="0" borderId="2" xfId="0" applyNumberFormat="1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4" fontId="2" fillId="0" borderId="2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/>
    </xf>
    <xf numFmtId="4" fontId="8" fillId="0" borderId="2" xfId="0" applyNumberFormat="1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4" fontId="2" fillId="0" borderId="0" xfId="0" applyNumberFormat="1" applyFont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/>
    </xf>
    <xf numFmtId="4" fontId="9" fillId="0" borderId="1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11" fillId="0" borderId="1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35561-F17E-445E-A469-E21EE0C05892}">
  <dimension ref="A1:E12"/>
  <sheetViews>
    <sheetView workbookViewId="0">
      <selection activeCell="A2" sqref="A2:E2"/>
    </sheetView>
  </sheetViews>
  <sheetFormatPr defaultRowHeight="16.5" x14ac:dyDescent="0.25"/>
  <cols>
    <col min="1" max="2" width="3.85546875" style="2" customWidth="1"/>
    <col min="3" max="3" width="5.28515625" style="2" customWidth="1"/>
    <col min="4" max="4" width="67.140625" style="1" customWidth="1"/>
    <col min="5" max="5" width="10.42578125" style="3" customWidth="1"/>
    <col min="6" max="16384" width="9.140625" style="1"/>
  </cols>
  <sheetData>
    <row r="1" spans="1:5" ht="26.25" customHeight="1" x14ac:dyDescent="0.25">
      <c r="A1" s="52" t="s">
        <v>77</v>
      </c>
      <c r="B1" s="52"/>
      <c r="C1" s="52"/>
      <c r="D1" s="52"/>
      <c r="E1" s="52"/>
    </row>
    <row r="2" spans="1:5" ht="39" customHeight="1" x14ac:dyDescent="0.25">
      <c r="A2" s="53" t="s">
        <v>104</v>
      </c>
      <c r="B2" s="53"/>
      <c r="C2" s="53"/>
      <c r="D2" s="53"/>
      <c r="E2" s="53"/>
    </row>
    <row r="3" spans="1:5" ht="33" x14ac:dyDescent="0.25">
      <c r="A3" s="48" t="s">
        <v>1</v>
      </c>
      <c r="B3" s="48"/>
      <c r="C3" s="48"/>
      <c r="D3" s="48"/>
      <c r="E3" s="5" t="s">
        <v>78</v>
      </c>
    </row>
    <row r="5" spans="1:5" x14ac:dyDescent="0.25">
      <c r="A5" s="4">
        <v>1</v>
      </c>
      <c r="B5" s="48" t="s">
        <v>21</v>
      </c>
      <c r="C5" s="48"/>
      <c r="D5" s="48"/>
      <c r="E5" s="6">
        <f>'Rozpočet '!H5</f>
        <v>9.9999999999999998E-17</v>
      </c>
    </row>
    <row r="6" spans="1:5" x14ac:dyDescent="0.25">
      <c r="A6" s="4">
        <v>2</v>
      </c>
      <c r="B6" s="48" t="s">
        <v>22</v>
      </c>
      <c r="C6" s="48"/>
      <c r="D6" s="48"/>
      <c r="E6" s="7">
        <f>'Rozpočet '!H15</f>
        <v>0</v>
      </c>
    </row>
    <row r="7" spans="1:5" x14ac:dyDescent="0.25">
      <c r="A7" s="4">
        <v>3</v>
      </c>
      <c r="B7" s="8" t="s">
        <v>17</v>
      </c>
      <c r="C7" s="8"/>
      <c r="D7" s="8"/>
      <c r="E7" s="7">
        <f>'Rozpočet '!H20</f>
        <v>0</v>
      </c>
    </row>
    <row r="8" spans="1:5" x14ac:dyDescent="0.25">
      <c r="A8" s="4">
        <v>4</v>
      </c>
      <c r="B8" s="48" t="s">
        <v>20</v>
      </c>
      <c r="C8" s="48"/>
      <c r="D8" s="48"/>
      <c r="E8" s="7">
        <f>'Rozpočet '!H27</f>
        <v>0</v>
      </c>
    </row>
    <row r="9" spans="1:5" x14ac:dyDescent="0.25">
      <c r="A9" s="4">
        <v>5</v>
      </c>
      <c r="B9" s="48" t="s">
        <v>2</v>
      </c>
      <c r="C9" s="48"/>
      <c r="D9" s="48"/>
      <c r="E9" s="7">
        <f>'Rozpočet '!H33</f>
        <v>0</v>
      </c>
    </row>
    <row r="10" spans="1:5" x14ac:dyDescent="0.25">
      <c r="A10" s="4">
        <v>6</v>
      </c>
      <c r="B10" s="48" t="s">
        <v>23</v>
      </c>
      <c r="C10" s="48"/>
      <c r="D10" s="48"/>
      <c r="E10" s="7">
        <f>'Rozpočet '!H34</f>
        <v>0</v>
      </c>
    </row>
    <row r="11" spans="1:5" x14ac:dyDescent="0.25">
      <c r="A11" s="4">
        <v>7</v>
      </c>
      <c r="B11" s="49" t="s">
        <v>103</v>
      </c>
      <c r="C11" s="50"/>
      <c r="D11" s="51"/>
      <c r="E11" s="7">
        <f>'Rozpočet '!H35</f>
        <v>0</v>
      </c>
    </row>
    <row r="12" spans="1:5" x14ac:dyDescent="0.25">
      <c r="A12" s="4">
        <v>8</v>
      </c>
      <c r="B12" s="48" t="s">
        <v>64</v>
      </c>
      <c r="C12" s="48"/>
      <c r="D12" s="48"/>
      <c r="E12" s="7">
        <f>SUM(E5:E11)</f>
        <v>9.9999999999999998E-17</v>
      </c>
    </row>
  </sheetData>
  <sheetProtection algorithmName="SHA-512" hashValue="Z5ANl53XKHI1tYuCGFLfKhXM3Qq0pbAfxiHEqzBOiWXMX1/LC2X8g8OIihtL1ZOZGz9a2276B0socM0ay/3zSA==" saltValue="91uYPOEEm/sfc8OTRhh2Bg==" spinCount="100000" sheet="1" objects="1" scenarios="1" selectLockedCells="1"/>
  <mergeCells count="10">
    <mergeCell ref="A1:E1"/>
    <mergeCell ref="A2:E2"/>
    <mergeCell ref="A3:D3"/>
    <mergeCell ref="B5:D5"/>
    <mergeCell ref="B6:D6"/>
    <mergeCell ref="B10:D10"/>
    <mergeCell ref="B11:D11"/>
    <mergeCell ref="B12:D12"/>
    <mergeCell ref="B8:D8"/>
    <mergeCell ref="B9:D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ADE2E-9BB5-4680-A370-E7D5F2926155}">
  <dimension ref="A1:K62"/>
  <sheetViews>
    <sheetView tabSelected="1" topLeftCell="A22" workbookViewId="0">
      <selection activeCell="G37" sqref="G37"/>
    </sheetView>
  </sheetViews>
  <sheetFormatPr defaultRowHeight="16.5" x14ac:dyDescent="0.25"/>
  <cols>
    <col min="1" max="2" width="3.85546875" style="18" customWidth="1"/>
    <col min="3" max="3" width="5.28515625" style="18" customWidth="1"/>
    <col min="4" max="4" width="67.140625" style="14" customWidth="1"/>
    <col min="5" max="5" width="11.28515625" style="18" customWidth="1"/>
    <col min="6" max="6" width="9.7109375" style="18" customWidth="1"/>
    <col min="7" max="7" width="10.7109375" style="44" customWidth="1"/>
    <col min="8" max="8" width="10.42578125" style="44" customWidth="1"/>
    <col min="9" max="9" width="9.140625" style="14" hidden="1" customWidth="1"/>
    <col min="10" max="10" width="11" style="14" hidden="1" customWidth="1"/>
    <col min="11" max="11" width="9.140625" style="14" hidden="1" customWidth="1"/>
    <col min="12" max="16384" width="9.140625" style="14"/>
  </cols>
  <sheetData>
    <row r="1" spans="1:11" ht="26.25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1" ht="27" customHeight="1" x14ac:dyDescent="0.25">
      <c r="A2" s="63" t="s">
        <v>104</v>
      </c>
      <c r="B2" s="63"/>
      <c r="C2" s="63"/>
      <c r="D2" s="63"/>
      <c r="E2" s="63"/>
      <c r="F2" s="63"/>
      <c r="G2" s="63"/>
      <c r="H2" s="63"/>
    </row>
    <row r="3" spans="1:11" ht="66" x14ac:dyDescent="0.25">
      <c r="A3" s="60" t="s">
        <v>1</v>
      </c>
      <c r="B3" s="60"/>
      <c r="C3" s="60"/>
      <c r="D3" s="60"/>
      <c r="E3" s="15" t="s">
        <v>3</v>
      </c>
      <c r="F3" s="16" t="s">
        <v>4</v>
      </c>
      <c r="G3" s="17" t="s">
        <v>6</v>
      </c>
      <c r="H3" s="17" t="s">
        <v>5</v>
      </c>
      <c r="I3" s="18"/>
      <c r="J3" s="19"/>
    </row>
    <row r="5" spans="1:11" x14ac:dyDescent="0.25">
      <c r="A5" s="15">
        <v>1</v>
      </c>
      <c r="B5" s="60" t="s">
        <v>21</v>
      </c>
      <c r="C5" s="60"/>
      <c r="D5" s="60"/>
      <c r="E5" s="15" t="s">
        <v>7</v>
      </c>
      <c r="F5" s="15">
        <v>1</v>
      </c>
      <c r="G5" s="9"/>
      <c r="H5" s="20">
        <f>I5+K5</f>
        <v>9.9999999999999998E-17</v>
      </c>
      <c r="I5" s="21">
        <f>((F5*G5)+H6)+0.0000000000000001</f>
        <v>9.9999999999999998E-17</v>
      </c>
      <c r="J5" s="14">
        <f>(I5*100)/$I$38</f>
        <v>100</v>
      </c>
      <c r="K5" s="14">
        <f>$H$52*J5%</f>
        <v>0</v>
      </c>
    </row>
    <row r="6" spans="1:11" x14ac:dyDescent="0.25">
      <c r="B6" s="22" t="s">
        <v>35</v>
      </c>
      <c r="C6" s="64" t="s">
        <v>14</v>
      </c>
      <c r="D6" s="65"/>
      <c r="E6" s="65"/>
      <c r="F6" s="65"/>
      <c r="G6" s="66"/>
      <c r="H6" s="23">
        <f>SUM(H7:H14)</f>
        <v>0</v>
      </c>
    </row>
    <row r="7" spans="1:11" x14ac:dyDescent="0.25">
      <c r="C7" s="24" t="s">
        <v>36</v>
      </c>
      <c r="D7" s="25" t="s">
        <v>28</v>
      </c>
      <c r="E7" s="26" t="s">
        <v>63</v>
      </c>
      <c r="F7" s="26">
        <v>1</v>
      </c>
      <c r="G7" s="10"/>
      <c r="H7" s="27">
        <f>F7*G7</f>
        <v>0</v>
      </c>
    </row>
    <row r="8" spans="1:11" x14ac:dyDescent="0.25">
      <c r="C8" s="24" t="s">
        <v>37</v>
      </c>
      <c r="D8" s="25" t="s">
        <v>29</v>
      </c>
      <c r="E8" s="26" t="s">
        <v>63</v>
      </c>
      <c r="F8" s="26">
        <v>1</v>
      </c>
      <c r="G8" s="10"/>
      <c r="H8" s="27">
        <f t="shared" ref="H8:H14" si="0">F8*G8</f>
        <v>0</v>
      </c>
    </row>
    <row r="9" spans="1:11" x14ac:dyDescent="0.25">
      <c r="C9" s="24" t="s">
        <v>38</v>
      </c>
      <c r="D9" s="25" t="s">
        <v>30</v>
      </c>
      <c r="E9" s="26" t="s">
        <v>63</v>
      </c>
      <c r="F9" s="26">
        <v>1</v>
      </c>
      <c r="G9" s="10"/>
      <c r="H9" s="27">
        <f t="shared" si="0"/>
        <v>0</v>
      </c>
    </row>
    <row r="10" spans="1:11" x14ac:dyDescent="0.25">
      <c r="C10" s="24" t="s">
        <v>39</v>
      </c>
      <c r="D10" s="25" t="s">
        <v>31</v>
      </c>
      <c r="E10" s="26" t="s">
        <v>63</v>
      </c>
      <c r="F10" s="26">
        <v>1</v>
      </c>
      <c r="G10" s="10"/>
      <c r="H10" s="27">
        <f t="shared" si="0"/>
        <v>0</v>
      </c>
    </row>
    <row r="11" spans="1:11" x14ac:dyDescent="0.25">
      <c r="C11" s="24" t="s">
        <v>40</v>
      </c>
      <c r="D11" s="25" t="s">
        <v>32</v>
      </c>
      <c r="E11" s="26" t="s">
        <v>63</v>
      </c>
      <c r="F11" s="26">
        <v>1</v>
      </c>
      <c r="G11" s="10"/>
      <c r="H11" s="27">
        <f t="shared" si="0"/>
        <v>0</v>
      </c>
    </row>
    <row r="12" spans="1:11" x14ac:dyDescent="0.25">
      <c r="C12" s="24" t="s">
        <v>41</v>
      </c>
      <c r="D12" s="25" t="s">
        <v>33</v>
      </c>
      <c r="E12" s="26" t="s">
        <v>63</v>
      </c>
      <c r="F12" s="26">
        <v>1</v>
      </c>
      <c r="G12" s="10"/>
      <c r="H12" s="27">
        <f t="shared" si="0"/>
        <v>0</v>
      </c>
    </row>
    <row r="13" spans="1:11" x14ac:dyDescent="0.25">
      <c r="C13" s="24" t="s">
        <v>42</v>
      </c>
      <c r="D13" s="25" t="s">
        <v>34</v>
      </c>
      <c r="E13" s="26" t="s">
        <v>63</v>
      </c>
      <c r="F13" s="26">
        <v>1</v>
      </c>
      <c r="G13" s="10"/>
      <c r="H13" s="27">
        <f t="shared" si="0"/>
        <v>0</v>
      </c>
    </row>
    <row r="14" spans="1:11" x14ac:dyDescent="0.25">
      <c r="C14" s="28" t="s">
        <v>43</v>
      </c>
      <c r="D14" s="29" t="s">
        <v>45</v>
      </c>
      <c r="E14" s="30" t="s">
        <v>63</v>
      </c>
      <c r="F14" s="30">
        <v>1</v>
      </c>
      <c r="G14" s="11"/>
      <c r="H14" s="31">
        <f t="shared" si="0"/>
        <v>0</v>
      </c>
    </row>
    <row r="15" spans="1:11" x14ac:dyDescent="0.25">
      <c r="A15" s="15">
        <v>2</v>
      </c>
      <c r="B15" s="60" t="s">
        <v>22</v>
      </c>
      <c r="C15" s="60"/>
      <c r="D15" s="60"/>
      <c r="E15" s="15" t="s">
        <v>10</v>
      </c>
      <c r="F15" s="15">
        <v>1</v>
      </c>
      <c r="G15" s="9"/>
      <c r="H15" s="32">
        <f>I15+K15</f>
        <v>0</v>
      </c>
      <c r="I15" s="21">
        <f>(F15*G15)+H16</f>
        <v>0</v>
      </c>
      <c r="J15" s="14">
        <f>(I15*100)/$I$38</f>
        <v>0</v>
      </c>
      <c r="K15" s="14">
        <f>$H$52*J15%</f>
        <v>0</v>
      </c>
    </row>
    <row r="16" spans="1:11" x14ac:dyDescent="0.25">
      <c r="B16" s="22" t="s">
        <v>46</v>
      </c>
      <c r="C16" s="55" t="s">
        <v>13</v>
      </c>
      <c r="D16" s="55"/>
      <c r="E16" s="55"/>
      <c r="F16" s="55"/>
      <c r="G16" s="55"/>
      <c r="H16" s="23">
        <f>SUM(H17:H19)</f>
        <v>0</v>
      </c>
    </row>
    <row r="17" spans="1:11" x14ac:dyDescent="0.25">
      <c r="B17" s="14"/>
      <c r="C17" s="24" t="s">
        <v>47</v>
      </c>
      <c r="D17" s="25" t="s">
        <v>105</v>
      </c>
      <c r="E17" s="26" t="s">
        <v>63</v>
      </c>
      <c r="F17" s="26">
        <v>1</v>
      </c>
      <c r="G17" s="10"/>
      <c r="H17" s="27">
        <f t="shared" ref="H17:H19" si="1">F17*G17</f>
        <v>0</v>
      </c>
    </row>
    <row r="18" spans="1:11" x14ac:dyDescent="0.25">
      <c r="B18" s="14"/>
      <c r="C18" s="24" t="s">
        <v>48</v>
      </c>
      <c r="D18" s="25" t="s">
        <v>75</v>
      </c>
      <c r="E18" s="26" t="s">
        <v>63</v>
      </c>
      <c r="F18" s="26">
        <v>1</v>
      </c>
      <c r="G18" s="10"/>
      <c r="H18" s="27">
        <f t="shared" si="1"/>
        <v>0</v>
      </c>
    </row>
    <row r="19" spans="1:11" x14ac:dyDescent="0.25">
      <c r="B19" s="14"/>
      <c r="C19" s="28" t="s">
        <v>49</v>
      </c>
      <c r="D19" s="29" t="s">
        <v>106</v>
      </c>
      <c r="E19" s="30" t="s">
        <v>63</v>
      </c>
      <c r="F19" s="30">
        <v>1</v>
      </c>
      <c r="G19" s="11"/>
      <c r="H19" s="31">
        <f t="shared" si="1"/>
        <v>0</v>
      </c>
    </row>
    <row r="20" spans="1:11" x14ac:dyDescent="0.25">
      <c r="A20" s="15">
        <v>3</v>
      </c>
      <c r="B20" s="33" t="s">
        <v>17</v>
      </c>
      <c r="C20" s="33"/>
      <c r="D20" s="33"/>
      <c r="E20" s="15" t="s">
        <v>10</v>
      </c>
      <c r="F20" s="15"/>
      <c r="G20" s="34"/>
      <c r="H20" s="32">
        <f>I20+K20</f>
        <v>0</v>
      </c>
      <c r="I20" s="21">
        <f>H21+H26</f>
        <v>0</v>
      </c>
      <c r="J20" s="14">
        <f>(I20*100)/$I$38</f>
        <v>0</v>
      </c>
      <c r="K20" s="14">
        <f>$H$52*J20%</f>
        <v>0</v>
      </c>
    </row>
    <row r="21" spans="1:11" x14ac:dyDescent="0.25">
      <c r="B21" s="22" t="s">
        <v>50</v>
      </c>
      <c r="C21" s="55" t="s">
        <v>18</v>
      </c>
      <c r="D21" s="55"/>
      <c r="E21" s="35" t="s">
        <v>10</v>
      </c>
      <c r="F21" s="35">
        <v>1</v>
      </c>
      <c r="G21" s="12"/>
      <c r="H21" s="23">
        <f>(G21*F21)+(SUM(H22:H25))</f>
        <v>0</v>
      </c>
    </row>
    <row r="22" spans="1:11" x14ac:dyDescent="0.25">
      <c r="C22" s="24" t="s">
        <v>51</v>
      </c>
      <c r="D22" s="25" t="s">
        <v>8</v>
      </c>
      <c r="E22" s="26" t="s">
        <v>63</v>
      </c>
      <c r="F22" s="26">
        <v>1</v>
      </c>
      <c r="G22" s="10"/>
      <c r="H22" s="27">
        <f t="shared" ref="H22:H25" si="2">F22*G22</f>
        <v>0</v>
      </c>
    </row>
    <row r="23" spans="1:11" x14ac:dyDescent="0.25">
      <c r="C23" s="24" t="s">
        <v>52</v>
      </c>
      <c r="D23" s="25" t="s">
        <v>15</v>
      </c>
      <c r="E23" s="26" t="s">
        <v>63</v>
      </c>
      <c r="F23" s="26">
        <v>1</v>
      </c>
      <c r="G23" s="10"/>
      <c r="H23" s="27">
        <f t="shared" si="2"/>
        <v>0</v>
      </c>
    </row>
    <row r="24" spans="1:11" x14ac:dyDescent="0.25">
      <c r="C24" s="24" t="s">
        <v>53</v>
      </c>
      <c r="D24" s="25" t="s">
        <v>16</v>
      </c>
      <c r="E24" s="26" t="s">
        <v>63</v>
      </c>
      <c r="F24" s="26">
        <v>1</v>
      </c>
      <c r="G24" s="10"/>
      <c r="H24" s="27">
        <f t="shared" si="2"/>
        <v>0</v>
      </c>
    </row>
    <row r="25" spans="1:11" x14ac:dyDescent="0.25">
      <c r="C25" s="28" t="s">
        <v>54</v>
      </c>
      <c r="D25" s="29" t="s">
        <v>9</v>
      </c>
      <c r="E25" s="30" t="s">
        <v>63</v>
      </c>
      <c r="F25" s="30">
        <v>1</v>
      </c>
      <c r="G25" s="11"/>
      <c r="H25" s="31">
        <f t="shared" si="2"/>
        <v>0</v>
      </c>
    </row>
    <row r="26" spans="1:11" ht="33.75" customHeight="1" x14ac:dyDescent="0.25">
      <c r="B26" s="36" t="s">
        <v>55</v>
      </c>
      <c r="C26" s="71" t="s">
        <v>19</v>
      </c>
      <c r="D26" s="71"/>
      <c r="E26" s="36" t="s">
        <v>10</v>
      </c>
      <c r="F26" s="36">
        <v>1</v>
      </c>
      <c r="G26" s="13"/>
      <c r="H26" s="37">
        <f>F26*G26</f>
        <v>0</v>
      </c>
    </row>
    <row r="27" spans="1:11" x14ac:dyDescent="0.25">
      <c r="A27" s="15">
        <v>4</v>
      </c>
      <c r="B27" s="60" t="s">
        <v>20</v>
      </c>
      <c r="C27" s="60"/>
      <c r="D27" s="60"/>
      <c r="E27" s="15" t="s">
        <v>10</v>
      </c>
      <c r="F27" s="15">
        <v>1</v>
      </c>
      <c r="G27" s="9"/>
      <c r="H27" s="32">
        <f>I27+K27</f>
        <v>0</v>
      </c>
      <c r="I27" s="21">
        <f>(F27*G27)+H28</f>
        <v>0</v>
      </c>
      <c r="J27" s="14">
        <f>(I27*100)/$I$38</f>
        <v>0</v>
      </c>
      <c r="K27" s="14">
        <f>$H$52*J27%</f>
        <v>0</v>
      </c>
    </row>
    <row r="28" spans="1:11" x14ac:dyDescent="0.25">
      <c r="B28" s="38" t="s">
        <v>56</v>
      </c>
      <c r="C28" s="55" t="s">
        <v>13</v>
      </c>
      <c r="D28" s="55"/>
      <c r="E28" s="55"/>
      <c r="F28" s="55"/>
      <c r="G28" s="55"/>
      <c r="H28" s="23">
        <f>SUM(H29:H32)</f>
        <v>0</v>
      </c>
    </row>
    <row r="29" spans="1:11" x14ac:dyDescent="0.25">
      <c r="C29" s="24" t="s">
        <v>57</v>
      </c>
      <c r="D29" s="25" t="s">
        <v>24</v>
      </c>
      <c r="E29" s="26" t="s">
        <v>63</v>
      </c>
      <c r="F29" s="26">
        <v>1</v>
      </c>
      <c r="G29" s="10"/>
      <c r="H29" s="27">
        <f t="shared" ref="H29:H32" si="3">F29*G29</f>
        <v>0</v>
      </c>
    </row>
    <row r="30" spans="1:11" x14ac:dyDescent="0.25">
      <c r="C30" s="24" t="s">
        <v>58</v>
      </c>
      <c r="D30" s="25" t="s">
        <v>25</v>
      </c>
      <c r="E30" s="26" t="s">
        <v>63</v>
      </c>
      <c r="F30" s="26">
        <v>1</v>
      </c>
      <c r="G30" s="10"/>
      <c r="H30" s="27">
        <f t="shared" si="3"/>
        <v>0</v>
      </c>
    </row>
    <row r="31" spans="1:11" x14ac:dyDescent="0.25">
      <c r="C31" s="24" t="s">
        <v>59</v>
      </c>
      <c r="D31" s="25" t="s">
        <v>26</v>
      </c>
      <c r="E31" s="26" t="s">
        <v>63</v>
      </c>
      <c r="F31" s="26">
        <v>1</v>
      </c>
      <c r="G31" s="10"/>
      <c r="H31" s="27">
        <f t="shared" si="3"/>
        <v>0</v>
      </c>
    </row>
    <row r="32" spans="1:11" x14ac:dyDescent="0.25">
      <c r="C32" s="28" t="s">
        <v>60</v>
      </c>
      <c r="D32" s="29" t="s">
        <v>27</v>
      </c>
      <c r="E32" s="30" t="s">
        <v>63</v>
      </c>
      <c r="F32" s="30">
        <v>1</v>
      </c>
      <c r="G32" s="11"/>
      <c r="H32" s="31">
        <f t="shared" si="3"/>
        <v>0</v>
      </c>
    </row>
    <row r="33" spans="1:11" x14ac:dyDescent="0.25">
      <c r="A33" s="15">
        <v>5</v>
      </c>
      <c r="B33" s="60" t="s">
        <v>2</v>
      </c>
      <c r="C33" s="60"/>
      <c r="D33" s="60"/>
      <c r="E33" s="15" t="s">
        <v>10</v>
      </c>
      <c r="F33" s="15">
        <v>1</v>
      </c>
      <c r="G33" s="9"/>
      <c r="H33" s="32">
        <f>I33+K33</f>
        <v>0</v>
      </c>
      <c r="I33" s="21">
        <f>(F33*G33)</f>
        <v>0</v>
      </c>
      <c r="J33" s="14">
        <f>(I33*100)/$I$38</f>
        <v>0</v>
      </c>
      <c r="K33" s="14">
        <f>$H$52*J33%</f>
        <v>0</v>
      </c>
    </row>
    <row r="34" spans="1:11" x14ac:dyDescent="0.25">
      <c r="A34" s="15">
        <v>6</v>
      </c>
      <c r="B34" s="60" t="s">
        <v>23</v>
      </c>
      <c r="C34" s="60"/>
      <c r="D34" s="60"/>
      <c r="E34" s="15" t="s">
        <v>10</v>
      </c>
      <c r="F34" s="15">
        <v>1</v>
      </c>
      <c r="G34" s="9"/>
      <c r="H34" s="32">
        <f>I34+K34</f>
        <v>0</v>
      </c>
      <c r="I34" s="21">
        <f>(F34*G34)</f>
        <v>0</v>
      </c>
      <c r="J34" s="14">
        <f>(I34*100)/$I$38</f>
        <v>0</v>
      </c>
      <c r="K34" s="14">
        <f>$H$52*J34%</f>
        <v>0</v>
      </c>
    </row>
    <row r="35" spans="1:11" x14ac:dyDescent="0.25">
      <c r="A35" s="15">
        <v>7</v>
      </c>
      <c r="B35" s="67" t="s">
        <v>103</v>
      </c>
      <c r="C35" s="68"/>
      <c r="D35" s="69"/>
      <c r="E35" s="15" t="s">
        <v>10</v>
      </c>
      <c r="F35" s="15">
        <v>1</v>
      </c>
      <c r="G35" s="9"/>
      <c r="H35" s="32">
        <f>I35+K35</f>
        <v>0</v>
      </c>
      <c r="I35" s="21">
        <f>(F35*G35)+H36</f>
        <v>0</v>
      </c>
      <c r="J35" s="14">
        <f>(I35*100)/$I$38</f>
        <v>0</v>
      </c>
      <c r="K35" s="14">
        <f>$H$52*J35%</f>
        <v>0</v>
      </c>
    </row>
    <row r="36" spans="1:11" x14ac:dyDescent="0.25">
      <c r="B36" s="22" t="s">
        <v>61</v>
      </c>
      <c r="C36" s="55" t="s">
        <v>13</v>
      </c>
      <c r="D36" s="55"/>
      <c r="E36" s="55"/>
      <c r="F36" s="55"/>
      <c r="G36" s="55"/>
      <c r="H36" s="23">
        <f>H37</f>
        <v>0</v>
      </c>
    </row>
    <row r="37" spans="1:11" ht="32.25" customHeight="1" x14ac:dyDescent="0.25">
      <c r="C37" s="39" t="s">
        <v>62</v>
      </c>
      <c r="D37" s="40" t="s">
        <v>65</v>
      </c>
      <c r="E37" s="41" t="s">
        <v>76</v>
      </c>
      <c r="F37" s="41">
        <f>8*14</f>
        <v>112</v>
      </c>
      <c r="G37" s="13"/>
      <c r="H37" s="42">
        <f t="shared" ref="H37" si="4">F37*G37</f>
        <v>0</v>
      </c>
    </row>
    <row r="38" spans="1:11" x14ac:dyDescent="0.25">
      <c r="A38" s="15">
        <v>8</v>
      </c>
      <c r="B38" s="60" t="s">
        <v>64</v>
      </c>
      <c r="C38" s="60"/>
      <c r="D38" s="60"/>
      <c r="E38" s="60"/>
      <c r="F38" s="60"/>
      <c r="G38" s="60"/>
      <c r="H38" s="32">
        <f>H5+H15+H20+H27+H33+H34+H35</f>
        <v>9.9999999999999998E-17</v>
      </c>
      <c r="I38" s="21">
        <f>I5+I15+I20+I27+I33+I34+I35</f>
        <v>9.9999999999999998E-17</v>
      </c>
      <c r="J38" s="21">
        <f>J5+J15+J20+J27+J33+J34+J35</f>
        <v>100</v>
      </c>
      <c r="K38" s="21">
        <f>K5+K15+K20+K27+K33+K34+K35</f>
        <v>0</v>
      </c>
    </row>
    <row r="39" spans="1:11" x14ac:dyDescent="0.25">
      <c r="A39" s="43">
        <v>9</v>
      </c>
      <c r="B39" s="70" t="s">
        <v>96</v>
      </c>
      <c r="C39" s="70"/>
      <c r="D39" s="70"/>
      <c r="E39" s="70"/>
      <c r="F39" s="70"/>
      <c r="G39" s="70"/>
      <c r="H39" s="70"/>
      <c r="K39" s="44">
        <f>I38+K38</f>
        <v>9.9999999999999998E-17</v>
      </c>
    </row>
    <row r="40" spans="1:11" x14ac:dyDescent="0.25">
      <c r="B40" s="45" t="s">
        <v>84</v>
      </c>
      <c r="C40" s="72" t="s">
        <v>13</v>
      </c>
      <c r="D40" s="72"/>
      <c r="E40" s="72"/>
      <c r="F40" s="72"/>
      <c r="G40" s="72"/>
      <c r="H40" s="72"/>
    </row>
    <row r="41" spans="1:11" x14ac:dyDescent="0.25">
      <c r="C41" s="24" t="s">
        <v>85</v>
      </c>
      <c r="D41" s="25" t="s">
        <v>67</v>
      </c>
      <c r="E41" s="26" t="s">
        <v>63</v>
      </c>
      <c r="F41" s="26">
        <v>1</v>
      </c>
      <c r="G41" s="10"/>
      <c r="H41" s="27">
        <f t="shared" ref="H41:H51" si="5">F41*G41</f>
        <v>0</v>
      </c>
    </row>
    <row r="42" spans="1:11" x14ac:dyDescent="0.25">
      <c r="C42" s="24" t="s">
        <v>86</v>
      </c>
      <c r="D42" s="25" t="s">
        <v>68</v>
      </c>
      <c r="E42" s="26" t="s">
        <v>63</v>
      </c>
      <c r="F42" s="26">
        <v>1</v>
      </c>
      <c r="G42" s="10"/>
      <c r="H42" s="27">
        <f t="shared" si="5"/>
        <v>0</v>
      </c>
    </row>
    <row r="43" spans="1:11" x14ac:dyDescent="0.25">
      <c r="C43" s="24" t="s">
        <v>87</v>
      </c>
      <c r="D43" s="25" t="s">
        <v>69</v>
      </c>
      <c r="E43" s="26" t="s">
        <v>63</v>
      </c>
      <c r="F43" s="26">
        <v>1</v>
      </c>
      <c r="G43" s="10"/>
      <c r="H43" s="27">
        <f t="shared" si="5"/>
        <v>0</v>
      </c>
    </row>
    <row r="44" spans="1:11" x14ac:dyDescent="0.25">
      <c r="C44" s="24" t="s">
        <v>88</v>
      </c>
      <c r="D44" s="25" t="s">
        <v>102</v>
      </c>
      <c r="E44" s="26" t="s">
        <v>63</v>
      </c>
      <c r="F44" s="26">
        <v>1</v>
      </c>
      <c r="G44" s="10"/>
      <c r="H44" s="27">
        <f t="shared" si="5"/>
        <v>0</v>
      </c>
    </row>
    <row r="45" spans="1:11" x14ac:dyDescent="0.25">
      <c r="C45" s="24" t="s">
        <v>89</v>
      </c>
      <c r="D45" s="25" t="s">
        <v>44</v>
      </c>
      <c r="E45" s="26" t="s">
        <v>63</v>
      </c>
      <c r="F45" s="26">
        <v>1</v>
      </c>
      <c r="G45" s="10"/>
      <c r="H45" s="27">
        <f t="shared" si="5"/>
        <v>0</v>
      </c>
    </row>
    <row r="46" spans="1:11" x14ac:dyDescent="0.25">
      <c r="C46" s="24" t="s">
        <v>90</v>
      </c>
      <c r="D46" s="25" t="s">
        <v>70</v>
      </c>
      <c r="E46" s="26" t="s">
        <v>63</v>
      </c>
      <c r="F46" s="26">
        <v>1</v>
      </c>
      <c r="G46" s="10"/>
      <c r="H46" s="27">
        <f t="shared" si="5"/>
        <v>0</v>
      </c>
    </row>
    <row r="47" spans="1:11" x14ac:dyDescent="0.25">
      <c r="C47" s="24" t="s">
        <v>91</v>
      </c>
      <c r="D47" s="25" t="s">
        <v>71</v>
      </c>
      <c r="E47" s="26" t="s">
        <v>63</v>
      </c>
      <c r="F47" s="26">
        <v>1</v>
      </c>
      <c r="G47" s="10"/>
      <c r="H47" s="27">
        <f t="shared" si="5"/>
        <v>0</v>
      </c>
    </row>
    <row r="48" spans="1:11" x14ac:dyDescent="0.25">
      <c r="C48" s="24" t="s">
        <v>92</v>
      </c>
      <c r="D48" s="25" t="s">
        <v>72</v>
      </c>
      <c r="E48" s="26" t="s">
        <v>63</v>
      </c>
      <c r="F48" s="26">
        <v>1</v>
      </c>
      <c r="G48" s="10"/>
      <c r="H48" s="27">
        <f t="shared" si="5"/>
        <v>0</v>
      </c>
    </row>
    <row r="49" spans="1:8" x14ac:dyDescent="0.25">
      <c r="C49" s="24" t="s">
        <v>93</v>
      </c>
      <c r="D49" s="25" t="s">
        <v>107</v>
      </c>
      <c r="E49" s="26" t="s">
        <v>63</v>
      </c>
      <c r="F49" s="26">
        <v>1</v>
      </c>
      <c r="G49" s="10"/>
      <c r="H49" s="27">
        <f t="shared" si="5"/>
        <v>0</v>
      </c>
    </row>
    <row r="50" spans="1:8" x14ac:dyDescent="0.25">
      <c r="C50" s="24" t="s">
        <v>94</v>
      </c>
      <c r="D50" s="25" t="s">
        <v>73</v>
      </c>
      <c r="E50" s="26" t="s">
        <v>63</v>
      </c>
      <c r="F50" s="26">
        <v>1</v>
      </c>
      <c r="G50" s="10"/>
      <c r="H50" s="27">
        <f t="shared" si="5"/>
        <v>0</v>
      </c>
    </row>
    <row r="51" spans="1:8" x14ac:dyDescent="0.25">
      <c r="C51" s="24" t="s">
        <v>95</v>
      </c>
      <c r="D51" s="29" t="s">
        <v>74</v>
      </c>
      <c r="E51" s="30" t="s">
        <v>63</v>
      </c>
      <c r="F51" s="30">
        <v>1</v>
      </c>
      <c r="G51" s="11"/>
      <c r="H51" s="31">
        <f t="shared" si="5"/>
        <v>0</v>
      </c>
    </row>
    <row r="52" spans="1:8" x14ac:dyDescent="0.25">
      <c r="B52" s="57" t="s">
        <v>64</v>
      </c>
      <c r="C52" s="58"/>
      <c r="D52" s="58"/>
      <c r="E52" s="58"/>
      <c r="F52" s="58"/>
      <c r="G52" s="59"/>
      <c r="H52" s="46">
        <f>SUM(H41:H51)</f>
        <v>0</v>
      </c>
    </row>
    <row r="57" spans="1:8" ht="24" customHeight="1" x14ac:dyDescent="0.25">
      <c r="A57" s="61" t="s">
        <v>79</v>
      </c>
      <c r="B57" s="61"/>
      <c r="C57" s="61"/>
      <c r="D57" s="61"/>
      <c r="E57" s="61"/>
      <c r="F57" s="61"/>
      <c r="G57" s="61"/>
      <c r="H57" s="61"/>
    </row>
    <row r="58" spans="1:8" x14ac:dyDescent="0.25">
      <c r="A58" s="35" t="s">
        <v>81</v>
      </c>
      <c r="B58" s="55" t="s">
        <v>80</v>
      </c>
      <c r="C58" s="55"/>
      <c r="D58" s="55"/>
      <c r="E58" s="55"/>
      <c r="F58" s="55"/>
      <c r="G58" s="55"/>
      <c r="H58" s="55"/>
    </row>
    <row r="59" spans="1:8" x14ac:dyDescent="0.25">
      <c r="A59" s="35" t="s">
        <v>82</v>
      </c>
      <c r="B59" s="55" t="s">
        <v>100</v>
      </c>
      <c r="C59" s="55"/>
      <c r="D59" s="55"/>
      <c r="E59" s="55"/>
      <c r="F59" s="55"/>
      <c r="G59" s="55"/>
      <c r="H59" s="55"/>
    </row>
    <row r="60" spans="1:8" ht="39.75" customHeight="1" x14ac:dyDescent="0.25">
      <c r="A60" s="35" t="s">
        <v>83</v>
      </c>
      <c r="B60" s="54" t="s">
        <v>97</v>
      </c>
      <c r="C60" s="54"/>
      <c r="D60" s="54"/>
      <c r="E60" s="54"/>
      <c r="F60" s="54"/>
      <c r="G60" s="54"/>
      <c r="H60" s="54"/>
    </row>
    <row r="61" spans="1:8" ht="63" customHeight="1" x14ac:dyDescent="0.25">
      <c r="A61" s="35" t="s">
        <v>99</v>
      </c>
      <c r="B61" s="47" t="s">
        <v>11</v>
      </c>
      <c r="C61" s="56" t="s">
        <v>12</v>
      </c>
      <c r="D61" s="56"/>
      <c r="E61" s="56"/>
      <c r="F61" s="56"/>
      <c r="G61" s="56"/>
      <c r="H61" s="56"/>
    </row>
    <row r="62" spans="1:8" ht="33.75" customHeight="1" x14ac:dyDescent="0.25">
      <c r="A62" s="35" t="s">
        <v>98</v>
      </c>
      <c r="B62" s="35" t="s">
        <v>66</v>
      </c>
      <c r="C62" s="54" t="s">
        <v>101</v>
      </c>
      <c r="D62" s="54"/>
      <c r="E62" s="54"/>
      <c r="F62" s="54"/>
      <c r="G62" s="54"/>
      <c r="H62" s="54"/>
    </row>
  </sheetData>
  <sheetProtection algorithmName="SHA-512" hashValue="PoPgPWk1rOLll1uo0mjIIXFXrLcUzaQocf5qY6MRVaScC5jfnyqGKQucp8cOCf09Z6YFLjVTUwuszBhgPgkc0A==" saltValue="FAPBARay6rG+Da94tHwd2w==" spinCount="100000" sheet="1" objects="1" scenarios="1" selectLockedCells="1"/>
  <mergeCells count="25">
    <mergeCell ref="B15:D15"/>
    <mergeCell ref="C21:D21"/>
    <mergeCell ref="C26:D26"/>
    <mergeCell ref="C40:H40"/>
    <mergeCell ref="B52:G52"/>
    <mergeCell ref="A3:D3"/>
    <mergeCell ref="A57:H57"/>
    <mergeCell ref="A1:H1"/>
    <mergeCell ref="A2:H2"/>
    <mergeCell ref="C6:G6"/>
    <mergeCell ref="C16:G16"/>
    <mergeCell ref="C28:G28"/>
    <mergeCell ref="B27:D27"/>
    <mergeCell ref="B33:D33"/>
    <mergeCell ref="B34:D34"/>
    <mergeCell ref="B35:D35"/>
    <mergeCell ref="C36:G36"/>
    <mergeCell ref="B38:G38"/>
    <mergeCell ref="B39:H39"/>
    <mergeCell ref="B5:D5"/>
    <mergeCell ref="C62:H62"/>
    <mergeCell ref="B58:H58"/>
    <mergeCell ref="B59:H59"/>
    <mergeCell ref="B60:H60"/>
    <mergeCell ref="C61:H61"/>
  </mergeCells>
  <pageMargins left="0.31496062992125984" right="0.11811023622047245" top="0.39370078740157483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Rozpočet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</cp:lastModifiedBy>
  <cp:lastPrinted>2021-12-14T23:11:20Z</cp:lastPrinted>
  <dcterms:created xsi:type="dcterms:W3CDTF">2021-12-06T22:05:00Z</dcterms:created>
  <dcterms:modified xsi:type="dcterms:W3CDTF">2021-12-27T12:32:16Z</dcterms:modified>
</cp:coreProperties>
</file>