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035" windowHeight="12210"/>
  </bookViews>
  <sheets>
    <sheet name="List1" sheetId="1" r:id="rId1"/>
    <sheet name="List2" sheetId="2" r:id="rId2"/>
    <sheet name="List3" sheetId="3" r:id="rId3"/>
  </sheets>
  <calcPr calcId="145621"/>
  <customWorkbookViews>
    <customWorkbookView name="sek - vlastní zobrazení" guid="{2CF6EFA4-6D30-43CA-8A72-5D86AC3A44DD}" mergeInterval="0" personalView="1" maximized="1" xWindow="1" yWindow="1" windowWidth="1334" windowHeight="613" activeSheetId="1"/>
    <customWorkbookView name="Mario Böhme – osobní zobrazení" guid="{3556CE27-5208-4FE4-9714-7BE3136AC6BF}" mergeInterval="0" personalView="1" maximized="1" windowWidth="1276" windowHeight="785" activeSheetId="1"/>
    <customWorkbookView name="Jakub Grafnetter – osobní zobrazení" guid="{346CA4A6-467D-4B8F-85C6-FBB076766D38}" mergeInterval="0" personalView="1" maximized="1" windowWidth="1916" windowHeight="815" activeSheetId="1"/>
  </customWorkbookViews>
</workbook>
</file>

<file path=xl/calcChain.xml><?xml version="1.0" encoding="utf-8"?>
<calcChain xmlns="http://schemas.openxmlformats.org/spreadsheetml/2006/main">
  <c r="E39" i="1"/>
  <c r="E42" l="1"/>
  <c r="E41"/>
  <c r="E40"/>
  <c r="E43" s="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8"/>
  <c r="E36" s="1"/>
  <c r="C46" l="1"/>
</calcChain>
</file>

<file path=xl/sharedStrings.xml><?xml version="1.0" encoding="utf-8"?>
<sst xmlns="http://schemas.openxmlformats.org/spreadsheetml/2006/main" count="87" uniqueCount="67">
  <si>
    <t>typ</t>
  </si>
  <si>
    <t>počet</t>
  </si>
  <si>
    <t>OOH</t>
  </si>
  <si>
    <t>CLV</t>
  </si>
  <si>
    <t>plakát A1</t>
  </si>
  <si>
    <t>Web</t>
  </si>
  <si>
    <t>Televize</t>
  </si>
  <si>
    <t>Rozhlas</t>
  </si>
  <si>
    <t>Print</t>
  </si>
  <si>
    <t>zveřejnění PR článku v celostátním vydání Deníku VLP</t>
  </si>
  <si>
    <t>zveřejnění PR článku v celostátním vydání deníku Hospodářské noviny</t>
  </si>
  <si>
    <t>zveřejnění PR článku v celostátním vydání deníku Mladá fronta DNES</t>
  </si>
  <si>
    <t>zveřejnění PR článku v celostátním vydání deníku Právo</t>
  </si>
  <si>
    <t>zveřejnění PR článku v týdeníku Euro</t>
  </si>
  <si>
    <t>zveřejnění PR článku v týdeníku Ekonom</t>
  </si>
  <si>
    <t>2 opakování</t>
  </si>
  <si>
    <t>STRUKTURA MÉDIÍ PRO KAMPAŇ OZP</t>
  </si>
  <si>
    <t>4krát denně, trvání 1 měsíc</t>
  </si>
  <si>
    <t>zveřejnění plošné plnobarevné inzerce ve formátu celostrana v celostátním vydání deníku Hospodářské noviny</t>
  </si>
  <si>
    <t>zveřejnění plošné plnobarevné inzerce ve formátu celostrana v celostátním vydání Deníku VLP</t>
  </si>
  <si>
    <t>zveřejnění plošné plnobarevné inzerce ve formátu celostrana v celostátním vydání deníku Mladá fronta DNES</t>
  </si>
  <si>
    <t>zveřejnění plošné plnobarevné inzerce ve formátu celostrana v celostátním vydání deníku Právo</t>
  </si>
  <si>
    <t>zveřejnění plošné plnobarevné inzerce ve formátu celostrana v týdeníku Euro</t>
  </si>
  <si>
    <t>zveřejnění plošné plnobarevné inzerce ve formátu celostrana v týdeníku Ekonom</t>
  </si>
  <si>
    <t>bilboard euroformát (510x240 cm)</t>
  </si>
  <si>
    <t>vysílání sponzorského vzkazu v prime time v TV Nova a TV Prima Family</t>
  </si>
  <si>
    <t>vysílání spotu 30" v prime time v TV Nova a TV Prima Family</t>
  </si>
  <si>
    <t>4x denně, trvání 1 měsíc</t>
  </si>
  <si>
    <t>LED panel (min. 4 x 3 m)</t>
  </si>
  <si>
    <t>Nákup médií</t>
  </si>
  <si>
    <t>2 měsíce</t>
  </si>
  <si>
    <t>CELKEM (hodnota 1):</t>
  </si>
  <si>
    <t>CENA CELKEM (součet hodnot 1 a 2):</t>
  </si>
  <si>
    <t>po 10 v krajských městech v ČR, trvání 2 měsíce</t>
  </si>
  <si>
    <t>po 15 v krajských městech v ČR, trvání 2 měsíce</t>
  </si>
  <si>
    <t>po 50 v krajských městech v ČR, trvání 2 měsíce</t>
  </si>
  <si>
    <t>po 5 v krajských městech v ČR, trvání 2 měsíce</t>
  </si>
  <si>
    <t>zveřejnění PR článku s jednou fotografií na třech zpravodajských portálech s nejvyšším počtem zobrazení v roce 2013 (dle přehledu NetMonitorOnline, parametr PV - pageviews)</t>
  </si>
  <si>
    <t>zveřejnění banneru (leaderboard) velikosti 900x100 px. ve flash na home page tří zpravodajských webů s nejvyšším počtem zobrazení (pageviews) v roce 2013 (dle přehledu NetMonitorOnline, parametr PV - pageviews)</t>
  </si>
  <si>
    <t>vysílání 20" spotu v čase 6:00-9:00 hodin na stanici Český rozhlas Radiožurnál</t>
  </si>
  <si>
    <t>vysílání 20" spotu v čase 16:00-19:00 hodin na stanici Český rozhlas Radiožurnál</t>
  </si>
  <si>
    <t>vysílání sponzorského vzkazu v čase 6:00-9:00 hodin na stanici Český rozhlas Radiožurnál</t>
  </si>
  <si>
    <t>vysílání sponzorského vzkazu v čase 16:00-19:00 hodin na stanici Český rozhlas Radiožurnál</t>
  </si>
  <si>
    <t>denně po dobu 2 týdnů</t>
  </si>
  <si>
    <t>4 opakování</t>
  </si>
  <si>
    <t>celková cena v Kč bez DPH</t>
  </si>
  <si>
    <t>cena za dobu trvání zakázky v Kč bez DPH</t>
  </si>
  <si>
    <t>Ceny jsou uvedeny v Kč bez DPH.</t>
  </si>
  <si>
    <t>Služby dle Specifikace plnění</t>
  </si>
  <si>
    <t>služba</t>
  </si>
  <si>
    <t>rozsah</t>
  </si>
  <si>
    <t>služby PR konzultanta</t>
  </si>
  <si>
    <t>služby copywritera</t>
  </si>
  <si>
    <t>služby grafika</t>
  </si>
  <si>
    <t>200 hodin ročně</t>
  </si>
  <si>
    <t>20 hodin měsíčně</t>
  </si>
  <si>
    <t>50 hodin měsíčně</t>
  </si>
  <si>
    <t>CELKEM (hodnota 2):</t>
  </si>
  <si>
    <t>hodinová cena v Kč bez DPH</t>
  </si>
  <si>
    <t>Příloha č. 2</t>
  </si>
  <si>
    <t>Nabídková cena</t>
  </si>
  <si>
    <t xml:space="preserve">Pozn.: uchazeč vyplňuje pouze žlutě vyznačená pole. </t>
  </si>
  <si>
    <t>odborné konzultace v oblasti mediálních aktivit</t>
  </si>
  <si>
    <t>vysílání 20" spotu v čase 6:00-9:00 hodin na stanicích sdružení Radiohouse</t>
  </si>
  <si>
    <t>vysílání 20" spotu v čase 16:00-19:00 hodin na stanicích sdružení Radiohouse</t>
  </si>
  <si>
    <t>vysílání sponzorského vzkazu v čase 6:00-9:00 hodin na stanicích sdružení Radiohouse</t>
  </si>
  <si>
    <t>vysílání sponzorského vzkazu v čase16:00-19:00 hodin na stanicích sdružení Radiohouse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</si>
</sst>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12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0" borderId="2" xfId="0" applyFill="1" applyBorder="1"/>
    <xf numFmtId="0" fontId="3" fillId="0" borderId="10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0" fillId="0" borderId="3" xfId="0" applyFill="1" applyBorder="1"/>
    <xf numFmtId="0" fontId="3" fillId="0" borderId="12" xfId="0" applyFon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2" fillId="0" borderId="17" xfId="0" applyFont="1" applyFill="1" applyBorder="1" applyAlignment="1">
      <alignment horizontal="center" wrapText="1"/>
    </xf>
    <xf numFmtId="0" fontId="3" fillId="0" borderId="0" xfId="0" applyFont="1"/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3" xfId="0" applyFill="1" applyBorder="1"/>
    <xf numFmtId="0" fontId="2" fillId="5" borderId="16" xfId="0" applyFont="1" applyFill="1" applyBorder="1"/>
    <xf numFmtId="0" fontId="0" fillId="3" borderId="1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23</xdr:row>
      <xdr:rowOff>266700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924050" y="903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E6B2C77-1A5A-4A85-BD20-2DC87C159A28}" diskRevisions="1" revisionId="8" version="3">
  <header guid="{1C22FBAA-6A48-41CC-9A1B-A519B60B4CAE}" dateTime="2015-01-22T07:49:10" maxSheetId="4" userName="Mario Böhme" r:id="rId1">
    <sheetIdMap count="3">
      <sheetId val="1"/>
      <sheetId val="2"/>
      <sheetId val="3"/>
    </sheetIdMap>
  </header>
  <header guid="{3DECCC78-A6F3-4F36-9CC5-FAD9900349B0}" dateTime="2015-01-22T07:50:41" maxSheetId="4" userName="Mario Böhme" r:id="rId2" minRId="1" maxRId="4">
    <sheetIdMap count="3">
      <sheetId val="1"/>
      <sheetId val="2"/>
      <sheetId val="3"/>
    </sheetIdMap>
  </header>
  <header guid="{A490C9B8-F8E4-43BE-889C-65C81FF24517}" dateTime="2015-01-27T12:29:49" maxSheetId="4" userName="Jakub Grafnetter" r:id="rId3" minRId="5" maxRId="8">
    <sheetIdMap count="3">
      <sheetId val="1"/>
      <sheetId val="2"/>
      <sheetId val="3"/>
    </sheetIdMap>
  </header>
  <header guid="{7E6B2C77-1A5A-4A85-BD20-2DC87C159A28}" dateTime="2015-01-27T15:01:47" maxSheetId="4" userName="sek" r:id="rId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2CF6EFA4-6D30-43CA-8A72-5D86AC3A44DD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20" t="inlineStr">
      <is>
        <t>vysílání 20" spotu v čase 6:00-9:00 hodin na stanicích RRM</t>
      </is>
    </oc>
    <nc r="B20" t="inlineStr">
      <is>
        <t>vysílání 20" spotu v čase 6:00-9:00 hodin na stanicích sdružení Radiohouse</t>
      </is>
    </nc>
  </rcc>
  <rcc rId="2" sId="1">
    <oc r="B21" t="inlineStr">
      <is>
        <t>vysílání 20" spotu v čase 16:00-19:00 hodin na stanicích RRM</t>
      </is>
    </oc>
    <nc r="B21" t="inlineStr">
      <is>
        <t>vysílání 20" spotu v čase 16:00-19:00 hodin na stanicích sdružení Radiohouse</t>
      </is>
    </nc>
  </rcc>
  <rcc rId="3" sId="1">
    <oc r="B22" t="inlineStr">
      <is>
        <t>vysílání sponzorského vzkazu v čase 6:00-9:00 hodin na stanicích RRM</t>
      </is>
    </oc>
    <nc r="B22" t="inlineStr">
      <is>
        <t>vysílání sponzorského vzkazu v čase 6:00-9:00 hodin na stanicích sdružení Radiohouse</t>
      </is>
    </nc>
  </rcc>
  <rcc rId="4" sId="1">
    <oc r="B23" t="inlineStr">
      <is>
        <t>vysílání sponzorského vzkazu v čase16:00-19:00 hodin na stanicích RRM</t>
      </is>
    </oc>
    <nc r="B23" t="inlineStr">
      <is>
        <t>vysílání sponzorského vzkazu v čase16:00-19:00 hodin na stanicích sdružení Radiohouse</t>
      </is>
    </nc>
  </rcc>
  <rcv guid="{3556CE27-5208-4FE4-9714-7BE3136AC6BF}" action="delete"/>
  <rcv guid="{3556CE27-5208-4FE4-9714-7BE3136AC6B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" sId="1" ref="A24:XFD24" action="deleteRow">
    <rfmt sheetId="1" xfDxf="1" sqref="A24:XFD24" start="0" length="0"/>
    <rfmt sheetId="1" sqref="A24" start="0" length="0">
      <dxf>
        <font>
          <b/>
          <sz val="10"/>
          <color auto="1"/>
          <name val="Arial"/>
          <scheme val="none"/>
        </font>
        <alignment horizontal="center" vertical="top" readingOrder="0"/>
        <border outline="0">
          <left style="medium">
            <color indexed="64"/>
          </left>
          <right style="medium">
            <color indexed="64"/>
          </right>
        </border>
      </dxf>
    </rfmt>
    <rcc rId="0" sId="1" dxf="1">
      <nc r="B24" t="inlineStr">
        <is>
          <t>vysílání 20" spotu v čase 6:00-9:00 hodin na stanicích sítě MMS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4krát denně, trvání 1 měsíc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4">
        <f>D24*3</f>
      </nc>
      <n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6" sId="1" ref="A24:XFD24" action="deleteRow">
    <rfmt sheetId="1" xfDxf="1" sqref="A24:XFD24" start="0" length="0"/>
    <rfmt sheetId="1" sqref="A24" start="0" length="0">
      <dxf>
        <font>
          <b/>
          <sz val="10"/>
          <color auto="1"/>
          <name val="Arial"/>
          <scheme val="none"/>
        </font>
        <alignment horizontal="center" vertical="top" readingOrder="0"/>
        <border outline="0">
          <left style="medium">
            <color indexed="64"/>
          </left>
          <right style="medium">
            <color indexed="64"/>
          </right>
        </border>
      </dxf>
    </rfmt>
    <rcc rId="0" sId="1" dxf="1">
      <nc r="B24" t="inlineStr">
        <is>
          <t>vysílání 20" spotu v čase 16:00-19:00 hodin na stanicích sítě MMS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4krát denně, trvání 1 měsíc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4">
        <f>D24*3</f>
      </nc>
      <n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" sId="1" ref="A24:XFD24" action="deleteRow">
    <rfmt sheetId="1" xfDxf="1" sqref="A24:XFD24" start="0" length="0"/>
    <rfmt sheetId="1" sqref="A24" start="0" length="0">
      <dxf>
        <font>
          <b/>
          <sz val="10"/>
          <color auto="1"/>
          <name val="Arial"/>
          <scheme val="none"/>
        </font>
        <alignment horizontal="center" vertical="top" readingOrder="0"/>
        <border outline="0">
          <left style="medium">
            <color indexed="64"/>
          </left>
          <right style="medium">
            <color indexed="64"/>
          </right>
        </border>
      </dxf>
    </rfmt>
    <rcc rId="0" sId="1" dxf="1">
      <nc r="B24" t="inlineStr">
        <is>
          <t>vysílání sponzorského vzkazu v čase 6:00-9:00 hodin na stanicích sítě MMS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4krát denně, trvání 1 měsíc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4">
        <f>D24*3</f>
      </nc>
      <n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" sId="1" ref="A24:XFD24" action="deleteRow">
    <rfmt sheetId="1" xfDxf="1" sqref="A24:XFD24" start="0" length="0"/>
    <rfmt sheetId="1" sqref="A24" start="0" length="0">
      <dxf>
        <font>
          <b/>
          <sz val="10"/>
          <color auto="1"/>
          <name val="Arial"/>
          <scheme val="none"/>
        </font>
        <alignment horizontal="center" vertical="top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B24" t="inlineStr">
        <is>
          <t>vysílání sponzorského vzkazu v čase16:00-19:00 hodin na stanicích sítě MMS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C24" t="inlineStr">
        <is>
          <t>4krát denně, trvání 1 měsíc</t>
        </is>
      </nc>
      <ndxf>
        <font>
          <sz val="10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D24" start="0" length="0">
      <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E24">
        <f>D24*3</f>
      </nc>
      <n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ndxf>
    </rcc>
  </rrc>
  <rcv guid="{346CA4A6-467D-4B8F-85C6-FBB076766D3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>
      <selection activeCell="B23" sqref="B23"/>
    </sheetView>
  </sheetViews>
  <sheetFormatPr defaultRowHeight="12.75"/>
  <cols>
    <col min="1" max="1" width="18" customWidth="1"/>
    <col min="2" max="2" width="33.140625" style="1" customWidth="1"/>
    <col min="3" max="3" width="29.28515625" style="1" customWidth="1"/>
    <col min="4" max="5" width="14.140625" customWidth="1"/>
    <col min="6" max="6" width="15.140625" customWidth="1"/>
  </cols>
  <sheetData>
    <row r="1" spans="1:5" ht="15.75">
      <c r="A1" s="5" t="s">
        <v>59</v>
      </c>
      <c r="B1" s="5" t="s">
        <v>60</v>
      </c>
    </row>
    <row r="3" spans="1:5" ht="15.75">
      <c r="A3" s="5" t="s">
        <v>16</v>
      </c>
    </row>
    <row r="4" spans="1:5" ht="15.75">
      <c r="A4" s="5"/>
    </row>
    <row r="5" spans="1:5" ht="15.75">
      <c r="A5" s="53" t="s">
        <v>61</v>
      </c>
    </row>
    <row r="6" spans="1:5" ht="13.5" thickBot="1">
      <c r="A6" s="31"/>
    </row>
    <row r="7" spans="1:5" ht="39" thickBot="1">
      <c r="A7" s="41" t="s">
        <v>29</v>
      </c>
      <c r="B7" s="9" t="s">
        <v>0</v>
      </c>
      <c r="C7" s="38" t="s">
        <v>1</v>
      </c>
      <c r="D7" s="39" t="s">
        <v>45</v>
      </c>
      <c r="E7" s="40" t="s">
        <v>46</v>
      </c>
    </row>
    <row r="8" spans="1:5" ht="25.5">
      <c r="A8" s="32" t="s">
        <v>2</v>
      </c>
      <c r="B8" s="10" t="s">
        <v>24</v>
      </c>
      <c r="C8" s="2" t="s">
        <v>33</v>
      </c>
      <c r="D8" s="43"/>
      <c r="E8" s="35">
        <f>D8*3</f>
        <v>0</v>
      </c>
    </row>
    <row r="9" spans="1:5" ht="25.5">
      <c r="A9" s="7"/>
      <c r="B9" s="11" t="s">
        <v>3</v>
      </c>
      <c r="C9" s="3" t="s">
        <v>34</v>
      </c>
      <c r="D9" s="44"/>
      <c r="E9" s="36">
        <f t="shared" ref="E9:E35" si="0">D9*3</f>
        <v>0</v>
      </c>
    </row>
    <row r="10" spans="1:5" ht="25.5">
      <c r="A10" s="7"/>
      <c r="B10" s="11" t="s">
        <v>4</v>
      </c>
      <c r="C10" s="3" t="s">
        <v>35</v>
      </c>
      <c r="D10" s="44"/>
      <c r="E10" s="36">
        <f t="shared" si="0"/>
        <v>0</v>
      </c>
    </row>
    <row r="11" spans="1:5" ht="28.5" customHeight="1" thickBot="1">
      <c r="A11" s="8"/>
      <c r="B11" s="12" t="s">
        <v>28</v>
      </c>
      <c r="C11" s="4" t="s">
        <v>36</v>
      </c>
      <c r="D11" s="45"/>
      <c r="E11" s="37">
        <f t="shared" si="0"/>
        <v>0</v>
      </c>
    </row>
    <row r="12" spans="1:5" ht="89.25">
      <c r="A12" s="32" t="s">
        <v>5</v>
      </c>
      <c r="B12" s="10" t="s">
        <v>38</v>
      </c>
      <c r="C12" s="2" t="s">
        <v>30</v>
      </c>
      <c r="D12" s="46"/>
      <c r="E12" s="35">
        <f t="shared" si="0"/>
        <v>0</v>
      </c>
    </row>
    <row r="13" spans="1:5" ht="69" customHeight="1" thickBot="1">
      <c r="A13" s="8"/>
      <c r="B13" s="12" t="s">
        <v>37</v>
      </c>
      <c r="C13" s="4" t="s">
        <v>30</v>
      </c>
      <c r="D13" s="45"/>
      <c r="E13" s="37">
        <f t="shared" si="0"/>
        <v>0</v>
      </c>
    </row>
    <row r="14" spans="1:5" ht="29.25" customHeight="1">
      <c r="A14" s="32" t="s">
        <v>6</v>
      </c>
      <c r="B14" s="10" t="s">
        <v>26</v>
      </c>
      <c r="C14" s="2" t="s">
        <v>27</v>
      </c>
      <c r="D14" s="46"/>
      <c r="E14" s="35">
        <f t="shared" si="0"/>
        <v>0</v>
      </c>
    </row>
    <row r="15" spans="1:5" ht="26.25" thickBot="1">
      <c r="A15" s="8"/>
      <c r="B15" s="12" t="s">
        <v>25</v>
      </c>
      <c r="C15" s="4" t="s">
        <v>27</v>
      </c>
      <c r="D15" s="45"/>
      <c r="E15" s="37">
        <f t="shared" si="0"/>
        <v>0</v>
      </c>
    </row>
    <row r="16" spans="1:5" ht="41.25" customHeight="1">
      <c r="A16" s="32" t="s">
        <v>7</v>
      </c>
      <c r="B16" s="10" t="s">
        <v>39</v>
      </c>
      <c r="C16" s="2" t="s">
        <v>17</v>
      </c>
      <c r="D16" s="46"/>
      <c r="E16" s="35">
        <f t="shared" si="0"/>
        <v>0</v>
      </c>
    </row>
    <row r="17" spans="1:5" ht="42.75" customHeight="1">
      <c r="A17" s="7"/>
      <c r="B17" s="11" t="s">
        <v>40</v>
      </c>
      <c r="C17" s="3" t="s">
        <v>17</v>
      </c>
      <c r="D17" s="44"/>
      <c r="E17" s="36">
        <f t="shared" si="0"/>
        <v>0</v>
      </c>
    </row>
    <row r="18" spans="1:5" ht="38.25">
      <c r="A18" s="7"/>
      <c r="B18" s="11" t="s">
        <v>41</v>
      </c>
      <c r="C18" s="3" t="s">
        <v>17</v>
      </c>
      <c r="D18" s="44"/>
      <c r="E18" s="36">
        <f t="shared" si="0"/>
        <v>0</v>
      </c>
    </row>
    <row r="19" spans="1:5" ht="38.25">
      <c r="A19" s="7"/>
      <c r="B19" s="11" t="s">
        <v>42</v>
      </c>
      <c r="C19" s="3" t="s">
        <v>17</v>
      </c>
      <c r="D19" s="44"/>
      <c r="E19" s="36">
        <f t="shared" si="0"/>
        <v>0</v>
      </c>
    </row>
    <row r="20" spans="1:5" ht="38.25">
      <c r="A20" s="7"/>
      <c r="B20" s="11" t="s">
        <v>63</v>
      </c>
      <c r="C20" s="3" t="s">
        <v>17</v>
      </c>
      <c r="D20" s="44"/>
      <c r="E20" s="36">
        <f t="shared" si="0"/>
        <v>0</v>
      </c>
    </row>
    <row r="21" spans="1:5" ht="36" customHeight="1">
      <c r="A21" s="7"/>
      <c r="B21" s="11" t="s">
        <v>64</v>
      </c>
      <c r="C21" s="3" t="s">
        <v>17</v>
      </c>
      <c r="D21" s="44"/>
      <c r="E21" s="36">
        <f t="shared" si="0"/>
        <v>0</v>
      </c>
    </row>
    <row r="22" spans="1:5" ht="39" customHeight="1">
      <c r="A22" s="7"/>
      <c r="B22" s="11" t="s">
        <v>65</v>
      </c>
      <c r="C22" s="3" t="s">
        <v>17</v>
      </c>
      <c r="D22" s="44"/>
      <c r="E22" s="36">
        <f t="shared" si="0"/>
        <v>0</v>
      </c>
    </row>
    <row r="23" spans="1:5" ht="41.25" customHeight="1" thickBot="1">
      <c r="A23" s="7"/>
      <c r="B23" s="11" t="s">
        <v>66</v>
      </c>
      <c r="C23" s="3" t="s">
        <v>17</v>
      </c>
      <c r="D23" s="44"/>
      <c r="E23" s="36">
        <f t="shared" si="0"/>
        <v>0</v>
      </c>
    </row>
    <row r="24" spans="1:5" ht="38.25">
      <c r="A24" s="33" t="s">
        <v>8</v>
      </c>
      <c r="B24" s="10" t="s">
        <v>19</v>
      </c>
      <c r="C24" s="2" t="s">
        <v>43</v>
      </c>
      <c r="D24" s="46"/>
      <c r="E24" s="35">
        <f t="shared" si="0"/>
        <v>0</v>
      </c>
    </row>
    <row r="25" spans="1:5" ht="42" customHeight="1">
      <c r="A25" s="13"/>
      <c r="B25" s="11" t="s">
        <v>18</v>
      </c>
      <c r="C25" s="3" t="s">
        <v>43</v>
      </c>
      <c r="D25" s="44"/>
      <c r="E25" s="36">
        <f t="shared" si="0"/>
        <v>0</v>
      </c>
    </row>
    <row r="26" spans="1:5" ht="43.5" customHeight="1">
      <c r="A26" s="13"/>
      <c r="B26" s="11" t="s">
        <v>20</v>
      </c>
      <c r="C26" s="3" t="s">
        <v>43</v>
      </c>
      <c r="D26" s="44"/>
      <c r="E26" s="36">
        <f t="shared" si="0"/>
        <v>0</v>
      </c>
    </row>
    <row r="27" spans="1:5" ht="39.75" customHeight="1">
      <c r="A27" s="13"/>
      <c r="B27" s="11" t="s">
        <v>21</v>
      </c>
      <c r="C27" s="3" t="s">
        <v>43</v>
      </c>
      <c r="D27" s="44"/>
      <c r="E27" s="36">
        <f t="shared" si="0"/>
        <v>0</v>
      </c>
    </row>
    <row r="28" spans="1:5" ht="30" customHeight="1">
      <c r="A28" s="13"/>
      <c r="B28" s="11" t="s">
        <v>22</v>
      </c>
      <c r="C28" s="3" t="s">
        <v>44</v>
      </c>
      <c r="D28" s="44"/>
      <c r="E28" s="36">
        <f t="shared" si="0"/>
        <v>0</v>
      </c>
    </row>
    <row r="29" spans="1:5" ht="40.5" customHeight="1">
      <c r="A29" s="34"/>
      <c r="B29" s="11" t="s">
        <v>23</v>
      </c>
      <c r="C29" s="3" t="s">
        <v>44</v>
      </c>
      <c r="D29" s="44"/>
      <c r="E29" s="36">
        <f t="shared" si="0"/>
        <v>0</v>
      </c>
    </row>
    <row r="30" spans="1:5" ht="25.5">
      <c r="A30" s="34"/>
      <c r="B30" s="11" t="s">
        <v>9</v>
      </c>
      <c r="C30" s="3" t="s">
        <v>15</v>
      </c>
      <c r="D30" s="44"/>
      <c r="E30" s="36">
        <f t="shared" si="0"/>
        <v>0</v>
      </c>
    </row>
    <row r="31" spans="1:5" ht="26.25" customHeight="1">
      <c r="A31" s="34"/>
      <c r="B31" s="11" t="s">
        <v>10</v>
      </c>
      <c r="C31" s="3" t="s">
        <v>15</v>
      </c>
      <c r="D31" s="44"/>
      <c r="E31" s="36">
        <f t="shared" si="0"/>
        <v>0</v>
      </c>
    </row>
    <row r="32" spans="1:5" ht="27.75" customHeight="1">
      <c r="A32" s="34"/>
      <c r="B32" s="11" t="s">
        <v>11</v>
      </c>
      <c r="C32" s="3" t="s">
        <v>15</v>
      </c>
      <c r="D32" s="44"/>
      <c r="E32" s="36">
        <f t="shared" si="0"/>
        <v>0</v>
      </c>
    </row>
    <row r="33" spans="1:6" ht="27" customHeight="1">
      <c r="A33" s="34"/>
      <c r="B33" s="11" t="s">
        <v>12</v>
      </c>
      <c r="C33" s="3" t="s">
        <v>15</v>
      </c>
      <c r="D33" s="44"/>
      <c r="E33" s="36">
        <f t="shared" si="0"/>
        <v>0</v>
      </c>
    </row>
    <row r="34" spans="1:6" ht="15" customHeight="1">
      <c r="A34" s="34"/>
      <c r="B34" s="11" t="s">
        <v>13</v>
      </c>
      <c r="C34" s="3" t="s">
        <v>15</v>
      </c>
      <c r="D34" s="44"/>
      <c r="E34" s="36">
        <f t="shared" si="0"/>
        <v>0</v>
      </c>
    </row>
    <row r="35" spans="1:6" ht="26.25" thickBot="1">
      <c r="A35" s="34"/>
      <c r="B35" s="12" t="s">
        <v>14</v>
      </c>
      <c r="C35" s="4" t="s">
        <v>15</v>
      </c>
      <c r="D35" s="45"/>
      <c r="E35" s="37">
        <f t="shared" si="0"/>
        <v>0</v>
      </c>
    </row>
    <row r="36" spans="1:6" ht="26.25" thickBot="1">
      <c r="A36" s="6"/>
      <c r="D36" s="18" t="s">
        <v>31</v>
      </c>
      <c r="E36" s="47">
        <f>SUM(E8:E35)</f>
        <v>0</v>
      </c>
    </row>
    <row r="37" spans="1:6" ht="13.5" thickBot="1">
      <c r="A37" s="14"/>
      <c r="B37" s="15"/>
      <c r="C37" s="15"/>
      <c r="D37" s="16"/>
      <c r="E37" s="17"/>
      <c r="F37" s="17"/>
    </row>
    <row r="38" spans="1:6" ht="39" thickBot="1">
      <c r="A38" s="42" t="s">
        <v>48</v>
      </c>
      <c r="B38" s="30" t="s">
        <v>49</v>
      </c>
      <c r="C38" s="30" t="s">
        <v>50</v>
      </c>
      <c r="D38" s="30" t="s">
        <v>58</v>
      </c>
      <c r="E38" s="30" t="s">
        <v>46</v>
      </c>
      <c r="F38" s="17"/>
    </row>
    <row r="39" spans="1:6" ht="25.5">
      <c r="A39" s="14"/>
      <c r="B39" s="21" t="s">
        <v>62</v>
      </c>
      <c r="C39" s="22" t="s">
        <v>54</v>
      </c>
      <c r="D39" s="48"/>
      <c r="E39" s="24">
        <f>D39*200*3</f>
        <v>0</v>
      </c>
      <c r="F39" s="17"/>
    </row>
    <row r="40" spans="1:6">
      <c r="A40" s="14"/>
      <c r="B40" s="23" t="s">
        <v>51</v>
      </c>
      <c r="C40" s="20" t="s">
        <v>55</v>
      </c>
      <c r="D40" s="49"/>
      <c r="E40" s="24">
        <f>D40*20*12*3</f>
        <v>0</v>
      </c>
      <c r="F40" s="17"/>
    </row>
    <row r="41" spans="1:6">
      <c r="A41" s="14"/>
      <c r="B41" s="23" t="s">
        <v>52</v>
      </c>
      <c r="C41" s="20" t="s">
        <v>56</v>
      </c>
      <c r="D41" s="49"/>
      <c r="E41" s="24">
        <f>D41*50*12*3</f>
        <v>0</v>
      </c>
      <c r="F41" s="17"/>
    </row>
    <row r="42" spans="1:6" ht="13.5" thickBot="1">
      <c r="A42" s="14"/>
      <c r="B42" s="25" t="s">
        <v>53</v>
      </c>
      <c r="C42" s="26" t="s">
        <v>56</v>
      </c>
      <c r="D42" s="50"/>
      <c r="E42" s="27">
        <f>D42*50*12*3</f>
        <v>0</v>
      </c>
      <c r="F42" s="17"/>
    </row>
    <row r="43" spans="1:6" ht="13.5" thickBot="1">
      <c r="A43" s="14"/>
      <c r="B43" s="28" t="s">
        <v>57</v>
      </c>
      <c r="C43" s="29"/>
      <c r="D43" s="29"/>
      <c r="E43" s="47">
        <f>SUM(E39:E42)</f>
        <v>0</v>
      </c>
      <c r="F43" s="17"/>
    </row>
    <row r="44" spans="1:6">
      <c r="A44" s="6"/>
    </row>
    <row r="45" spans="1:6" ht="13.5" thickBot="1">
      <c r="A45" s="6"/>
    </row>
    <row r="46" spans="1:6" ht="26.25" thickBot="1">
      <c r="A46" s="6"/>
      <c r="B46" s="51" t="s">
        <v>32</v>
      </c>
      <c r="C46" s="52">
        <f>E36+E43</f>
        <v>0</v>
      </c>
    </row>
    <row r="47" spans="1:6">
      <c r="A47" s="6"/>
    </row>
    <row r="48" spans="1:6">
      <c r="A48" s="6"/>
      <c r="B48" s="19" t="s">
        <v>47</v>
      </c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</sheetData>
  <customSheetViews>
    <customSheetView guid="{2CF6EFA4-6D30-43CA-8A72-5D86AC3A44DD}">
      <selection activeCell="B23" sqref="B23"/>
      <pageMargins left="0.19685039370078741" right="0.19685039370078741" top="0.19685039370078741" bottom="0.19685039370078741" header="0.19685039370078741" footer="0.19685039370078741"/>
      <pageSetup paperSize="9" scale="68" orientation="portrait" r:id="rId1"/>
      <headerFooter alignWithMargins="0"/>
    </customSheetView>
    <customSheetView guid="{3556CE27-5208-4FE4-9714-7BE3136AC6BF}" topLeftCell="A16">
      <selection activeCell="A25" sqref="A25"/>
      <pageMargins left="0.19685039370078741" right="0.19685039370078741" top="0.19685039370078741" bottom="0.19685039370078741" header="0.19685039370078741" footer="0.19685039370078741"/>
      <pageSetup paperSize="9" scale="68" orientation="portrait" r:id="rId2"/>
      <headerFooter alignWithMargins="0"/>
    </customSheetView>
    <customSheetView guid="{346CA4A6-467D-4B8F-85C6-FBB076766D38}">
      <selection activeCell="B23" sqref="B23"/>
      <pageMargins left="0.19685039370078741" right="0.19685039370078741" top="0.19685039370078741" bottom="0.19685039370078741" header="0.19685039370078741" footer="0.19685039370078741"/>
      <pageSetup paperSize="9" scale="68" orientation="portrait" r:id="rId3"/>
      <headerFooter alignWithMargins="0"/>
    </customSheetView>
  </customSheetViews>
  <phoneticPr fontId="1" type="noConversion"/>
  <pageMargins left="0.19685039370078741" right="0.19685039370078741" top="0.19685039370078741" bottom="0.19685039370078741" header="0.19685039370078741" footer="0.19685039370078741"/>
  <pageSetup paperSize="9" scale="68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customSheetViews>
    <customSheetView guid="{2CF6EFA4-6D30-43CA-8A72-5D86AC3A44DD}">
      <pageMargins left="0.78740157499999996" right="0.78740157499999996" top="0.984251969" bottom="0.984251969" header="0.4921259845" footer="0.4921259845"/>
      <headerFooter alignWithMargins="0"/>
    </customSheetView>
    <customSheetView guid="{3556CE27-5208-4FE4-9714-7BE3136AC6BF}">
      <pageMargins left="0.78740157499999996" right="0.78740157499999996" top="0.984251969" bottom="0.984251969" header="0.4921259845" footer="0.4921259845"/>
      <headerFooter alignWithMargins="0"/>
    </customSheetView>
    <customSheetView guid="{346CA4A6-467D-4B8F-85C6-FBB076766D38}">
      <pageMargins left="0.78740157499999996" right="0.78740157499999996" top="0.984251969" bottom="0.984251969" header="0.4921259845" footer="0.4921259845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customSheetViews>
    <customSheetView guid="{2CF6EFA4-6D30-43CA-8A72-5D86AC3A44DD}">
      <pageMargins left="0.78740157499999996" right="0.78740157499999996" top="0.984251969" bottom="0.984251969" header="0.4921259845" footer="0.4921259845"/>
      <headerFooter alignWithMargins="0"/>
    </customSheetView>
    <customSheetView guid="{3556CE27-5208-4FE4-9714-7BE3136AC6BF}">
      <pageMargins left="0.78740157499999996" right="0.78740157499999996" top="0.984251969" bottom="0.984251969" header="0.4921259845" footer="0.4921259845"/>
      <headerFooter alignWithMargins="0"/>
    </customSheetView>
    <customSheetView guid="{346CA4A6-467D-4B8F-85C6-FBB076766D38}">
      <pageMargins left="0.78740157499999996" right="0.78740157499999996" top="0.984251969" bottom="0.984251969" header="0.4921259845" footer="0.4921259845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OZP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ozp</dc:creator>
  <cp:lastModifiedBy>sek</cp:lastModifiedBy>
  <cp:lastPrinted>2014-12-10T06:42:14Z</cp:lastPrinted>
  <dcterms:created xsi:type="dcterms:W3CDTF">2012-01-03T09:01:28Z</dcterms:created>
  <dcterms:modified xsi:type="dcterms:W3CDTF">2015-01-27T14:01:47Z</dcterms:modified>
</cp:coreProperties>
</file>