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33" documentId="8_{61E43AF8-14EB-4319-98F0-BCBE9F875733}" xr6:coauthVersionLast="47" xr6:coauthVersionMax="47" xr10:uidLastSave="{526DDCF0-F1EE-4991-B02B-80089DC5E125}"/>
  <bookViews>
    <workbookView xWindow="-120" yWindow="-120" windowWidth="29040" windowHeight="15720" xr2:uid="{00000000-000D-0000-FFFF-FFFF00000000}"/>
  </bookViews>
  <sheets>
    <sheet name="Lis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129" i="1"/>
  <c r="D130" i="1" s="1"/>
  <c r="D131" i="1" s="1"/>
  <c r="D132" i="1" s="1"/>
  <c r="D133" i="1" s="1"/>
  <c r="D134" i="1" s="1"/>
  <c r="D135" i="1" s="1"/>
  <c r="D136" i="1" s="1"/>
  <c r="D137" i="1" s="1"/>
  <c r="D138" i="1" s="1"/>
  <c r="D139" i="1" s="1"/>
  <c r="D140" i="1" s="1"/>
  <c r="D141" i="1" s="1"/>
  <c r="D142" i="1" s="1"/>
  <c r="D143" i="1" s="1"/>
  <c r="D144" i="1" s="1"/>
  <c r="D145" i="1" s="1"/>
  <c r="D146" i="1" s="1"/>
  <c r="D42" i="1" l="1"/>
  <c r="D43" i="1" s="1"/>
  <c r="D44" i="1" s="1"/>
  <c r="D45" i="1" s="1"/>
  <c r="D46" i="1" s="1"/>
  <c r="D47" i="1" s="1"/>
  <c r="C128" i="1"/>
  <c r="D112" i="1"/>
  <c r="D113" i="1" s="1"/>
  <c r="D114" i="1" s="1"/>
  <c r="D115" i="1" s="1"/>
  <c r="D116" i="1" s="1"/>
  <c r="D117" i="1" s="1"/>
  <c r="D118" i="1" s="1"/>
  <c r="D119" i="1" s="1"/>
  <c r="D120" i="1" s="1"/>
  <c r="D121" i="1" s="1"/>
  <c r="D122" i="1" s="1"/>
  <c r="D123" i="1" s="1"/>
  <c r="C111" i="1"/>
  <c r="D159" i="1" l="1"/>
  <c r="C158" i="1"/>
  <c r="D155" i="1" l="1"/>
  <c r="D150" i="1"/>
  <c r="D151" i="1" s="1"/>
  <c r="D86" i="1"/>
  <c r="D87" i="1" s="1"/>
  <c r="D88" i="1" s="1"/>
  <c r="D89" i="1" s="1"/>
  <c r="D90" i="1" s="1"/>
  <c r="D95" i="1"/>
  <c r="D96" i="1" s="1"/>
  <c r="D97" i="1" s="1"/>
  <c r="D98" i="1" s="1"/>
  <c r="D99" i="1" s="1"/>
  <c r="D100" i="1" s="1"/>
  <c r="D101" i="1" s="1"/>
  <c r="D102" i="1" s="1"/>
  <c r="D103" i="1" s="1"/>
  <c r="D104" i="1" s="1"/>
  <c r="D105" i="1" s="1"/>
  <c r="D106" i="1" s="1"/>
  <c r="D77" i="1"/>
  <c r="D78" i="1" s="1"/>
  <c r="D79" i="1" s="1"/>
  <c r="D80" i="1" s="1"/>
  <c r="D81" i="1" s="1"/>
  <c r="D72" i="1"/>
  <c r="D73" i="1" s="1"/>
  <c r="D51" i="1"/>
  <c r="D52" i="1" s="1"/>
  <c r="D53" i="1" s="1"/>
  <c r="D54" i="1" s="1"/>
  <c r="D55" i="1" s="1"/>
  <c r="D56" i="1" s="1"/>
  <c r="D57" i="1" s="1"/>
  <c r="D58" i="1" s="1"/>
  <c r="D32" i="1"/>
  <c r="D33" i="1" s="1"/>
  <c r="D34" i="1" s="1"/>
  <c r="D35" i="1" s="1"/>
  <c r="D36" i="1" s="1"/>
  <c r="D22" i="1"/>
  <c r="D23" i="1" s="1"/>
  <c r="D24" i="1" s="1"/>
  <c r="D25" i="1" s="1"/>
  <c r="D26" i="1" s="1"/>
  <c r="D27" i="1" s="1"/>
  <c r="D28" i="1" s="1"/>
  <c r="D7" i="1"/>
  <c r="C50" i="1"/>
  <c r="C76" i="1" l="1"/>
  <c r="C154" i="1" l="1"/>
  <c r="C149" i="1"/>
  <c r="C94" i="1"/>
  <c r="C85" i="1" l="1"/>
  <c r="C71" i="1"/>
  <c r="C66" i="1"/>
  <c r="C61" i="1"/>
  <c r="C40" i="1"/>
  <c r="C31" i="1" l="1"/>
  <c r="C21" i="1"/>
  <c r="C6" i="1"/>
  <c r="E162" i="1" l="1"/>
  <c r="E166" i="1" s="1"/>
  <c r="E164" i="1" s="1"/>
</calcChain>
</file>

<file path=xl/sharedStrings.xml><?xml version="1.0" encoding="utf-8"?>
<sst xmlns="http://schemas.openxmlformats.org/spreadsheetml/2006/main" count="147" uniqueCount="114">
  <si>
    <t>Příloha 1 - Požadovaná technická specifikace hardware + software</t>
  </si>
  <si>
    <t>Účastník povinně vyplní všechna šedá pole - vyplní cenu a název/typ výrobku a jeho vybrané komponenty, aby bylo možné výrobky a jejich vybrané komponenty jednoznačně identifikovat</t>
  </si>
  <si>
    <t>Počet ks</t>
  </si>
  <si>
    <t>Cena/ks (Kč bez DPH)</t>
  </si>
  <si>
    <t>Celkem</t>
  </si>
  <si>
    <t>řádka</t>
  </si>
  <si>
    <t>Požadovaná minimální technická specifikace</t>
  </si>
  <si>
    <t>Název výrobku nebo komponenty</t>
  </si>
  <si>
    <t>Mobilní stanice</t>
  </si>
  <si>
    <t>Název výrobku:</t>
  </si>
  <si>
    <t>Pevný disk: vnitřní úložiště typu SSD o velikosti min.1x 512GB</t>
  </si>
  <si>
    <t>Monitor kancelářský</t>
  </si>
  <si>
    <t>Rozlišení obrazovky minimálně FHD (1920 x 1080)</t>
  </si>
  <si>
    <t>Terminálová stanice</t>
  </si>
  <si>
    <t>Monitor pro terminálové stanice</t>
  </si>
  <si>
    <t>Mobilní stanice pro management</t>
  </si>
  <si>
    <t xml:space="preserve">Operační paměť: min 16GB RAM </t>
  </si>
  <si>
    <t>Konektivita: Slot na kartu SDXC, Port HDMI, 3,5mm sluchátkový konektor, Port MagSafe 3, 3x Thunderbolt 4(USB-C)</t>
  </si>
  <si>
    <t>Síťová připojení min.: W‑Fi 6E (802.11ax)5 + Bluetooth 5.3</t>
  </si>
  <si>
    <t>Datová infrastruktura - bezdrátová síť - indoor</t>
  </si>
  <si>
    <t>Datová infrastruktura - bezdrátová síť - outdoor</t>
  </si>
  <si>
    <t>Datová infrastruktura - bezpečnost perimetru sítě</t>
  </si>
  <si>
    <t>Datová infrastruktura - datové rozvaděče s příslušenstvím</t>
  </si>
  <si>
    <t>Rozvaděč elektrické energie do racku - rack PDU, 100-240V, 20A, 220-240V, 16A, (14) C13, IEC-320 C20</t>
  </si>
  <si>
    <t>Záložní zdroj
Výstup
Kapacita výstupního výkonu [W]: 2700
Kapacita výstupního výkonu [VA]: 3000
Jmenovité výstupní napětí [V]: 230
Topologie: Line interaktivní
Typ křivky: Sinusoida
Výstupní přípojky: 8x IEC 320 C13 (Záložní provoz na baterie), 1x IEC 320 C19 (Záložní provoz na baterie), 3x IEC Jumpers (Záložní provoz na baterie)
Vstup
Jmenovité vstupní napětí [V]: 230
Typ připojení vstupu: British BS1363A, IEC-320 C20, Schuko CEE 7/EU1-16P
Kmitočet na vstupu [Hz]: 50/60 +/- 3 (autodetekce)
Rozsah vstupního napětí pro napájení z rozvodné sítě [V]: 160 - 286
KOMUNIKACE A SPRÁVA
Port rozhraní: RJ-45 Serial, SmartSlot, USB
Ovládací panel: Multifunkční LCD stavová a kontrolní konzola</t>
  </si>
  <si>
    <t>Velkoplošné interaktivní projekční řešení operačního centra</t>
  </si>
  <si>
    <t>Profesionální zesilovač pro přenos zvukové stopy mezi jednotlivými médii. 
výkon JPM 2032IP 2× 30 W / 8 Ω, 2× 50 W / 4 Ω
výkon JPM 2052IP 2× 50 W / 8 Ω, 2× 90 W / 4 Ω
zatěžovací impedance 4 – 16 Ω
zesilovač ve třídě D s účinnosti 85 % se spínaným zdrojem s účinností 95 %
kompletně digitální koncepce s řídícím procesorem
1 stereofonní vstup Line In konektory RCA Cinch, vst. úroveň 1 V, vst. impedance 10 kΩ
1 stereofonní výstup Line Out konektory RCA Cinch, pro nahrávání, aktivní subwoofer nebo posílení ext. zesilovačem, úroveň 900 mV, min. zatěž. impedance 100 Ω
vestavěný softwarový equalizér
funkce celkového umlčení
veškeré nastavení (volba vstupu, zdroje hudby, hlasitosti atd.) se provádí pomocí IR dálkového ovládání.
zesilovač neobsahuje žádné ovládací prvky
indikace stavu zesilovače vícebarevnou Led
kompletní funkcionalita technologie IP Audio – mp3 playlisty, internetová rádia, časový plánovač, zachytávání zvukové karty, automatizace, centralizovanou správu médií i uživatelů, vzdálenou i lokální správu, serverově orientované řešení streamování v LAN i WAN síti
připojení na LAN, 1× RJ 45 10/100Base -TX Ethernet, doporučujeme UTP kategorie Cat-5d a vyšší
pasivní, bezhlučné chlazení
2 pásmový frekvenční korektor ± 2 dB na 200 Hz a ± 2 dB na 4 kHz ovládatelný dálkovým ovládačem</t>
  </si>
  <si>
    <t xml:space="preserve"> </t>
  </si>
  <si>
    <t>IP repro soustava
vlhkuodolná bassreflexová ozvučnice z ABS
20 mm výškový reproduktor s textilní kalotou
5“ basový reproduktor s polypropylenovou membránou
výkon reproduktoru 50 / 80 W / 8 Ω
výkon vestavěného zesilovače 14 W / napájení přes PoE, 40 W / napájení adaptérem
frekvenční rozsah 60 – 20 000 Hz / – 10 dB
citlivost 88 dB / 1W, 1m
dělící frekvence výhybky 3 000 Hz / 12 dB / oct.
vestavěny držáky na zeď s možností natáčení</t>
  </si>
  <si>
    <t>rozhlasová IP ústředna s inteligentním řízením
výstup na dílčí 3 zóny ve vysokoimpedančním režimu 100 V s nastavením hlasitosti
výstup na 1 zónu v nízkoimpedančním režimu 4 a 8 Ω a ve vysokoimpedančním režimu 50, 70 a 100 V
vestavěný zesilovač ve třídě D s účinnosti 87 % a řízené napájení spínacím zdrojem s účinností 92 %
1 vstup Mic konektorem Jack 6,3 nesym. na předním panelu a konektorem Jack 6,3 / XLR sym. na zadním panelu, s funkcí priority a s nastavením míry umlčení, s fantomovým napájením, vst. úroveň 5 mV, vst. impedance 1,5 kΩ / sym., 2 kΩ / nesym.
1 vstup Mic konektorem Jack 6,3 / XLR sym. se sepnutelným fantomovým napájením, vst. úroveň 5 mV, vst. impedance 1,5 kΩ / sym., 2 kΩ / nesym.
2 vstupy Aux stereo konektory RCA Cinch, vst. úroveň 320 mV, vst. impedance 10 kΩ
1 stereofonní výstup OUTPUT konektory RCA Cinch, pro nahrávání nebo posílení ext. zesilovačem, úroveň 900 mV, min. zatěž. impedance 100 Ω
připojení do WiFi standardu IEEE802.11 b/g/n 2,4 GHz, max. přen. rychlost 150 Mb/s
připojení do LAN s podporou rychlosti 10 / 100 Mb/s konektorem RJ45 (ethernet)
streamování internetových rádií, podcastů a hudby z internetových úložišť
streamování hudebního obsahu z místní sítě LAN pomocí DLNA, AirPlay
streamování lokální hudby ze smartphone nebo tabletu, kde se nachází streamovací aplikace</t>
  </si>
  <si>
    <t>Serverová infrastruktura - simulační laboratoř</t>
  </si>
  <si>
    <t>Server pro provoz serverové infrastruktury</t>
  </si>
  <si>
    <t>32Gb 1-port Fibre Channel Host Bus Adapter</t>
  </si>
  <si>
    <t>Serverová infrastruktura - Provoz OPS centra</t>
  </si>
  <si>
    <t>Serverová infrastruktura - datové uložiště</t>
  </si>
  <si>
    <t>Server software operační systém</t>
  </si>
  <si>
    <t>Licence Windows Server 2022 určené pro jednotlivé servery - Windows Server Standard - 8 Core License Pack - 3 year</t>
  </si>
  <si>
    <t>Licence pro přístupy k jednotlivým serverům / uživatel - Windows Server CAL - 1 User CAL - 3 year</t>
  </si>
  <si>
    <t>Software pro emaily - licence pro uživatele</t>
  </si>
  <si>
    <t>Software pro SOC cetrum</t>
  </si>
  <si>
    <t>Celková částka bez DPH</t>
  </si>
  <si>
    <t>DPH 21%</t>
  </si>
  <si>
    <t>Celková částka s DPH</t>
  </si>
  <si>
    <t>Datový rozvaděč pro umístění serverů a dalšího HW - 19" Stojanový rozvaděč 45U (š)800x(h)1100, perforované dveře, odnímatelné boční kryty i dveře, krytí IP30</t>
  </si>
  <si>
    <t>Ventilační jednotka horní(spodní) 6x ventilátor 220V/90W šedá určená pro odvětrávání /chlazení racku, kompatibilní s bodem 91.</t>
  </si>
  <si>
    <t xml:space="preserve">Nástěnný držák - VESA compatibility
600x400, 400x600, 400x400, minimální rozměr  1213.0 x 539.8mm(vodorovně) a 684.0 x 539.8mm(svisle), možnost instalace vodorvně i svisle, minimální nostnost 25kg, kompatibilní s bodem 101, </t>
  </si>
  <si>
    <t>Software pro kybernetické centrum. 
Software dohledového centra pro analýzu síťového provozu a bezpečnostní monitoring, který okamžitě identifikuje bezpečnostní rizika a události. SOC monitoruje všechny příchozí a odchozí datové toky v organizaci, aby identifikoval potenciální bezpečnostní incidenty. Tento proces zahrnuje sběr a analýzu bezpečnostních dat z různých zdrojů, včetně firewalů, antivirových programů, IDS/IPS systémů, bezpečnostních kamer a dalších. Pokud SOC detekuje nějaký bezpečnostní incident, okamžitě se zaměří na jeho identifikaci a analýzu. 
ROLE SOC: Síťový dohled, bezpečnostní dohled, analýza incidentů, návrz řešení incidentů, reporting, notifikace a eskalace, sběr dat, base line analýza, detekce incidentů a zranitelností. Technologie SOC centra:
log management, honeypot, vulnerability scanner, password policy, ip/port scanner, machine learning</t>
  </si>
  <si>
    <r>
      <t>Karta síťové správy UPS 3 se sledováním okolního prostředí. Vzdálené monitorování a řízení jednotlivého zdroje UPS díky jeho přímému připojení do sítě.</t>
    </r>
    <r>
      <rPr>
        <sz val="11"/>
        <color theme="1"/>
        <rFont val="Calibri"/>
        <family val="2"/>
        <scheme val="minor"/>
      </rPr>
      <t xml:space="preserve"> Kompatibilní se záložním zdroj bodu 94.</t>
    </r>
  </si>
  <si>
    <t>Podpora WI-FI 6
Maximální propustnost az 10Gbps 
Rádio pro přístup k 2,4 GHz 802.11b / g / n / sek
5 GHz 802.11a / n / ac / ax přístupové rádio pro klienty
2,4 GHz a 5 GHz dvoupásmové WIDS / WIPS, spektrální analýza a rádiové analýzy polohy
2.4 GHz Bluetooth Low Energy (BLE) rádio s Beacon a podporou skenování
Technologie OFDM, OFDMA, Modulační frekvence 1024 QAM s MCS10,11
4x4:4 MU-MIMO 802.11ax , až 3,55 Gbps propustnost duálního agregátu
24x7 real-time WIDS/WIPS
Integrovaný firewall na 7. vrstvě se správou zásad mobilních zařízení
WIDS/WIPS v reálném čase s upozorněním a automatickým blokováním AP pomocí Air Marshal
Flexibilní přístup pro hosty s izolací zařízení
Tagování VLAN (802.1q) a tunelování pomocí IPsec VPN
1x 100/1000/2,5G Ethernet BASE-T (RJ45)
Automatická cloudová RF optimalizace
Krytí IP67, testováno na prach, nárazy, vibrace a vlhkost
1 x multigigabitový ethernetový port, PoE: 802.3atm, Cloudová správa všech AP na jednom místě</t>
  </si>
  <si>
    <t>Cloudová licence pro oživení funkcionalit zařízení na období 5 let, licence zahrnuje enterprise-class support</t>
  </si>
  <si>
    <t>4x4 80 MHz MU-MIMO 802.11ac Wave 2
podpora SU-MIMO a MU-MIMO
podpora 20 a 40 MHz channels (802.11n); 20, 40, and 80 MHz channels (802.11ac)
2.5 Gbps dual-radio aggregate frame frekvence
24x7 v reálném čase WIDS/WIPS a spektrální analýza a rádiové analýzy polohy
Integrovaný firewall na 7. vrstvě se správou zásad mobilních zařízení
podpora WEP, WPA, WPA2-PSK, WPA2-Enterprise s 802.1X
2.4 GHz Bluetooth Low Energy (BLE) rádio s Beacon a podporou skenování
1x 100/1000/2.5G BASE-T Ethernet &amp; 1x 10/100/1000 BASE-T Ethernet (RJ45)
WIDS/WIPS v reálném čase s upozorněním a automatickým blokováním AP pomocí Air Marshal
Analýza síťového přehledu L7 podle sítě, zařízení a aplikace
napájení max 21W (802.3at)
Podpora integrace Cisco ISE
podpora integrace EEM a MDM
Flexibilní přístup pro hosty s izolací zařízení
Self-configuring, plug-and-play
Application-aware traffic shaping</t>
  </si>
  <si>
    <t>Multifunkční bezpečnostní / SD-WAN zařízení
Plná správa přes cloud
Propustnost stavové brány firewall: až 3 Gb/s
Bezpečtnostní propustnost: až 1,5 GBps
Propustnost sítě VPN: až 1 Gbps
Integrovaný firewall na 7. vrstvě se správou zásad mobilních zařízení
DHCP, NAT, QoS, a VLAN management 
Advanced Malware Protection (AMP) s Cisco Threat Grid
Intrusion detection and prevention (IDS/IPS)
podpora Secure Cisco SD-WAN
až 750 uživatelů
podpora CISCO AnyConnect VPN
podpora Site-to-Site VPN
podpora SAML SSO integrace s Azure
podpora CISCO Talos - 
Rozhraní: WAN: 2x 10GbE SFP+, 2x 2.5GbE RJ45 (1x PoE+); 
LAN: 4x GbE RJ45, 2x 10GbE SFP+; 
USB: 1 × USB pro cellular failover +  3G a LTE, 
Cloudová správa Firewallu</t>
  </si>
  <si>
    <t>Paměť - minimální velikost (GB)	16GB	
Počet paměti RAM	16GB (2x 8GB)	
Typ paměti	DDR5	
Rozměry paměti	SODIMM	
Paměť - počet slotů celkem         	2	
Paměť - rychlost	4800 MHz</t>
  </si>
  <si>
    <t>Operační systém	Win 11 Pro downgraded to Win 10 Pr</t>
  </si>
  <si>
    <t>konektivita: minimálně 2x USB 3.x, 2x Thunderbolt 4/ USB 4 Type-C, 1x HDMI, Bluethooth, Wi-Fi</t>
  </si>
  <si>
    <t>Bezpečností čip TPM 2.0	Ano</t>
  </si>
  <si>
    <t>Čtečka otisku prstů, Výstup sluchátka, Vstup mikrofon, Webová kamera, Rozlišení webkamery 5MP</t>
  </si>
  <si>
    <t>Podsvícená klávesnice</t>
  </si>
  <si>
    <t>Výdrž na baterie (hod.)	8 a více	
Zdroj	externí 65W	
Výkon napájecího zdroje (W)	65 W	
Napájecí konektor	USB - C	
Baterie - články	3 články</t>
  </si>
  <si>
    <t>Rozměr: Šířka (mm)	315,6, Výška (mm)	224, Hloubka (mm)	19,2</t>
  </si>
  <si>
    <t>Napájení: interní, 100–240 V AC 50/60 Hz
Spotřeba [W]: 160 W (maximální), 23,5 W (typická)
Stand By režim [W]: 0,5 W (pohotovostní režim)</t>
  </si>
  <si>
    <t>Rozteč bodu [mm]: 0,27
Obnovovací frekvence [Hz]: 75 Hz
Poměr stran: 16:9
Povrch displeje: Antireflexní filtr
Jas [cd/m2]: 250
Kontrast: 1000:1
Odezva [ms]: 5ms GtG (s funkcí Overdrive)</t>
  </si>
  <si>
    <t>Pozorovací úhly (Horizontál/Vertikál): 178°/178°
Počet barev: Podpora až 16,7 milionu barev</t>
  </si>
  <si>
    <t>Velikost obrazovky minimálně 23,8", Typ IPS</t>
  </si>
  <si>
    <t>Paměť - velikost (GB)	8GB	
Operační paměť přesná (GB)	8GB (1x 8GB)	
Typ paměti	DDR5	
Rozměry paměti	SODIMM	
Paměť - počet slotů celkem	2	
Paměť - počet volných slotů	1	
Paměť - rychlost	4800 MHz</t>
  </si>
  <si>
    <t>Disk - typ	SSD	
Disk - kapacita SSD (GB) MINIMÁLNĚ 256GB SSD	
Typ SSD	M.2</t>
  </si>
  <si>
    <t>Operační systém	Windows 11 Pro</t>
  </si>
  <si>
    <t>Bezpečností čip TPM 2.0</t>
  </si>
  <si>
    <t xml:space="preserve">Výškově nastavitelný stojan  
Pivot	 </t>
  </si>
  <si>
    <t xml:space="preserve">Bluetooth  
Ethernet	1 Gbs	
Wi-Fi  802.11ac/ax	
Gigabit ethernet  	
HDMI  	
HDMI (počet)  	1 ks
DP (počet)  	2 ks	
USB 3.x (přední)	  2 ks	
USB 3.x Type-C (přední)  	1 ks	
USB 3.x (zadní)	  3 ks		
Výstup na sluchátka/repro	</t>
  </si>
  <si>
    <t xml:space="preserve">Velikost obrazovky minimálně 23,8", Typ LCD IPS/PLS	</t>
  </si>
  <si>
    <t>Počet pixelů na šířku	1920	
Počet pixelů na výšku	1080	
Rozteč bodů (mm)	0,27	
Formát obrazu	Širokoúhlý 16:9		
Jas (cd/m2) - přesný	250	
Jas (cd/m2) - rozsah	100 - 250	
Kontrast (statický)	1000:1	
Obnovovací frekvence (Hz)	75	
Doba odezvy (ms)	5</t>
  </si>
  <si>
    <t>Konektory:
1 HDMI 1.4
1 DisplayPort™1.2
4 SuperSpeed USB Type-A 5Gbps signaling rate (1 charging)
1 USB-B
HDCP: DisplayPort™and HDMI</t>
  </si>
  <si>
    <t>Napájení: 100 - 240 VAC 50/60 Hz
Spotřeba [W]: 53 W (maximum), 22 W (typical)
Stand By režim [W]: 0.5 W
TCO: ano</t>
  </si>
  <si>
    <t>Výškově nastavitelný stojan  
Pivot	 
Naklápění monitoru:
Naklonění: -5 až +23°
Rozsah nastavení výšky: 150 mm
Otočení: ±45°
Otočný bod: ±90°</t>
  </si>
  <si>
    <t>Premier Flex LC/LC OM4 2f 5m Cbl</t>
  </si>
  <si>
    <t>Storage System Startup Base SW SVC</t>
  </si>
  <si>
    <t>Strge System Startup 2N Base Fld SVC</t>
  </si>
  <si>
    <t>Storage SSD Extended Replacement SVC</t>
  </si>
  <si>
    <t>3Y Tech Care Essential SVC</t>
  </si>
  <si>
    <t>Data Encryption LTU Supp</t>
  </si>
  <si>
    <t>Data Encryption E-LTU</t>
  </si>
  <si>
    <t>Hmotnost	Velmi lehký do 1,39 Kg</t>
  </si>
  <si>
    <t>Paměť RAM: 32GB 2Rx4 PC4-3200AA-R Smart Kit</t>
  </si>
  <si>
    <t>Broadcom MR216i-a Cntrl for HPE Gen10+</t>
  </si>
  <si>
    <t>BCM 57412 10GbE 2p SFP+ OCP3 Adptr</t>
  </si>
  <si>
    <t>BLc 10G SFP+ SR Transceiver</t>
  </si>
  <si>
    <t>800W FS Plat Ht Plg LH Pwr Sply Kit</t>
  </si>
  <si>
    <t>TPM BR Module Kit</t>
  </si>
  <si>
    <t>podpora iLO Adv Elec Lic 3yr support</t>
  </si>
  <si>
    <t>1-server License with 3yr Support</t>
  </si>
  <si>
    <t>High Performance Heat Sink Kit</t>
  </si>
  <si>
    <t>2U SFF Easy Install Rail Kit</t>
  </si>
  <si>
    <t>server musí splňovat kompatibilitu s technologií pro správu iLO</t>
  </si>
  <si>
    <t>2-way Storage Base</t>
  </si>
  <si>
    <t>2N Controller</t>
  </si>
  <si>
    <t>2.4TB SAS 10K SFF FE HDD</t>
  </si>
  <si>
    <t xml:space="preserve"> 2-way Storage Base Supp</t>
  </si>
  <si>
    <t xml:space="preserve"> 2N Controller Supp</t>
  </si>
  <si>
    <t>4p 32Gb FC HBA Support</t>
  </si>
  <si>
    <t xml:space="preserve"> 1.92TB SFF FE SSD Supp</t>
  </si>
  <si>
    <t xml:space="preserve"> 2.4TB SFF FE HDD Support</t>
  </si>
  <si>
    <t xml:space="preserve"> 32Gb 4p FC HBA Fibre Channel Host Bus Adapter, možnost rozšíření až na 16 portů</t>
  </si>
  <si>
    <t>1.92TB SAS SFF FE SSD (možnost upgrade minimálně po 8 discích)</t>
  </si>
  <si>
    <t>Storage musí zajišťovat 100% dostupnost, možnost připojení až šestnácti 10GB/s ethernet portů, podpora RAID 6 (6+2, 8+2, 10+2) konfigurace, zajištěna kompatibilita pro funkčnost dodaných serverů v režimu HA</t>
  </si>
  <si>
    <t>Licence pro jednotlivé uživatele Microsoft 365 E3 - 3years</t>
  </si>
  <si>
    <t xml:space="preserve">Konektory:
HDCP: Ano, DisplayPort™, HDMI a USB Type-C®
DisplayPort™: 1x výstup DisplayPort™ 1.2
Vstup videa USB Type-C®: 1x SuperSpeed USB Type-C® s přenosovou rychlostí signálu 5 Gb/s (USB Power Delivery až 65 W, Alt Mode DisplayPort™ 1.2)
HDMI: 1 port HDMI 1.4
USB Type-A: 3x SuperSpeed USB Type-A s přenosovou rychlostí signálu 5 Gb/s (1x nabíjecí)
</t>
  </si>
  <si>
    <t>min 14 palcový  (úhlopříčně)  rozlišení min. 3024 × 1964 při 254 pixelech na palec, display</t>
  </si>
  <si>
    <t xml:space="preserve">TV - Úhlopříčka obrazovky ("):55"; Technologie TV:LED;  Rozlišení:Full HD 1920x1080; Rozhraní:HDMI, VGA, DisplayPort, RS-232, DVI; Formát obrazovky:16:9; Svítivost (nit):500, Maximální šířka rámečku do 1,6mm; VESA:600 x 400; Doba provozu:24/7, Certifikace Safety 60950-1  </t>
  </si>
  <si>
    <t>Procesor x86-64 kompatibilní, alespoň - 8 jader.  PassMark CPU Mark alespoň 17200  viz http://www.cpubenchmark.net (platné ke dni podání nabídky)</t>
  </si>
  <si>
    <t>Procesor x86-64 kompatibilní, alespoň - 8 jader.  PassMark CPU Mark alespoň 17000  viz http://www.cpubenchmark.net (platné ke dni podání nabídky)</t>
  </si>
  <si>
    <t>Procesor (CPU):  alespoň - 12 jader.  PassMark CPU Mark alespoň 26350  viz http://www.cpubenchmark.net (platné ke dni podání nabídky)</t>
  </si>
  <si>
    <t>Procesor CPU:  PassMark CPU Mark alespoň 59 000  viz http://www.cpubenchmark.net (platné ke dni podání nabídky)</t>
  </si>
  <si>
    <t>Procesor CPU: PassMark CPU Mark alespoň 59 000  viz http://www.cpubenchmark.net (platné ke dni podání nabídky)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</si>
</sst>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name val="Calibri"/>
      <family val="2"/>
      <charset val="238"/>
      <scheme val="minor"/>
    </font>
    <font>
      <b/>
      <sz val="11"/>
      <name val="Calibri"/>
      <family val="2"/>
      <charset val="238"/>
      <scheme val="minor"/>
    </font>
    <font>
      <b/>
      <sz val="11"/>
      <color rgb="FF000000"/>
      <name val="Calibri"/>
      <family val="2"/>
      <charset val="238"/>
      <scheme val="minor"/>
    </font>
    <font>
      <u/>
      <sz val="11"/>
      <color theme="10"/>
      <name val="Calibri"/>
      <family val="2"/>
      <scheme val="minor"/>
    </font>
    <font>
      <sz val="14"/>
      <color theme="1"/>
      <name val="Calibri"/>
      <family val="2"/>
      <charset val="238"/>
      <scheme val="minor"/>
    </font>
    <font>
      <b/>
      <sz val="14"/>
      <name val="Calibri"/>
      <family val="2"/>
      <charset val="238"/>
      <scheme val="minor"/>
    </font>
    <font>
      <sz val="14"/>
      <color theme="1"/>
      <name val="Calibri"/>
      <family val="2"/>
      <scheme val="minor"/>
    </font>
    <font>
      <b/>
      <sz val="18"/>
      <color theme="1"/>
      <name val="Calibri"/>
      <family val="2"/>
      <charset val="238"/>
      <scheme val="minor"/>
    </font>
    <font>
      <b/>
      <i/>
      <sz val="14"/>
      <color theme="1"/>
      <name val="Calibri"/>
      <family val="2"/>
      <charset val="238"/>
      <scheme val="minor"/>
    </font>
    <font>
      <sz val="11"/>
      <color rgb="FF000000"/>
      <name val="Calibri"/>
      <family val="2"/>
    </font>
    <font>
      <sz val="11"/>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0" fillId="0" borderId="0" xfId="0" applyAlignment="1">
      <alignment vertical="center"/>
    </xf>
    <xf numFmtId="0" fontId="5" fillId="0" borderId="0" xfId="0" applyFont="1" applyAlignment="1">
      <alignment vertical="center"/>
    </xf>
    <xf numFmtId="0" fontId="0" fillId="0" borderId="0" xfId="0" applyAlignment="1">
      <alignment horizontal="left"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xf>
    <xf numFmtId="164" fontId="7" fillId="0" borderId="2" xfId="0" applyNumberFormat="1" applyFont="1" applyBorder="1" applyAlignment="1">
      <alignment horizontal="center" vertical="center"/>
    </xf>
    <xf numFmtId="3" fontId="6" fillId="0" borderId="1" xfId="0" applyNumberFormat="1" applyFont="1" applyBorder="1" applyAlignment="1">
      <alignment vertical="center" wrapText="1"/>
    </xf>
    <xf numFmtId="164" fontId="7" fillId="2" borderId="1" xfId="0" applyNumberFormat="1" applyFont="1" applyFill="1" applyBorder="1" applyAlignment="1">
      <alignment horizontal="left" vertical="center" wrapText="1"/>
    </xf>
    <xf numFmtId="3" fontId="3" fillId="0" borderId="0" xfId="0" applyNumberFormat="1" applyFont="1" applyAlignment="1">
      <alignment horizontal="center" vertical="center"/>
    </xf>
    <xf numFmtId="164" fontId="7" fillId="0" borderId="0" xfId="0" applyNumberFormat="1" applyFont="1" applyAlignment="1">
      <alignment horizontal="center" vertical="center"/>
    </xf>
    <xf numFmtId="3" fontId="5" fillId="0" borderId="1" xfId="0" applyNumberFormat="1" applyFont="1" applyBorder="1" applyAlignment="1">
      <alignment vertical="center" wrapText="1"/>
    </xf>
    <xf numFmtId="3" fontId="0" fillId="0" borderId="0" xfId="0" applyNumberFormat="1" applyAlignment="1">
      <alignment vertical="center"/>
    </xf>
    <xf numFmtId="0" fontId="7" fillId="2" borderId="1" xfId="0" applyFont="1" applyFill="1" applyBorder="1" applyAlignment="1">
      <alignment horizontal="left" vertical="center" wrapText="1"/>
    </xf>
    <xf numFmtId="3" fontId="8" fillId="0" borderId="0" xfId="1" applyNumberFormat="1" applyFill="1" applyBorder="1" applyAlignment="1">
      <alignment vertical="center"/>
    </xf>
    <xf numFmtId="0" fontId="9" fillId="0" borderId="0" xfId="0" applyFont="1" applyAlignment="1">
      <alignment vertical="center"/>
    </xf>
    <xf numFmtId="0" fontId="4" fillId="3" borderId="1" xfId="0" applyFont="1" applyFill="1" applyBorder="1" applyAlignment="1">
      <alignment horizontal="center" vertical="center" wrapText="1"/>
    </xf>
    <xf numFmtId="0" fontId="9" fillId="0" borderId="0" xfId="0" applyFont="1"/>
    <xf numFmtId="3" fontId="4" fillId="0" borderId="1" xfId="0" applyNumberFormat="1" applyFont="1" applyBorder="1" applyAlignment="1">
      <alignment horizontal="center" vertical="center"/>
    </xf>
    <xf numFmtId="3" fontId="9" fillId="0" borderId="0" xfId="0" applyNumberFormat="1" applyFont="1" applyAlignment="1">
      <alignment vertical="center"/>
    </xf>
    <xf numFmtId="3" fontId="4" fillId="0" borderId="0" xfId="0" applyNumberFormat="1" applyFont="1" applyAlignment="1">
      <alignment horizontal="center" vertical="center"/>
    </xf>
    <xf numFmtId="0" fontId="4" fillId="0" borderId="0" xfId="0" applyFont="1"/>
    <xf numFmtId="164" fontId="4" fillId="0" borderId="0" xfId="0" applyNumberFormat="1" applyFont="1"/>
    <xf numFmtId="164" fontId="11" fillId="0" borderId="0" xfId="0" applyNumberFormat="1" applyFont="1"/>
    <xf numFmtId="0" fontId="10" fillId="3" borderId="0" xfId="0" applyFont="1" applyFill="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3" fontId="7" fillId="0" borderId="2" xfId="0" applyNumberFormat="1" applyFont="1" applyBorder="1" applyAlignment="1">
      <alignment horizontal="center" vertical="center"/>
    </xf>
    <xf numFmtId="3" fontId="7" fillId="0" borderId="0" xfId="0" applyNumberFormat="1" applyFont="1" applyAlignment="1">
      <alignment horizontal="center" vertical="center"/>
    </xf>
    <xf numFmtId="164" fontId="7" fillId="0" borderId="0" xfId="0" applyNumberFormat="1" applyFont="1" applyAlignment="1">
      <alignment horizontal="left" vertical="center" wrapText="1"/>
    </xf>
    <xf numFmtId="0" fontId="12" fillId="0" borderId="0" xfId="0" applyFont="1" applyAlignment="1">
      <alignment vertical="center"/>
    </xf>
    <xf numFmtId="0" fontId="13" fillId="2" borderId="0" xfId="0" applyFont="1" applyFill="1" applyAlignment="1">
      <alignment horizontal="center" vertical="center" wrapText="1"/>
    </xf>
    <xf numFmtId="0" fontId="14" fillId="0" borderId="0" xfId="0" applyFont="1"/>
    <xf numFmtId="3" fontId="15" fillId="5" borderId="1" xfId="0" applyNumberFormat="1" applyFont="1" applyFill="1" applyBorder="1" applyAlignment="1">
      <alignment vertical="center" wrapText="1"/>
    </xf>
    <xf numFmtId="3" fontId="5" fillId="5" borderId="1" xfId="0" applyNumberFormat="1" applyFont="1" applyFill="1" applyBorder="1" applyAlignment="1">
      <alignment vertical="center" wrapText="1"/>
    </xf>
    <xf numFmtId="3" fontId="6" fillId="5" borderId="1" xfId="0" applyNumberFormat="1" applyFont="1" applyFill="1" applyBorder="1" applyAlignment="1">
      <alignment vertical="center" wrapText="1"/>
    </xf>
    <xf numFmtId="3" fontId="2" fillId="5" borderId="1" xfId="0" applyNumberFormat="1" applyFont="1" applyFill="1" applyBorder="1" applyAlignment="1">
      <alignment vertical="center" wrapText="1"/>
    </xf>
    <xf numFmtId="0" fontId="0" fillId="4" borderId="0" xfId="0" applyFill="1"/>
    <xf numFmtId="3" fontId="1" fillId="5" borderId="1" xfId="0" applyNumberFormat="1" applyFont="1" applyFill="1" applyBorder="1" applyAlignment="1">
      <alignment vertical="center" wrapText="1"/>
    </xf>
    <xf numFmtId="3" fontId="5" fillId="6" borderId="1" xfId="0" applyNumberFormat="1" applyFont="1" applyFill="1" applyBorder="1" applyAlignment="1">
      <alignment vertical="center" wrapText="1"/>
    </xf>
    <xf numFmtId="3" fontId="4" fillId="6"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164" fontId="7" fillId="7" borderId="1" xfId="0" applyNumberFormat="1" applyFont="1" applyFill="1" applyBorder="1" applyAlignment="1">
      <alignment horizontal="left" vertical="center" wrapText="1"/>
    </xf>
    <xf numFmtId="3" fontId="0" fillId="7" borderId="1" xfId="0" applyNumberFormat="1" applyFill="1" applyBorder="1" applyAlignment="1">
      <alignment horizontal="left" vertical="center" wrapText="1"/>
    </xf>
    <xf numFmtId="3" fontId="0" fillId="7" borderId="0" xfId="0" applyNumberFormat="1" applyFill="1" applyAlignment="1">
      <alignment horizontal="left" vertical="center" wrapText="1"/>
    </xf>
    <xf numFmtId="164" fontId="7" fillId="7" borderId="0" xfId="0" applyNumberFormat="1" applyFont="1" applyFill="1" applyAlignment="1">
      <alignment horizontal="left" vertical="center" wrapText="1"/>
    </xf>
    <xf numFmtId="3" fontId="0" fillId="7" borderId="3" xfId="0" applyNumberFormat="1" applyFill="1" applyBorder="1" applyAlignment="1">
      <alignment horizontal="left" vertical="center" wrapText="1"/>
    </xf>
    <xf numFmtId="0" fontId="0" fillId="7" borderId="0" xfId="0" applyFill="1"/>
  </cellXfs>
  <cellStyles count="2">
    <cellStyle name="Hypertextový odkaz" xfId="1" builtinId="8"/>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66"/>
  <sheetViews>
    <sheetView tabSelected="1" zoomScale="70" zoomScaleNormal="70" workbookViewId="0">
      <selection activeCell="R151" sqref="R151"/>
    </sheetView>
  </sheetViews>
  <sheetFormatPr defaultRowHeight="18.75" x14ac:dyDescent="0.3"/>
  <cols>
    <col min="1" max="1" width="13.7109375" style="19" customWidth="1"/>
    <col min="2" max="2" width="15.28515625" customWidth="1"/>
    <col min="3" max="3" width="13.85546875" customWidth="1"/>
    <col min="4" max="4" width="6.42578125" customWidth="1"/>
    <col min="5" max="5" width="95.7109375" customWidth="1"/>
    <col min="6" max="6" width="85.7109375" customWidth="1"/>
  </cols>
  <sheetData>
    <row r="1" spans="1:6" ht="56.25" x14ac:dyDescent="0.25">
      <c r="A1" s="32" t="s">
        <v>0</v>
      </c>
      <c r="B1" s="1"/>
      <c r="C1" s="1"/>
      <c r="D1" s="1"/>
      <c r="E1" s="2"/>
      <c r="F1" s="33" t="s">
        <v>1</v>
      </c>
    </row>
    <row r="2" spans="1:6" x14ac:dyDescent="0.25">
      <c r="A2" s="17"/>
      <c r="B2" s="1"/>
      <c r="C2" s="1"/>
      <c r="D2" s="1"/>
      <c r="E2" s="2"/>
      <c r="F2" s="3"/>
    </row>
    <row r="3" spans="1:6" ht="30" x14ac:dyDescent="0.25">
      <c r="A3" s="18" t="s">
        <v>2</v>
      </c>
      <c r="B3" s="4" t="s">
        <v>3</v>
      </c>
      <c r="C3" s="4" t="s">
        <v>4</v>
      </c>
      <c r="D3" s="4" t="s">
        <v>5</v>
      </c>
      <c r="E3" s="5" t="s">
        <v>6</v>
      </c>
      <c r="F3" s="6" t="s">
        <v>7</v>
      </c>
    </row>
    <row r="5" spans="1:6" x14ac:dyDescent="0.25">
      <c r="A5" s="26" t="s">
        <v>8</v>
      </c>
      <c r="B5" s="27"/>
      <c r="C5" s="27"/>
      <c r="D5" s="27"/>
      <c r="E5" s="27"/>
      <c r="F5" s="28"/>
    </row>
    <row r="6" spans="1:6" x14ac:dyDescent="0.25">
      <c r="A6" s="20">
        <v>2</v>
      </c>
      <c r="B6" s="7"/>
      <c r="C6" s="8">
        <f>B6*A6</f>
        <v>0</v>
      </c>
      <c r="D6" s="29">
        <v>10</v>
      </c>
      <c r="E6" s="9" t="s">
        <v>9</v>
      </c>
      <c r="F6" s="10"/>
    </row>
    <row r="7" spans="1:6" ht="30" x14ac:dyDescent="0.25">
      <c r="A7" s="21"/>
      <c r="B7" s="16"/>
      <c r="C7" s="14"/>
      <c r="D7" s="11">
        <f>D6+1</f>
        <v>11</v>
      </c>
      <c r="E7" s="36" t="s">
        <v>109</v>
      </c>
      <c r="F7" s="44"/>
    </row>
    <row r="8" spans="1:6" ht="90" x14ac:dyDescent="0.25">
      <c r="A8" s="22"/>
      <c r="B8" s="11"/>
      <c r="C8" s="11"/>
      <c r="D8" s="11">
        <v>12</v>
      </c>
      <c r="E8" s="36" t="s">
        <v>52</v>
      </c>
      <c r="F8" s="44"/>
    </row>
    <row r="9" spans="1:6" x14ac:dyDescent="0.25">
      <c r="A9" s="22"/>
      <c r="B9" s="11"/>
      <c r="C9" s="11"/>
      <c r="D9" s="11">
        <v>13</v>
      </c>
      <c r="E9" s="36" t="s">
        <v>10</v>
      </c>
      <c r="F9" s="44"/>
    </row>
    <row r="10" spans="1:6" ht="24" customHeight="1" x14ac:dyDescent="0.25">
      <c r="A10" s="22"/>
      <c r="B10" s="11"/>
      <c r="C10" s="11"/>
      <c r="D10" s="11">
        <v>14</v>
      </c>
      <c r="E10" s="36" t="s">
        <v>53</v>
      </c>
      <c r="F10" s="45"/>
    </row>
    <row r="11" spans="1:6" x14ac:dyDescent="0.25">
      <c r="A11" s="22"/>
      <c r="B11" s="11"/>
      <c r="C11" s="11"/>
      <c r="D11" s="11">
        <v>15</v>
      </c>
      <c r="E11" s="36" t="s">
        <v>54</v>
      </c>
      <c r="F11" s="44"/>
    </row>
    <row r="12" spans="1:6" x14ac:dyDescent="0.25">
      <c r="A12" s="22"/>
      <c r="B12" s="11"/>
      <c r="C12" s="11"/>
      <c r="D12" s="11">
        <v>16</v>
      </c>
      <c r="E12" s="36" t="s">
        <v>55</v>
      </c>
      <c r="F12" s="45"/>
    </row>
    <row r="13" spans="1:6" x14ac:dyDescent="0.25">
      <c r="A13" s="22"/>
      <c r="B13" s="11"/>
      <c r="C13" s="11"/>
      <c r="D13" s="11">
        <v>17</v>
      </c>
      <c r="E13" s="41"/>
      <c r="F13" s="45"/>
    </row>
    <row r="14" spans="1:6" x14ac:dyDescent="0.25">
      <c r="A14" s="22"/>
      <c r="B14" s="11"/>
      <c r="C14" s="11"/>
      <c r="D14" s="11">
        <v>18</v>
      </c>
      <c r="E14" s="36" t="s">
        <v>56</v>
      </c>
      <c r="F14" s="45"/>
    </row>
    <row r="15" spans="1:6" x14ac:dyDescent="0.25">
      <c r="A15" s="22"/>
      <c r="B15" s="11"/>
      <c r="C15" s="11"/>
      <c r="D15" s="11">
        <v>19</v>
      </c>
      <c r="E15" s="36" t="s">
        <v>57</v>
      </c>
      <c r="F15" s="45"/>
    </row>
    <row r="16" spans="1:6" ht="75" x14ac:dyDescent="0.25">
      <c r="A16" s="22"/>
      <c r="B16" s="11"/>
      <c r="C16" s="11"/>
      <c r="D16" s="11">
        <v>20</v>
      </c>
      <c r="E16" s="36" t="s">
        <v>58</v>
      </c>
      <c r="F16" s="45"/>
    </row>
    <row r="17" spans="1:6" x14ac:dyDescent="0.25">
      <c r="A17" s="22"/>
      <c r="B17" s="11"/>
      <c r="C17" s="11"/>
      <c r="D17" s="11">
        <v>21</v>
      </c>
      <c r="E17" s="36" t="s">
        <v>82</v>
      </c>
      <c r="F17" s="45"/>
    </row>
    <row r="18" spans="1:6" x14ac:dyDescent="0.25">
      <c r="A18" s="22"/>
      <c r="B18" s="11"/>
      <c r="C18" s="11"/>
      <c r="D18" s="11">
        <v>22</v>
      </c>
      <c r="E18" s="36" t="s">
        <v>59</v>
      </c>
      <c r="F18" s="46"/>
    </row>
    <row r="20" spans="1:6" x14ac:dyDescent="0.25">
      <c r="A20" s="26" t="s">
        <v>11</v>
      </c>
      <c r="B20" s="27"/>
      <c r="C20" s="27"/>
      <c r="D20" s="27"/>
      <c r="E20" s="27"/>
      <c r="F20" s="28"/>
    </row>
    <row r="21" spans="1:6" x14ac:dyDescent="0.25">
      <c r="A21" s="20">
        <v>2</v>
      </c>
      <c r="B21" s="7"/>
      <c r="C21" s="8">
        <f>B21*A21</f>
        <v>0</v>
      </c>
      <c r="D21" s="29">
        <v>20</v>
      </c>
      <c r="E21" s="9" t="s">
        <v>9</v>
      </c>
      <c r="F21" s="10"/>
    </row>
    <row r="22" spans="1:6" x14ac:dyDescent="0.25">
      <c r="A22" s="22"/>
      <c r="C22" s="12"/>
      <c r="D22" s="11">
        <f>D21+1</f>
        <v>21</v>
      </c>
      <c r="E22" s="36" t="s">
        <v>63</v>
      </c>
      <c r="F22" s="45"/>
    </row>
    <row r="23" spans="1:6" x14ac:dyDescent="0.25">
      <c r="A23" s="21"/>
      <c r="B23" s="14"/>
      <c r="C23" s="14"/>
      <c r="D23" s="11">
        <f t="shared" ref="D23:D28" si="0">D22+1</f>
        <v>22</v>
      </c>
      <c r="E23" s="36" t="s">
        <v>12</v>
      </c>
      <c r="F23" s="45"/>
    </row>
    <row r="24" spans="1:6" ht="105" x14ac:dyDescent="0.25">
      <c r="A24" s="22"/>
      <c r="B24" s="11"/>
      <c r="C24" s="11"/>
      <c r="D24" s="11">
        <f t="shared" si="0"/>
        <v>23</v>
      </c>
      <c r="E24" s="36" t="s">
        <v>61</v>
      </c>
      <c r="F24" s="45"/>
    </row>
    <row r="25" spans="1:6" ht="45" x14ac:dyDescent="0.25">
      <c r="A25" s="22"/>
      <c r="B25" s="11"/>
      <c r="C25" s="11"/>
      <c r="D25" s="11">
        <f t="shared" si="0"/>
        <v>24</v>
      </c>
      <c r="E25" s="36" t="s">
        <v>62</v>
      </c>
      <c r="F25" s="45"/>
    </row>
    <row r="26" spans="1:6" ht="135" x14ac:dyDescent="0.25">
      <c r="A26" s="22"/>
      <c r="B26" s="11"/>
      <c r="C26" s="11"/>
      <c r="D26" s="11">
        <f t="shared" si="0"/>
        <v>25</v>
      </c>
      <c r="E26" s="41" t="s">
        <v>106</v>
      </c>
      <c r="F26" s="45"/>
    </row>
    <row r="27" spans="1:6" ht="30" x14ac:dyDescent="0.25">
      <c r="A27" s="22"/>
      <c r="B27" s="11"/>
      <c r="C27" s="11"/>
      <c r="D27" s="11">
        <f t="shared" si="0"/>
        <v>26</v>
      </c>
      <c r="E27" s="36" t="s">
        <v>68</v>
      </c>
      <c r="F27" s="45"/>
    </row>
    <row r="28" spans="1:6" ht="45" x14ac:dyDescent="0.25">
      <c r="A28" s="22"/>
      <c r="B28" s="11"/>
      <c r="C28" s="11"/>
      <c r="D28" s="11">
        <f t="shared" si="0"/>
        <v>27</v>
      </c>
      <c r="E28" s="36" t="s">
        <v>60</v>
      </c>
      <c r="F28" s="45"/>
    </row>
    <row r="30" spans="1:6" x14ac:dyDescent="0.25">
      <c r="A30" s="26" t="s">
        <v>13</v>
      </c>
      <c r="B30" s="27"/>
      <c r="C30" s="27"/>
      <c r="D30" s="27"/>
      <c r="E30" s="27"/>
      <c r="F30" s="28"/>
    </row>
    <row r="31" spans="1:6" x14ac:dyDescent="0.25">
      <c r="A31" s="20">
        <v>10</v>
      </c>
      <c r="B31" s="7"/>
      <c r="C31" s="8">
        <f>B31*A31</f>
        <v>0</v>
      </c>
      <c r="D31" s="29">
        <v>30</v>
      </c>
      <c r="E31" s="9" t="s">
        <v>9</v>
      </c>
      <c r="F31" s="10"/>
    </row>
    <row r="32" spans="1:6" ht="30" x14ac:dyDescent="0.25">
      <c r="A32" s="21"/>
      <c r="B32" s="14"/>
      <c r="C32" s="14"/>
      <c r="D32" s="11">
        <f>D31+1</f>
        <v>31</v>
      </c>
      <c r="E32" s="36" t="s">
        <v>110</v>
      </c>
      <c r="F32" s="44"/>
    </row>
    <row r="33" spans="1:6" ht="105" x14ac:dyDescent="0.25">
      <c r="A33" s="22"/>
      <c r="B33" s="11"/>
      <c r="C33" s="11"/>
      <c r="D33" s="11">
        <f t="shared" ref="D33:D36" si="1">D32+1</f>
        <v>32</v>
      </c>
      <c r="E33" s="36" t="s">
        <v>64</v>
      </c>
      <c r="F33" s="44"/>
    </row>
    <row r="34" spans="1:6" ht="45" x14ac:dyDescent="0.25">
      <c r="A34" s="22"/>
      <c r="B34" s="11"/>
      <c r="C34" s="11"/>
      <c r="D34" s="11">
        <f t="shared" si="1"/>
        <v>33</v>
      </c>
      <c r="E34" s="36" t="s">
        <v>65</v>
      </c>
      <c r="F34" s="44"/>
    </row>
    <row r="35" spans="1:6" ht="165" x14ac:dyDescent="0.25">
      <c r="A35" s="22"/>
      <c r="B35" s="11"/>
      <c r="C35" s="11"/>
      <c r="D35" s="11">
        <f t="shared" si="1"/>
        <v>34</v>
      </c>
      <c r="E35" s="36" t="s">
        <v>69</v>
      </c>
      <c r="F35" s="45"/>
    </row>
    <row r="36" spans="1:6" x14ac:dyDescent="0.25">
      <c r="A36" s="22"/>
      <c r="B36" s="11"/>
      <c r="C36" s="11"/>
      <c r="D36" s="11">
        <f t="shared" si="1"/>
        <v>35</v>
      </c>
      <c r="E36" s="36" t="s">
        <v>67</v>
      </c>
      <c r="F36" s="45"/>
    </row>
    <row r="37" spans="1:6" x14ac:dyDescent="0.25">
      <c r="A37" s="22"/>
      <c r="B37" s="11"/>
      <c r="C37" s="11"/>
      <c r="D37" s="11">
        <v>36</v>
      </c>
      <c r="E37" s="36" t="s">
        <v>66</v>
      </c>
      <c r="F37" s="45"/>
    </row>
    <row r="39" spans="1:6" x14ac:dyDescent="0.25">
      <c r="A39" s="26" t="s">
        <v>14</v>
      </c>
      <c r="B39" s="27"/>
      <c r="C39" s="27"/>
      <c r="D39" s="27"/>
      <c r="E39" s="27"/>
      <c r="F39" s="28"/>
    </row>
    <row r="40" spans="1:6" x14ac:dyDescent="0.25">
      <c r="A40" s="20">
        <v>10</v>
      </c>
      <c r="B40" s="7"/>
      <c r="C40" s="8">
        <f>B40*A40</f>
        <v>0</v>
      </c>
      <c r="D40" s="29">
        <v>40</v>
      </c>
      <c r="E40" s="9" t="s">
        <v>9</v>
      </c>
      <c r="F40" s="10"/>
    </row>
    <row r="41" spans="1:6" x14ac:dyDescent="0.25">
      <c r="A41" s="22"/>
      <c r="C41" s="12"/>
      <c r="D41" s="11">
        <f>D40+1</f>
        <v>41</v>
      </c>
      <c r="E41" s="36" t="s">
        <v>70</v>
      </c>
      <c r="F41" s="45"/>
    </row>
    <row r="42" spans="1:6" x14ac:dyDescent="0.25">
      <c r="A42" s="21"/>
      <c r="B42" s="14"/>
      <c r="C42" s="14"/>
      <c r="D42" s="11">
        <f>D41+1</f>
        <v>42</v>
      </c>
      <c r="E42" s="36" t="s">
        <v>12</v>
      </c>
      <c r="F42" s="45"/>
    </row>
    <row r="43" spans="1:6" ht="135" x14ac:dyDescent="0.25">
      <c r="A43" s="22"/>
      <c r="B43" s="11"/>
      <c r="C43" s="11"/>
      <c r="D43" s="11">
        <f t="shared" ref="D43:D47" si="2">D42+1</f>
        <v>43</v>
      </c>
      <c r="E43" s="36" t="s">
        <v>71</v>
      </c>
      <c r="F43" s="45"/>
    </row>
    <row r="44" spans="1:6" ht="45" x14ac:dyDescent="0.25">
      <c r="A44" s="22"/>
      <c r="B44" s="11"/>
      <c r="C44" s="11"/>
      <c r="D44" s="11">
        <f t="shared" si="2"/>
        <v>44</v>
      </c>
      <c r="E44" s="36" t="s">
        <v>62</v>
      </c>
      <c r="F44" s="45"/>
    </row>
    <row r="45" spans="1:6" ht="105" x14ac:dyDescent="0.25">
      <c r="A45" s="22"/>
      <c r="B45" s="11"/>
      <c r="C45" s="11"/>
      <c r="D45" s="11">
        <f t="shared" si="2"/>
        <v>45</v>
      </c>
      <c r="E45" s="36" t="s">
        <v>72</v>
      </c>
      <c r="F45" s="45"/>
    </row>
    <row r="46" spans="1:6" ht="105" x14ac:dyDescent="0.25">
      <c r="A46" s="22"/>
      <c r="B46" s="11"/>
      <c r="C46" s="11"/>
      <c r="D46" s="11">
        <f t="shared" si="2"/>
        <v>46</v>
      </c>
      <c r="E46" s="36" t="s">
        <v>74</v>
      </c>
      <c r="F46" s="45"/>
    </row>
    <row r="47" spans="1:6" ht="60" x14ac:dyDescent="0.25">
      <c r="A47" s="22"/>
      <c r="B47" s="11"/>
      <c r="C47" s="11"/>
      <c r="D47" s="11">
        <f t="shared" si="2"/>
        <v>47</v>
      </c>
      <c r="E47" s="36" t="s">
        <v>73</v>
      </c>
      <c r="F47" s="45"/>
    </row>
    <row r="49" spans="1:6" x14ac:dyDescent="0.25">
      <c r="A49" s="26" t="s">
        <v>15</v>
      </c>
      <c r="B49" s="27"/>
      <c r="C49" s="27"/>
      <c r="D49" s="27"/>
      <c r="E49" s="27"/>
      <c r="F49" s="28"/>
    </row>
    <row r="50" spans="1:6" x14ac:dyDescent="0.25">
      <c r="A50" s="20">
        <v>2</v>
      </c>
      <c r="B50" s="7"/>
      <c r="C50" s="8">
        <f>B50*A50</f>
        <v>0</v>
      </c>
      <c r="D50" s="29">
        <v>50</v>
      </c>
      <c r="E50" s="37" t="s">
        <v>9</v>
      </c>
      <c r="F50" s="44"/>
    </row>
    <row r="51" spans="1:6" ht="30" x14ac:dyDescent="0.25">
      <c r="A51" s="22"/>
      <c r="C51" s="12"/>
      <c r="D51" s="11">
        <f>D50+1</f>
        <v>51</v>
      </c>
      <c r="E51" s="36" t="s">
        <v>111</v>
      </c>
      <c r="F51" s="44"/>
    </row>
    <row r="52" spans="1:6" ht="33" customHeight="1" x14ac:dyDescent="0.25">
      <c r="A52" s="22"/>
      <c r="C52" s="12"/>
      <c r="D52" s="11">
        <f t="shared" ref="D52:D58" si="3">D51+1</f>
        <v>52</v>
      </c>
      <c r="E52" s="36" t="s">
        <v>107</v>
      </c>
      <c r="F52" s="44"/>
    </row>
    <row r="53" spans="1:6" x14ac:dyDescent="0.25">
      <c r="A53" s="22"/>
      <c r="C53" s="12"/>
      <c r="D53" s="11">
        <f t="shared" si="3"/>
        <v>53</v>
      </c>
      <c r="E53" s="40"/>
      <c r="F53" s="44"/>
    </row>
    <row r="54" spans="1:6" x14ac:dyDescent="0.25">
      <c r="A54" s="21"/>
      <c r="B54" s="14"/>
      <c r="C54" s="14"/>
      <c r="D54" s="11">
        <f t="shared" si="3"/>
        <v>54</v>
      </c>
      <c r="E54" s="38" t="s">
        <v>16</v>
      </c>
      <c r="F54" s="44"/>
    </row>
    <row r="55" spans="1:6" x14ac:dyDescent="0.25">
      <c r="A55" s="22"/>
      <c r="B55" s="11"/>
      <c r="C55" s="11"/>
      <c r="D55" s="11">
        <f t="shared" si="3"/>
        <v>55</v>
      </c>
      <c r="E55" s="36" t="s">
        <v>10</v>
      </c>
      <c r="F55" s="44"/>
    </row>
    <row r="56" spans="1:6" ht="30" x14ac:dyDescent="0.25">
      <c r="A56" s="22"/>
      <c r="B56" s="11"/>
      <c r="C56" s="11"/>
      <c r="D56" s="11">
        <f t="shared" si="3"/>
        <v>56</v>
      </c>
      <c r="E56" s="36" t="s">
        <v>17</v>
      </c>
      <c r="F56" s="44"/>
    </row>
    <row r="57" spans="1:6" x14ac:dyDescent="0.25">
      <c r="A57" s="22"/>
      <c r="B57" s="11"/>
      <c r="C57" s="11"/>
      <c r="D57" s="11">
        <f t="shared" si="3"/>
        <v>57</v>
      </c>
      <c r="E57" s="36" t="s">
        <v>18</v>
      </c>
      <c r="F57" s="44"/>
    </row>
    <row r="58" spans="1:6" x14ac:dyDescent="0.25">
      <c r="A58" s="22"/>
      <c r="B58" s="11"/>
      <c r="C58" s="11"/>
      <c r="D58" s="11">
        <f t="shared" si="3"/>
        <v>58</v>
      </c>
      <c r="E58" s="36"/>
      <c r="F58" s="44"/>
    </row>
    <row r="60" spans="1:6" x14ac:dyDescent="0.25">
      <c r="A60" s="26" t="s">
        <v>19</v>
      </c>
      <c r="B60" s="27"/>
      <c r="C60" s="27"/>
      <c r="D60" s="27"/>
      <c r="E60" s="27"/>
      <c r="F60" s="28"/>
    </row>
    <row r="61" spans="1:6" x14ac:dyDescent="0.25">
      <c r="A61" s="20">
        <v>7</v>
      </c>
      <c r="B61" s="7"/>
      <c r="C61" s="8">
        <f>B61*A61</f>
        <v>0</v>
      </c>
      <c r="D61" s="29">
        <v>60</v>
      </c>
      <c r="E61" s="9" t="s">
        <v>9</v>
      </c>
      <c r="F61" s="15"/>
    </row>
    <row r="62" spans="1:6" ht="255" x14ac:dyDescent="0.25">
      <c r="A62" s="22"/>
      <c r="B62" s="12"/>
      <c r="D62" s="30">
        <v>61</v>
      </c>
      <c r="E62" s="36" t="s">
        <v>50</v>
      </c>
      <c r="F62" s="44"/>
    </row>
    <row r="63" spans="1:6" ht="30" x14ac:dyDescent="0.25">
      <c r="A63" s="22"/>
      <c r="B63" s="12"/>
      <c r="D63" s="30">
        <v>61</v>
      </c>
      <c r="E63" s="36" t="s">
        <v>49</v>
      </c>
      <c r="F63" s="47"/>
    </row>
    <row r="65" spans="1:6" x14ac:dyDescent="0.25">
      <c r="A65" s="26" t="s">
        <v>20</v>
      </c>
      <c r="B65" s="27"/>
      <c r="C65" s="27"/>
      <c r="D65" s="27"/>
      <c r="E65" s="27"/>
      <c r="F65" s="28"/>
    </row>
    <row r="66" spans="1:6" x14ac:dyDescent="0.25">
      <c r="A66" s="43">
        <v>1</v>
      </c>
      <c r="B66" s="7"/>
      <c r="C66" s="8">
        <f>B66*A66</f>
        <v>0</v>
      </c>
      <c r="D66" s="29">
        <v>70</v>
      </c>
      <c r="E66" s="9" t="s">
        <v>9</v>
      </c>
      <c r="F66" s="15"/>
    </row>
    <row r="67" spans="1:6" ht="255" x14ac:dyDescent="0.25">
      <c r="A67" s="22"/>
      <c r="C67" s="12"/>
      <c r="D67" s="29">
        <v>70</v>
      </c>
      <c r="E67" s="36" t="s">
        <v>48</v>
      </c>
      <c r="F67" s="48"/>
    </row>
    <row r="68" spans="1:6" ht="30" x14ac:dyDescent="0.25">
      <c r="A68" s="22"/>
      <c r="B68" s="11"/>
      <c r="C68" s="11"/>
      <c r="D68" s="29">
        <v>70</v>
      </c>
      <c r="E68" s="36" t="s">
        <v>49</v>
      </c>
      <c r="F68" s="48"/>
    </row>
    <row r="70" spans="1:6" x14ac:dyDescent="0.25">
      <c r="A70" s="26" t="s">
        <v>21</v>
      </c>
      <c r="B70" s="27"/>
      <c r="C70" s="27"/>
      <c r="D70" s="27"/>
      <c r="E70" s="27"/>
      <c r="F70" s="28"/>
    </row>
    <row r="71" spans="1:6" x14ac:dyDescent="0.25">
      <c r="A71" s="42">
        <v>1</v>
      </c>
      <c r="B71" s="7"/>
      <c r="C71" s="8">
        <f>B71*A71</f>
        <v>0</v>
      </c>
      <c r="D71" s="29">
        <v>80</v>
      </c>
      <c r="E71" s="9" t="s">
        <v>9</v>
      </c>
      <c r="F71" s="15"/>
    </row>
    <row r="72" spans="1:6" ht="285" x14ac:dyDescent="0.25">
      <c r="A72" s="22"/>
      <c r="C72" s="12"/>
      <c r="D72" s="11">
        <f>D71+1</f>
        <v>81</v>
      </c>
      <c r="E72" s="36" t="s">
        <v>51</v>
      </c>
      <c r="F72" s="45"/>
    </row>
    <row r="73" spans="1:6" ht="30" x14ac:dyDescent="0.25">
      <c r="A73" s="21"/>
      <c r="B73" s="14"/>
      <c r="C73" s="14"/>
      <c r="D73" s="11">
        <f t="shared" ref="D73" si="4">D72+1</f>
        <v>82</v>
      </c>
      <c r="E73" s="36" t="s">
        <v>49</v>
      </c>
      <c r="F73" s="45"/>
    </row>
    <row r="74" spans="1:6" x14ac:dyDescent="0.3">
      <c r="D74" s="11"/>
    </row>
    <row r="75" spans="1:6" x14ac:dyDescent="0.25">
      <c r="A75" s="26" t="s">
        <v>22</v>
      </c>
      <c r="B75" s="27"/>
      <c r="C75" s="27"/>
      <c r="D75" s="27"/>
      <c r="E75" s="27"/>
      <c r="F75" s="28"/>
    </row>
    <row r="76" spans="1:6" x14ac:dyDescent="0.25">
      <c r="A76" s="20">
        <v>1</v>
      </c>
      <c r="B76" s="7"/>
      <c r="C76" s="8">
        <f>B76*A76</f>
        <v>0</v>
      </c>
      <c r="D76" s="29">
        <v>90</v>
      </c>
      <c r="E76" s="9" t="s">
        <v>9</v>
      </c>
      <c r="F76" s="10"/>
    </row>
    <row r="77" spans="1:6" ht="30" x14ac:dyDescent="0.25">
      <c r="A77" s="22">
        <v>3</v>
      </c>
      <c r="C77" s="12"/>
      <c r="D77" s="11">
        <f>D76+1</f>
        <v>91</v>
      </c>
      <c r="E77" s="36" t="s">
        <v>43</v>
      </c>
      <c r="F77" s="45"/>
    </row>
    <row r="78" spans="1:6" x14ac:dyDescent="0.25">
      <c r="A78" s="22">
        <v>3</v>
      </c>
      <c r="B78" s="14"/>
      <c r="C78" s="14"/>
      <c r="D78" s="11">
        <f t="shared" ref="D78:D81" si="5">D77+1</f>
        <v>92</v>
      </c>
      <c r="E78" s="36" t="s">
        <v>23</v>
      </c>
      <c r="F78" s="44"/>
    </row>
    <row r="79" spans="1:6" ht="30" x14ac:dyDescent="0.25">
      <c r="A79" s="22">
        <v>3</v>
      </c>
      <c r="B79" s="11"/>
      <c r="C79" s="11"/>
      <c r="D79" s="11">
        <f t="shared" si="5"/>
        <v>93</v>
      </c>
      <c r="E79" s="36" t="s">
        <v>44</v>
      </c>
      <c r="F79" s="45"/>
    </row>
    <row r="80" spans="1:6" ht="255" x14ac:dyDescent="0.25">
      <c r="A80" s="22">
        <v>6</v>
      </c>
      <c r="B80" s="11"/>
      <c r="C80" s="11"/>
      <c r="D80" s="11">
        <f t="shared" si="5"/>
        <v>94</v>
      </c>
      <c r="E80" s="36" t="s">
        <v>24</v>
      </c>
      <c r="F80" s="45"/>
    </row>
    <row r="81" spans="1:6" ht="30" x14ac:dyDescent="0.25">
      <c r="A81" s="22">
        <v>6</v>
      </c>
      <c r="B81" s="11"/>
      <c r="C81" s="11"/>
      <c r="D81" s="11">
        <f t="shared" si="5"/>
        <v>95</v>
      </c>
      <c r="E81" s="36" t="s">
        <v>47</v>
      </c>
      <c r="F81" s="45"/>
    </row>
    <row r="84" spans="1:6" x14ac:dyDescent="0.25">
      <c r="A84" s="26" t="s">
        <v>25</v>
      </c>
      <c r="B84" s="27"/>
      <c r="C84" s="27"/>
      <c r="D84" s="27"/>
      <c r="E84" s="27"/>
      <c r="F84" s="28"/>
    </row>
    <row r="85" spans="1:6" x14ac:dyDescent="0.25">
      <c r="A85" s="20">
        <v>1</v>
      </c>
      <c r="B85" s="7"/>
      <c r="C85" s="8">
        <f>B85*A85</f>
        <v>0</v>
      </c>
      <c r="D85" s="29">
        <v>100</v>
      </c>
      <c r="E85" s="9" t="s">
        <v>9</v>
      </c>
      <c r="F85" s="15"/>
    </row>
    <row r="86" spans="1:6" ht="45" x14ac:dyDescent="0.25">
      <c r="A86" s="22">
        <v>24</v>
      </c>
      <c r="C86" s="12"/>
      <c r="D86" s="11">
        <f>D85+1</f>
        <v>101</v>
      </c>
      <c r="E86" s="35" t="s">
        <v>108</v>
      </c>
      <c r="F86" s="45"/>
    </row>
    <row r="87" spans="1:6" ht="45" x14ac:dyDescent="0.25">
      <c r="A87" s="22">
        <v>24</v>
      </c>
      <c r="B87" s="14"/>
      <c r="C87" s="14"/>
      <c r="D87" s="11">
        <f t="shared" ref="D87:D90" si="6">D86+1</f>
        <v>102</v>
      </c>
      <c r="E87" s="36" t="s">
        <v>45</v>
      </c>
      <c r="F87" s="45"/>
    </row>
    <row r="88" spans="1:6" ht="300" x14ac:dyDescent="0.25">
      <c r="A88" s="22">
        <v>1</v>
      </c>
      <c r="B88" s="11"/>
      <c r="C88" s="11"/>
      <c r="D88" s="11">
        <f t="shared" si="6"/>
        <v>103</v>
      </c>
      <c r="E88" s="36" t="s">
        <v>26</v>
      </c>
      <c r="F88" s="45"/>
    </row>
    <row r="89" spans="1:6" ht="150" x14ac:dyDescent="0.25">
      <c r="A89" s="22">
        <v>2</v>
      </c>
      <c r="B89" s="11"/>
      <c r="C89" s="11" t="s">
        <v>27</v>
      </c>
      <c r="D89" s="11">
        <f t="shared" si="6"/>
        <v>104</v>
      </c>
      <c r="E89" s="36" t="s">
        <v>28</v>
      </c>
      <c r="F89" s="45"/>
    </row>
    <row r="90" spans="1:6" ht="255" x14ac:dyDescent="0.25">
      <c r="A90" s="22">
        <v>1</v>
      </c>
      <c r="C90" s="12"/>
      <c r="D90" s="11">
        <f t="shared" si="6"/>
        <v>105</v>
      </c>
      <c r="E90" s="36" t="s">
        <v>29</v>
      </c>
      <c r="F90" s="45"/>
    </row>
    <row r="93" spans="1:6" x14ac:dyDescent="0.25">
      <c r="A93" s="26" t="s">
        <v>30</v>
      </c>
      <c r="B93" s="27"/>
      <c r="C93" s="27"/>
      <c r="D93" s="27"/>
      <c r="E93" s="27"/>
      <c r="F93" s="28"/>
    </row>
    <row r="94" spans="1:6" x14ac:dyDescent="0.25">
      <c r="A94" s="20">
        <v>1</v>
      </c>
      <c r="B94" s="7"/>
      <c r="C94" s="8">
        <f>B94*A94</f>
        <v>0</v>
      </c>
      <c r="D94" s="29">
        <v>110</v>
      </c>
      <c r="E94" s="9" t="s">
        <v>9</v>
      </c>
      <c r="F94" s="10"/>
    </row>
    <row r="95" spans="1:6" x14ac:dyDescent="0.25">
      <c r="A95" s="22">
        <v>2</v>
      </c>
      <c r="C95" s="12"/>
      <c r="D95" s="11">
        <f>D94+1</f>
        <v>111</v>
      </c>
      <c r="E95" s="36" t="s">
        <v>31</v>
      </c>
      <c r="F95" s="45"/>
    </row>
    <row r="96" spans="1:6" ht="30" x14ac:dyDescent="0.25">
      <c r="A96" s="22">
        <v>4</v>
      </c>
      <c r="C96" s="12"/>
      <c r="D96" s="11">
        <f t="shared" ref="D96:D106" si="7">D95+1</f>
        <v>112</v>
      </c>
      <c r="E96" s="36" t="s">
        <v>112</v>
      </c>
      <c r="F96" s="45"/>
    </row>
    <row r="97" spans="1:6" x14ac:dyDescent="0.25">
      <c r="A97" s="22">
        <v>8</v>
      </c>
      <c r="B97" s="14"/>
      <c r="C97" s="14"/>
      <c r="D97" s="11">
        <f t="shared" si="7"/>
        <v>113</v>
      </c>
      <c r="E97" s="36" t="s">
        <v>83</v>
      </c>
      <c r="F97" s="45"/>
    </row>
    <row r="98" spans="1:6" x14ac:dyDescent="0.25">
      <c r="A98" s="22">
        <v>4</v>
      </c>
      <c r="B98" s="14"/>
      <c r="C98" s="14"/>
      <c r="D98" s="11">
        <f t="shared" si="7"/>
        <v>114</v>
      </c>
      <c r="E98" s="36" t="s">
        <v>32</v>
      </c>
      <c r="F98" s="45"/>
    </row>
    <row r="99" spans="1:6" x14ac:dyDescent="0.25">
      <c r="A99" s="22">
        <v>2</v>
      </c>
      <c r="B99" s="11"/>
      <c r="C99" s="11"/>
      <c r="D99" s="11">
        <f t="shared" si="7"/>
        <v>115</v>
      </c>
      <c r="E99" s="36" t="s">
        <v>84</v>
      </c>
      <c r="F99" s="45"/>
    </row>
    <row r="100" spans="1:6" x14ac:dyDescent="0.25">
      <c r="A100" s="22">
        <v>2</v>
      </c>
      <c r="B100" s="11"/>
      <c r="C100" s="11"/>
      <c r="D100" s="11">
        <f t="shared" si="7"/>
        <v>116</v>
      </c>
      <c r="E100" s="36" t="s">
        <v>85</v>
      </c>
      <c r="F100" s="45"/>
    </row>
    <row r="101" spans="1:6" x14ac:dyDescent="0.25">
      <c r="A101" s="22">
        <v>4</v>
      </c>
      <c r="B101" s="11"/>
      <c r="C101" s="11"/>
      <c r="D101" s="11">
        <f t="shared" si="7"/>
        <v>117</v>
      </c>
      <c r="E101" s="36" t="s">
        <v>86</v>
      </c>
      <c r="F101" s="45"/>
    </row>
    <row r="102" spans="1:6" x14ac:dyDescent="0.25">
      <c r="A102" s="22">
        <v>4</v>
      </c>
      <c r="B102" s="11"/>
      <c r="C102" s="11"/>
      <c r="D102" s="11">
        <f t="shared" si="7"/>
        <v>118</v>
      </c>
      <c r="E102" s="36" t="s">
        <v>87</v>
      </c>
      <c r="F102" s="45"/>
    </row>
    <row r="103" spans="1:6" x14ac:dyDescent="0.25">
      <c r="A103" s="22">
        <v>2</v>
      </c>
      <c r="B103" s="11"/>
      <c r="C103" s="11"/>
      <c r="D103" s="11">
        <f t="shared" si="7"/>
        <v>119</v>
      </c>
      <c r="E103" s="36" t="s">
        <v>88</v>
      </c>
      <c r="F103" s="45"/>
    </row>
    <row r="104" spans="1:6" x14ac:dyDescent="0.25">
      <c r="A104" s="22">
        <v>2</v>
      </c>
      <c r="B104" s="11"/>
      <c r="C104" s="11"/>
      <c r="D104" s="11">
        <f t="shared" si="7"/>
        <v>120</v>
      </c>
      <c r="E104" s="36" t="s">
        <v>90</v>
      </c>
      <c r="F104" s="49"/>
    </row>
    <row r="105" spans="1:6" x14ac:dyDescent="0.25">
      <c r="A105" s="22">
        <v>2</v>
      </c>
      <c r="B105" s="11"/>
      <c r="C105" s="11"/>
      <c r="D105" s="11">
        <f t="shared" si="7"/>
        <v>121</v>
      </c>
      <c r="E105" s="36" t="s">
        <v>91</v>
      </c>
      <c r="F105" s="44"/>
    </row>
    <row r="106" spans="1:6" x14ac:dyDescent="0.25">
      <c r="A106" s="22">
        <v>2</v>
      </c>
      <c r="B106" s="11"/>
      <c r="C106" s="11"/>
      <c r="D106" s="11">
        <f t="shared" si="7"/>
        <v>122</v>
      </c>
      <c r="E106" s="36" t="s">
        <v>92</v>
      </c>
      <c r="F106" s="45"/>
    </row>
    <row r="107" spans="1:6" x14ac:dyDescent="0.25">
      <c r="A107" s="22">
        <v>2</v>
      </c>
      <c r="B107" s="11"/>
      <c r="C107" s="11"/>
      <c r="D107" s="11">
        <v>123</v>
      </c>
      <c r="E107" s="36" t="s">
        <v>93</v>
      </c>
      <c r="F107" s="45"/>
    </row>
    <row r="108" spans="1:6" x14ac:dyDescent="0.25">
      <c r="A108" s="22">
        <v>2</v>
      </c>
      <c r="C108" s="12"/>
      <c r="D108" s="11">
        <v>124</v>
      </c>
      <c r="E108" s="36" t="s">
        <v>89</v>
      </c>
      <c r="F108" s="45"/>
    </row>
    <row r="110" spans="1:6" x14ac:dyDescent="0.25">
      <c r="A110" s="26" t="s">
        <v>33</v>
      </c>
      <c r="B110" s="27"/>
      <c r="C110" s="27"/>
      <c r="D110" s="27"/>
      <c r="E110" s="27"/>
      <c r="F110" s="28"/>
    </row>
    <row r="111" spans="1:6" x14ac:dyDescent="0.25">
      <c r="A111" s="20">
        <v>1</v>
      </c>
      <c r="B111" s="7"/>
      <c r="C111" s="8">
        <f>B111*A111</f>
        <v>0</v>
      </c>
      <c r="D111" s="29">
        <v>120</v>
      </c>
      <c r="E111" s="9" t="s">
        <v>9</v>
      </c>
      <c r="F111" s="10"/>
    </row>
    <row r="112" spans="1:6" x14ac:dyDescent="0.25">
      <c r="A112" s="22">
        <v>2</v>
      </c>
      <c r="C112" s="12"/>
      <c r="D112" s="11">
        <f>D111+1</f>
        <v>121</v>
      </c>
      <c r="E112" s="36" t="s">
        <v>31</v>
      </c>
      <c r="F112" s="45"/>
    </row>
    <row r="113" spans="1:6" ht="30" x14ac:dyDescent="0.25">
      <c r="A113" s="22">
        <v>4</v>
      </c>
      <c r="C113" s="12"/>
      <c r="D113" s="11">
        <f t="shared" ref="D113:D123" si="8">D112+1</f>
        <v>122</v>
      </c>
      <c r="E113" s="36" t="s">
        <v>113</v>
      </c>
      <c r="F113" s="45"/>
    </row>
    <row r="114" spans="1:6" x14ac:dyDescent="0.25">
      <c r="A114" s="22">
        <v>12</v>
      </c>
      <c r="B114" s="14"/>
      <c r="C114" s="14"/>
      <c r="D114" s="11">
        <f t="shared" si="8"/>
        <v>123</v>
      </c>
      <c r="E114" s="36" t="s">
        <v>83</v>
      </c>
      <c r="F114" s="45"/>
    </row>
    <row r="115" spans="1:6" x14ac:dyDescent="0.25">
      <c r="A115" s="22">
        <v>4</v>
      </c>
      <c r="B115" s="14"/>
      <c r="C115" s="14"/>
      <c r="D115" s="11">
        <f t="shared" si="8"/>
        <v>124</v>
      </c>
      <c r="E115" s="36" t="s">
        <v>32</v>
      </c>
      <c r="F115" s="45"/>
    </row>
    <row r="116" spans="1:6" x14ac:dyDescent="0.25">
      <c r="A116" s="22">
        <v>2</v>
      </c>
      <c r="B116" s="11"/>
      <c r="C116" s="11"/>
      <c r="D116" s="11">
        <f t="shared" si="8"/>
        <v>125</v>
      </c>
      <c r="E116" s="36" t="s">
        <v>84</v>
      </c>
      <c r="F116" s="45"/>
    </row>
    <row r="117" spans="1:6" x14ac:dyDescent="0.25">
      <c r="A117" s="22">
        <v>2</v>
      </c>
      <c r="B117" s="11"/>
      <c r="C117" s="11"/>
      <c r="D117" s="11">
        <f t="shared" si="8"/>
        <v>126</v>
      </c>
      <c r="E117" s="36" t="s">
        <v>85</v>
      </c>
      <c r="F117" s="45"/>
    </row>
    <row r="118" spans="1:6" x14ac:dyDescent="0.25">
      <c r="A118" s="22">
        <v>4</v>
      </c>
      <c r="B118" s="11"/>
      <c r="C118" s="11"/>
      <c r="D118" s="11">
        <f t="shared" si="8"/>
        <v>127</v>
      </c>
      <c r="E118" s="36" t="s">
        <v>86</v>
      </c>
      <c r="F118" s="45"/>
    </row>
    <row r="119" spans="1:6" x14ac:dyDescent="0.25">
      <c r="A119" s="22">
        <v>4</v>
      </c>
      <c r="B119" s="11"/>
      <c r="C119" s="11"/>
      <c r="D119" s="11">
        <f t="shared" si="8"/>
        <v>128</v>
      </c>
      <c r="E119" s="36" t="s">
        <v>87</v>
      </c>
      <c r="F119" s="45"/>
    </row>
    <row r="120" spans="1:6" x14ac:dyDescent="0.25">
      <c r="A120" s="22">
        <v>2</v>
      </c>
      <c r="B120" s="11"/>
      <c r="C120" s="11"/>
      <c r="D120" s="11">
        <f t="shared" si="8"/>
        <v>129</v>
      </c>
      <c r="E120" s="36" t="s">
        <v>88</v>
      </c>
      <c r="F120" s="45"/>
    </row>
    <row r="121" spans="1:6" x14ac:dyDescent="0.25">
      <c r="A121" s="22">
        <v>2</v>
      </c>
      <c r="B121" s="11"/>
      <c r="C121" s="11"/>
      <c r="D121" s="11">
        <f t="shared" si="8"/>
        <v>130</v>
      </c>
      <c r="E121" s="36" t="s">
        <v>90</v>
      </c>
      <c r="F121" s="49"/>
    </row>
    <row r="122" spans="1:6" x14ac:dyDescent="0.25">
      <c r="A122" s="22">
        <v>2</v>
      </c>
      <c r="B122" s="11"/>
      <c r="C122" s="11"/>
      <c r="D122" s="11">
        <f t="shared" si="8"/>
        <v>131</v>
      </c>
      <c r="E122" s="36" t="s">
        <v>91</v>
      </c>
      <c r="F122" s="44"/>
    </row>
    <row r="123" spans="1:6" x14ac:dyDescent="0.25">
      <c r="A123" s="22">
        <v>2</v>
      </c>
      <c r="B123" s="11"/>
      <c r="C123" s="11"/>
      <c r="D123" s="11">
        <f t="shared" si="8"/>
        <v>132</v>
      </c>
      <c r="E123" s="36" t="s">
        <v>92</v>
      </c>
      <c r="F123" s="45"/>
    </row>
    <row r="124" spans="1:6" x14ac:dyDescent="0.25">
      <c r="A124" s="22">
        <v>2</v>
      </c>
      <c r="B124" s="11"/>
      <c r="C124" s="11"/>
      <c r="D124" s="11">
        <v>133</v>
      </c>
      <c r="E124" s="36" t="s">
        <v>93</v>
      </c>
      <c r="F124" s="45"/>
    </row>
    <row r="125" spans="1:6" x14ac:dyDescent="0.25">
      <c r="A125" s="22">
        <v>2</v>
      </c>
      <c r="C125" s="12"/>
      <c r="D125" s="11">
        <v>134</v>
      </c>
      <c r="E125" s="36" t="s">
        <v>89</v>
      </c>
      <c r="F125" s="45"/>
    </row>
    <row r="127" spans="1:6" x14ac:dyDescent="0.25">
      <c r="A127" s="26" t="s">
        <v>34</v>
      </c>
      <c r="B127" s="27"/>
      <c r="C127" s="27"/>
      <c r="D127" s="27"/>
      <c r="E127" s="27"/>
      <c r="F127" s="28"/>
    </row>
    <row r="128" spans="1:6" x14ac:dyDescent="0.25">
      <c r="A128" s="20">
        <v>1</v>
      </c>
      <c r="B128" s="7"/>
      <c r="C128" s="8">
        <f>B128*A128</f>
        <v>0</v>
      </c>
      <c r="D128" s="29">
        <v>140</v>
      </c>
      <c r="E128" s="9" t="s">
        <v>9</v>
      </c>
      <c r="F128" s="10"/>
    </row>
    <row r="129" spans="1:23" ht="30" x14ac:dyDescent="0.25">
      <c r="A129" s="22"/>
      <c r="C129" s="12"/>
      <c r="D129" s="11">
        <f>D128+1</f>
        <v>141</v>
      </c>
      <c r="E129" s="36" t="s">
        <v>104</v>
      </c>
      <c r="F129" s="44"/>
    </row>
    <row r="130" spans="1:23" x14ac:dyDescent="0.25">
      <c r="A130" s="22">
        <v>1</v>
      </c>
      <c r="C130" s="12"/>
      <c r="D130" s="11">
        <f>D129+1</f>
        <v>142</v>
      </c>
      <c r="E130" s="36" t="s">
        <v>94</v>
      </c>
      <c r="F130" s="45"/>
    </row>
    <row r="131" spans="1:23" x14ac:dyDescent="0.25">
      <c r="A131" s="22">
        <v>1</v>
      </c>
      <c r="C131" s="12"/>
      <c r="D131" s="11">
        <f t="shared" ref="D131:D146" si="9">D130+1</f>
        <v>143</v>
      </c>
      <c r="E131" s="36" t="s">
        <v>95</v>
      </c>
      <c r="F131" s="45"/>
    </row>
    <row r="132" spans="1:23" x14ac:dyDescent="0.25">
      <c r="A132" s="22">
        <v>8</v>
      </c>
      <c r="C132" s="12"/>
      <c r="D132" s="11">
        <f t="shared" si="9"/>
        <v>144</v>
      </c>
      <c r="E132" s="36" t="s">
        <v>96</v>
      </c>
      <c r="F132" s="45"/>
    </row>
    <row r="133" spans="1:23" x14ac:dyDescent="0.25">
      <c r="A133" s="22">
        <v>8</v>
      </c>
      <c r="B133" s="14"/>
      <c r="C133" s="14"/>
      <c r="D133" s="11">
        <f t="shared" si="9"/>
        <v>145</v>
      </c>
      <c r="E133" s="36" t="s">
        <v>103</v>
      </c>
      <c r="F133" s="45"/>
    </row>
    <row r="134" spans="1:23" x14ac:dyDescent="0.25">
      <c r="A134" s="22">
        <v>2</v>
      </c>
      <c r="B134" s="14"/>
      <c r="C134" s="14"/>
      <c r="D134" s="11">
        <f t="shared" si="9"/>
        <v>146</v>
      </c>
      <c r="E134" s="36" t="s">
        <v>102</v>
      </c>
      <c r="F134" s="45"/>
    </row>
    <row r="135" spans="1:23" x14ac:dyDescent="0.25">
      <c r="A135" s="22">
        <v>4</v>
      </c>
      <c r="B135" s="11"/>
      <c r="C135" s="11"/>
      <c r="D135" s="11">
        <f t="shared" si="9"/>
        <v>147</v>
      </c>
      <c r="E135" s="36" t="s">
        <v>75</v>
      </c>
      <c r="F135" s="45"/>
    </row>
    <row r="136" spans="1:23" x14ac:dyDescent="0.25">
      <c r="A136" s="22">
        <v>1</v>
      </c>
      <c r="B136" s="11"/>
      <c r="C136" s="11"/>
      <c r="D136" s="11">
        <f t="shared" si="9"/>
        <v>148</v>
      </c>
      <c r="E136" s="36" t="s">
        <v>76</v>
      </c>
      <c r="F136" s="45"/>
    </row>
    <row r="137" spans="1:23" x14ac:dyDescent="0.25">
      <c r="A137" s="22">
        <v>1</v>
      </c>
      <c r="B137" s="11"/>
      <c r="C137" s="11"/>
      <c r="D137" s="11">
        <f t="shared" si="9"/>
        <v>149</v>
      </c>
      <c r="E137" s="36" t="s">
        <v>77</v>
      </c>
      <c r="F137" s="45"/>
    </row>
    <row r="138" spans="1:23" x14ac:dyDescent="0.25">
      <c r="A138" s="22">
        <v>8</v>
      </c>
      <c r="B138" s="11"/>
      <c r="C138" s="11"/>
      <c r="D138" s="11">
        <f t="shared" si="9"/>
        <v>150</v>
      </c>
      <c r="E138" s="36" t="s">
        <v>78</v>
      </c>
      <c r="F138" s="45"/>
    </row>
    <row r="139" spans="1:23" s="39" customFormat="1" x14ac:dyDescent="0.25">
      <c r="A139" s="22">
        <v>1</v>
      </c>
      <c r="B139" s="11"/>
      <c r="C139" s="11"/>
      <c r="D139" s="11">
        <f>D138+1</f>
        <v>151</v>
      </c>
      <c r="E139" s="36" t="s">
        <v>79</v>
      </c>
      <c r="F139" s="45"/>
      <c r="G139"/>
      <c r="H139"/>
      <c r="I139"/>
      <c r="J139"/>
      <c r="K139"/>
      <c r="L139"/>
      <c r="M139"/>
      <c r="N139"/>
      <c r="O139"/>
      <c r="P139"/>
      <c r="Q139"/>
      <c r="R139"/>
      <c r="S139"/>
      <c r="T139"/>
      <c r="U139"/>
      <c r="V139"/>
      <c r="W139"/>
    </row>
    <row r="140" spans="1:23" s="39" customFormat="1" x14ac:dyDescent="0.25">
      <c r="A140" s="22">
        <v>1</v>
      </c>
      <c r="B140" s="11"/>
      <c r="C140" s="11"/>
      <c r="D140" s="11">
        <f t="shared" si="9"/>
        <v>152</v>
      </c>
      <c r="E140" s="36" t="s">
        <v>80</v>
      </c>
      <c r="F140" s="45"/>
      <c r="G140"/>
      <c r="H140"/>
      <c r="I140"/>
      <c r="J140"/>
      <c r="K140"/>
      <c r="L140"/>
      <c r="M140"/>
      <c r="N140"/>
      <c r="O140"/>
      <c r="P140"/>
      <c r="Q140"/>
      <c r="R140"/>
      <c r="S140"/>
      <c r="T140"/>
      <c r="U140"/>
      <c r="V140"/>
      <c r="W140"/>
    </row>
    <row r="141" spans="1:23" s="39" customFormat="1" x14ac:dyDescent="0.25">
      <c r="A141" s="22">
        <v>1</v>
      </c>
      <c r="B141" s="11"/>
      <c r="C141" s="11"/>
      <c r="D141" s="11">
        <f t="shared" si="9"/>
        <v>153</v>
      </c>
      <c r="E141" s="36" t="s">
        <v>97</v>
      </c>
      <c r="F141" s="45"/>
      <c r="G141"/>
      <c r="H141"/>
      <c r="I141"/>
      <c r="J141"/>
      <c r="K141"/>
      <c r="L141"/>
      <c r="M141"/>
      <c r="N141"/>
      <c r="O141"/>
      <c r="P141"/>
      <c r="Q141"/>
      <c r="R141"/>
      <c r="S141"/>
      <c r="T141"/>
      <c r="U141"/>
      <c r="V141"/>
      <c r="W141"/>
    </row>
    <row r="142" spans="1:23" s="39" customFormat="1" x14ac:dyDescent="0.25">
      <c r="A142" s="22">
        <v>1</v>
      </c>
      <c r="B142" s="11"/>
      <c r="C142" s="11"/>
      <c r="D142" s="11">
        <f t="shared" si="9"/>
        <v>154</v>
      </c>
      <c r="E142" s="36" t="s">
        <v>98</v>
      </c>
      <c r="F142" s="45"/>
      <c r="G142"/>
      <c r="H142"/>
      <c r="I142"/>
      <c r="J142"/>
      <c r="K142"/>
      <c r="L142"/>
      <c r="M142"/>
      <c r="N142"/>
      <c r="O142"/>
      <c r="P142"/>
      <c r="Q142"/>
      <c r="R142"/>
      <c r="S142"/>
      <c r="T142"/>
      <c r="U142"/>
      <c r="V142"/>
      <c r="W142"/>
    </row>
    <row r="143" spans="1:23" s="39" customFormat="1" x14ac:dyDescent="0.25">
      <c r="A143" s="22">
        <v>2</v>
      </c>
      <c r="B143" s="11"/>
      <c r="C143" s="11"/>
      <c r="D143" s="11">
        <f t="shared" si="9"/>
        <v>155</v>
      </c>
      <c r="E143" s="36" t="s">
        <v>99</v>
      </c>
      <c r="F143" s="45"/>
      <c r="G143"/>
      <c r="H143"/>
      <c r="I143"/>
      <c r="J143"/>
      <c r="K143"/>
      <c r="L143"/>
      <c r="M143"/>
      <c r="N143"/>
      <c r="O143"/>
      <c r="P143"/>
      <c r="Q143"/>
      <c r="R143"/>
      <c r="S143"/>
      <c r="T143"/>
      <c r="U143"/>
      <c r="V143"/>
      <c r="W143"/>
    </row>
    <row r="144" spans="1:23" s="39" customFormat="1" x14ac:dyDescent="0.25">
      <c r="A144" s="22">
        <v>8</v>
      </c>
      <c r="B144" s="11"/>
      <c r="C144" s="11"/>
      <c r="D144" s="11">
        <f t="shared" si="9"/>
        <v>156</v>
      </c>
      <c r="E144" s="36" t="s">
        <v>100</v>
      </c>
      <c r="F144" s="45"/>
      <c r="G144"/>
      <c r="H144"/>
      <c r="I144"/>
      <c r="J144"/>
      <c r="K144"/>
      <c r="L144"/>
      <c r="M144"/>
      <c r="N144"/>
      <c r="O144"/>
      <c r="P144"/>
      <c r="Q144"/>
      <c r="R144"/>
      <c r="S144"/>
      <c r="T144"/>
      <c r="U144"/>
      <c r="V144"/>
      <c r="W144"/>
    </row>
    <row r="145" spans="1:23" s="39" customFormat="1" x14ac:dyDescent="0.25">
      <c r="A145" s="22">
        <v>8</v>
      </c>
      <c r="B145" s="11"/>
      <c r="C145" s="11"/>
      <c r="D145" s="11">
        <f t="shared" si="9"/>
        <v>157</v>
      </c>
      <c r="E145" s="36" t="s">
        <v>101</v>
      </c>
      <c r="F145" s="45"/>
      <c r="G145"/>
      <c r="H145"/>
      <c r="I145"/>
      <c r="J145"/>
      <c r="K145"/>
      <c r="L145"/>
      <c r="M145"/>
      <c r="N145"/>
      <c r="O145"/>
      <c r="P145"/>
      <c r="Q145"/>
      <c r="R145"/>
      <c r="S145"/>
      <c r="T145"/>
      <c r="U145"/>
      <c r="V145"/>
      <c r="W145"/>
    </row>
    <row r="146" spans="1:23" s="39" customFormat="1" x14ac:dyDescent="0.25">
      <c r="A146" s="22">
        <v>1</v>
      </c>
      <c r="B146" s="11"/>
      <c r="C146" s="11"/>
      <c r="D146" s="11">
        <f t="shared" si="9"/>
        <v>158</v>
      </c>
      <c r="E146" s="36" t="s">
        <v>81</v>
      </c>
      <c r="F146" s="45"/>
      <c r="G146"/>
      <c r="H146"/>
      <c r="I146"/>
      <c r="J146"/>
      <c r="K146"/>
      <c r="L146"/>
      <c r="M146"/>
      <c r="N146"/>
      <c r="O146"/>
      <c r="P146"/>
      <c r="Q146"/>
      <c r="R146"/>
      <c r="S146"/>
      <c r="T146"/>
      <c r="U146"/>
      <c r="V146"/>
      <c r="W146"/>
    </row>
    <row r="148" spans="1:23" x14ac:dyDescent="0.25">
      <c r="A148" s="26" t="s">
        <v>35</v>
      </c>
      <c r="B148" s="27"/>
      <c r="C148" s="27"/>
      <c r="D148" s="27"/>
      <c r="E148" s="27"/>
      <c r="F148" s="28"/>
    </row>
    <row r="149" spans="1:23" x14ac:dyDescent="0.25">
      <c r="A149" s="20">
        <v>1</v>
      </c>
      <c r="B149" s="7"/>
      <c r="C149" s="8">
        <f>B149*A149</f>
        <v>0</v>
      </c>
      <c r="D149" s="29">
        <v>160</v>
      </c>
      <c r="E149" s="9" t="s">
        <v>9</v>
      </c>
      <c r="F149" s="10"/>
    </row>
    <row r="150" spans="1:23" ht="30" x14ac:dyDescent="0.25">
      <c r="A150" s="22">
        <v>24</v>
      </c>
      <c r="B150" s="12"/>
      <c r="C150" s="12"/>
      <c r="D150" s="30">
        <f>D149+1</f>
        <v>161</v>
      </c>
      <c r="E150" s="36" t="s">
        <v>36</v>
      </c>
      <c r="F150" s="44"/>
    </row>
    <row r="151" spans="1:23" x14ac:dyDescent="0.25">
      <c r="A151" s="22">
        <v>14</v>
      </c>
      <c r="D151" s="30">
        <f>D150+1</f>
        <v>162</v>
      </c>
      <c r="E151" s="36" t="s">
        <v>37</v>
      </c>
      <c r="F151" s="49"/>
    </row>
    <row r="152" spans="1:23" x14ac:dyDescent="0.3">
      <c r="E152" s="34"/>
    </row>
    <row r="153" spans="1:23" x14ac:dyDescent="0.25">
      <c r="A153" s="26" t="s">
        <v>38</v>
      </c>
      <c r="B153" s="27"/>
      <c r="C153" s="27"/>
      <c r="D153" s="27"/>
      <c r="E153" s="27"/>
      <c r="F153" s="28"/>
    </row>
    <row r="154" spans="1:23" x14ac:dyDescent="0.25">
      <c r="A154" s="20">
        <v>14</v>
      </c>
      <c r="B154" s="7"/>
      <c r="C154" s="8">
        <f>B154*A154</f>
        <v>0</v>
      </c>
      <c r="D154" s="29">
        <v>170</v>
      </c>
      <c r="E154" s="9" t="s">
        <v>9</v>
      </c>
      <c r="F154" s="10"/>
    </row>
    <row r="155" spans="1:23" x14ac:dyDescent="0.25">
      <c r="A155" s="22"/>
      <c r="B155" s="12"/>
      <c r="C155" s="12"/>
      <c r="D155" s="30">
        <f>D154+1</f>
        <v>171</v>
      </c>
      <c r="E155" s="36" t="s">
        <v>105</v>
      </c>
      <c r="F155" s="44"/>
    </row>
    <row r="156" spans="1:23" ht="15" x14ac:dyDescent="0.25">
      <c r="A156" s="31"/>
      <c r="B156" s="31"/>
      <c r="C156" s="31"/>
      <c r="D156" s="31"/>
      <c r="E156" s="13"/>
      <c r="F156" s="47"/>
    </row>
    <row r="157" spans="1:23" x14ac:dyDescent="0.25">
      <c r="A157" s="26" t="s">
        <v>39</v>
      </c>
      <c r="B157" s="27"/>
      <c r="C157" s="27"/>
      <c r="D157" s="27"/>
      <c r="E157" s="27"/>
      <c r="F157" s="28"/>
    </row>
    <row r="158" spans="1:23" x14ac:dyDescent="0.25">
      <c r="A158" s="20">
        <v>1</v>
      </c>
      <c r="B158" s="7"/>
      <c r="C158" s="8">
        <f>B158*A158</f>
        <v>0</v>
      </c>
      <c r="D158" s="29">
        <v>180</v>
      </c>
      <c r="E158" s="9" t="s">
        <v>9</v>
      </c>
      <c r="F158" s="10"/>
    </row>
    <row r="159" spans="1:23" ht="165" x14ac:dyDescent="0.25">
      <c r="A159" s="22"/>
      <c r="B159" s="12"/>
      <c r="C159" s="12"/>
      <c r="D159" s="30">
        <f>D158+1</f>
        <v>181</v>
      </c>
      <c r="E159" s="36" t="s">
        <v>46</v>
      </c>
      <c r="F159" s="44"/>
    </row>
    <row r="161" spans="2:5" x14ac:dyDescent="0.3">
      <c r="D161" s="11"/>
    </row>
    <row r="162" spans="2:5" x14ac:dyDescent="0.3">
      <c r="B162" s="23" t="s">
        <v>40</v>
      </c>
      <c r="E162" s="24">
        <f>SUM(C6:C160)</f>
        <v>0</v>
      </c>
    </row>
    <row r="163" spans="2:5" x14ac:dyDescent="0.3">
      <c r="B163" s="23"/>
      <c r="E163" s="24"/>
    </row>
    <row r="164" spans="2:5" x14ac:dyDescent="0.3">
      <c r="B164" s="19" t="s">
        <v>41</v>
      </c>
      <c r="E164" s="25">
        <f>E166-E162</f>
        <v>0</v>
      </c>
    </row>
    <row r="165" spans="2:5" x14ac:dyDescent="0.3">
      <c r="B165" s="19"/>
      <c r="E165" s="25"/>
    </row>
    <row r="166" spans="2:5" x14ac:dyDescent="0.3">
      <c r="B166" s="23" t="s">
        <v>42</v>
      </c>
      <c r="E166" s="24">
        <f>E162*1.21</f>
        <v>0</v>
      </c>
    </row>
  </sheetData>
  <pageMargins left="0.7" right="0.7" top="0.75" bottom="0.75" header="0.3" footer="0.3"/>
  <pageSetup paperSize="9" scale="3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c0a4522-0ad5-459a-9e87-2f63d263da6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79660AAA3F64C4FA7FD46471187F37E" ma:contentTypeVersion="12" ma:contentTypeDescription="Vytvoří nový dokument" ma:contentTypeScope="" ma:versionID="8d37df3940b6f9a8104fcf2a80397143">
  <xsd:schema xmlns:xsd="http://www.w3.org/2001/XMLSchema" xmlns:xs="http://www.w3.org/2001/XMLSchema" xmlns:p="http://schemas.microsoft.com/office/2006/metadata/properties" xmlns:ns3="9c0a4522-0ad5-459a-9e87-2f63d263da69" xmlns:ns4="a56bef39-b9f8-4f81-80c4-550731aad483" targetNamespace="http://schemas.microsoft.com/office/2006/metadata/properties" ma:root="true" ma:fieldsID="f5638027d3b95a22ca113e4c91fd8d05" ns3:_="" ns4:_="">
    <xsd:import namespace="9c0a4522-0ad5-459a-9e87-2f63d263da69"/>
    <xsd:import namespace="a56bef39-b9f8-4f81-80c4-550731aad4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a4522-0ad5-459a-9e87-2f63d263d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bef39-b9f8-4f81-80c4-550731aad483" elementFormDefault="qualified">
    <xsd:import namespace="http://schemas.microsoft.com/office/2006/documentManagement/types"/>
    <xsd:import namespace="http://schemas.microsoft.com/office/infopath/2007/PartnerControls"/>
    <xsd:element name="SharedWithUsers" ma:index="13"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dílené s podrobnostmi" ma:internalName="SharedWithDetails" ma:readOnly="true">
      <xsd:simpleType>
        <xsd:restriction base="dms:Note">
          <xsd:maxLength value="255"/>
        </xsd:restriction>
      </xsd:simpleType>
    </xsd:element>
    <xsd:element name="SharingHintHash" ma:index="15"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80743-6A65-45DE-A337-D897966456C6}">
  <ds:schemaRefs>
    <ds:schemaRef ds:uri="http://schemas.microsoft.com/sharepoint/v3/contenttype/forms"/>
  </ds:schemaRefs>
</ds:datastoreItem>
</file>

<file path=customXml/itemProps2.xml><?xml version="1.0" encoding="utf-8"?>
<ds:datastoreItem xmlns:ds="http://schemas.openxmlformats.org/officeDocument/2006/customXml" ds:itemID="{A7CB412D-560C-4345-A669-EAAC9C9F2298}">
  <ds:schemaRefs>
    <ds:schemaRef ds:uri="http://schemas.microsoft.com/office/2006/metadata/properties"/>
    <ds:schemaRef ds:uri="http://schemas.microsoft.com/office/infopath/2007/PartnerControls"/>
    <ds:schemaRef ds:uri="9c0a4522-0ad5-459a-9e87-2f63d263da69"/>
  </ds:schemaRefs>
</ds:datastoreItem>
</file>

<file path=customXml/itemProps3.xml><?xml version="1.0" encoding="utf-8"?>
<ds:datastoreItem xmlns:ds="http://schemas.openxmlformats.org/officeDocument/2006/customXml" ds:itemID="{6AAA3E98-C0FB-4911-9712-C43E2AD9D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a4522-0ad5-459a-9e87-2f63d263da69"/>
    <ds:schemaRef ds:uri="a56bef39-b9f8-4f81-80c4-550731aad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1870188-0a3a-47b9-842e-d96d4fe9b974}" enabled="1" method="Standard" siteId="{5da9d1b5-f5ac-4dd6-8f05-4873819d65b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2023-04-22T21:10:43Z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870188-0a3a-47b9-842e-d96d4fe9b974_Enabled">
    <vt:lpwstr>true</vt:lpwstr>
  </property>
  <property fmtid="{D5CDD505-2E9C-101B-9397-08002B2CF9AE}" pid="3" name="MSIP_Label_e1870188-0a3a-47b9-842e-d96d4fe9b974_SetDate">
    <vt:lpwstr>2023-02-21T12:50:06Z</vt:lpwstr>
  </property>
  <property fmtid="{D5CDD505-2E9C-101B-9397-08002B2CF9AE}" pid="4" name="MSIP_Label_e1870188-0a3a-47b9-842e-d96d4fe9b974_Method">
    <vt:lpwstr>Standard</vt:lpwstr>
  </property>
  <property fmtid="{D5CDD505-2E9C-101B-9397-08002B2CF9AE}" pid="5" name="MSIP_Label_e1870188-0a3a-47b9-842e-d96d4fe9b974_Name">
    <vt:lpwstr>defa4170-0d19-0005-0004-bc88714345d2</vt:lpwstr>
  </property>
  <property fmtid="{D5CDD505-2E9C-101B-9397-08002B2CF9AE}" pid="6" name="MSIP_Label_e1870188-0a3a-47b9-842e-d96d4fe9b974_SiteId">
    <vt:lpwstr>5da9d1b5-f5ac-4dd6-8f05-4873819d65be</vt:lpwstr>
  </property>
  <property fmtid="{D5CDD505-2E9C-101B-9397-08002B2CF9AE}" pid="7" name="MSIP_Label_e1870188-0a3a-47b9-842e-d96d4fe9b974_ActionId">
    <vt:lpwstr>12d0f8ea-da46-4d68-b1d3-1866d72e0e95</vt:lpwstr>
  </property>
  <property fmtid="{D5CDD505-2E9C-101B-9397-08002B2CF9AE}" pid="8" name="MSIP_Label_e1870188-0a3a-47b9-842e-d96d4fe9b974_ContentBits">
    <vt:lpwstr>0</vt:lpwstr>
  </property>
  <property fmtid="{D5CDD505-2E9C-101B-9397-08002B2CF9AE}" pid="9" name="ContentTypeId">
    <vt:lpwstr>0x010100679660AAA3F64C4FA7FD46471187F37E</vt:lpwstr>
  </property>
</Properties>
</file>