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GIE" sheetId="1" r:id="rId4"/>
  </sheets>
  <definedNames>
    <definedName hidden="1" localSheetId="0" name="_xlnm._FilterDatabase">ENERGIE!$B$7:$G$96</definedName>
  </definedNames>
  <calcPr/>
  <extLst>
    <ext uri="GoogleSheetsCustomDataVersion2">
      <go:sheetsCustomData xmlns:go="http://customooxmlschemas.google.com/" r:id="rId5" roundtripDataChecksum="p3HcrCQ/uYYHhcVSf+D4X+f0snKCAAvSkWvy1WzhXE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7">
      <text>
        <t xml:space="preserve">======
ID#AAABUiYm3vQ
    (2024-08-28 15:27:41)
Světelná třída M6 bez regulace.</t>
      </text>
    </comment>
  </commentList>
  <extLst>
    <ext uri="GoogleSheetsCustomDataVersion2">
      <go:sheetsCustomData xmlns:go="http://customooxmlschemas.google.com/" r:id="rId1" roundtripDataSignature="AMtx7mi9H6AJlVeBRh4yB5DFk7yXJp6DSQ=="/>
    </ext>
  </extLst>
</comments>
</file>

<file path=xl/sharedStrings.xml><?xml version="1.0" encoding="utf-8"?>
<sst xmlns="http://schemas.openxmlformats.org/spreadsheetml/2006/main" count="284" uniqueCount="192">
  <si>
    <t>Specifikace nabízených svítidel a kalkulace roční spotřeby</t>
  </si>
  <si>
    <t>k veřejné zakázce „Rekonstrukce veřejného osvětlení - Blansko“</t>
  </si>
  <si>
    <t>Účastník vyplní pouze podbarvenou část, vypočtený údaj roční spotřeby uvede na krycím listu.</t>
  </si>
  <si>
    <t>Celkový neregulovaný příkon nesmí překročit hodnotu 46 357 W (limit dosažitelný podle energetického posudku navazující na dotační podmínky).</t>
  </si>
  <si>
    <t>Pol.</t>
  </si>
  <si>
    <t>Název úseku</t>
  </si>
  <si>
    <t>Teplota chromatičnosti</t>
  </si>
  <si>
    <t>Počet svítidel</t>
  </si>
  <si>
    <t>Typové označení 
svítidla</t>
  </si>
  <si>
    <t>Neregulovaný příkon svítidla
[W/ks]</t>
  </si>
  <si>
    <t>Neregulovaný příkon 
úseku [W / úsek]</t>
  </si>
  <si>
    <t>Regulovaný příkon 
[% z nereg.]</t>
  </si>
  <si>
    <t>Regulovaný příkon 
úseku [W / úsek]</t>
  </si>
  <si>
    <t>Ulice 9. května 1</t>
  </si>
  <si>
    <t>2.700K</t>
  </si>
  <si>
    <t>Ulice 9. května 2</t>
  </si>
  <si>
    <t>Ulice 9. května 3</t>
  </si>
  <si>
    <t>Bartošova</t>
  </si>
  <si>
    <t>Březinky 1</t>
  </si>
  <si>
    <t>Březinky 2</t>
  </si>
  <si>
    <t>Cihlářská</t>
  </si>
  <si>
    <t>Čapkova 1</t>
  </si>
  <si>
    <t>Čapkova 2</t>
  </si>
  <si>
    <t>Čelakovského 1</t>
  </si>
  <si>
    <t>Čelakovského 2</t>
  </si>
  <si>
    <t>Divišova</t>
  </si>
  <si>
    <t>1.13</t>
  </si>
  <si>
    <t>Dvorská 1</t>
  </si>
  <si>
    <t>1.14</t>
  </si>
  <si>
    <t>Dvorská 2a</t>
  </si>
  <si>
    <t>1.15</t>
  </si>
  <si>
    <t>Dvorská 2b</t>
  </si>
  <si>
    <t>1.16</t>
  </si>
  <si>
    <t>Dvorská 3</t>
  </si>
  <si>
    <t>1.17</t>
  </si>
  <si>
    <t>Dvorská 4</t>
  </si>
  <si>
    <t>1.18</t>
  </si>
  <si>
    <t>Erbenova</t>
  </si>
  <si>
    <t>1.19</t>
  </si>
  <si>
    <t>Ericha Roučky</t>
  </si>
  <si>
    <t>1.20</t>
  </si>
  <si>
    <t>Fugnerova 1</t>
  </si>
  <si>
    <t>1.21</t>
  </si>
  <si>
    <t>Fugnerova 2</t>
  </si>
  <si>
    <t>1.22</t>
  </si>
  <si>
    <t>Gellhornova 2 - M4</t>
  </si>
  <si>
    <t>1.23</t>
  </si>
  <si>
    <t>Havlíčkova+Wolkerova 1+Stařeckého 3</t>
  </si>
  <si>
    <t>1.24</t>
  </si>
  <si>
    <t>Hybešova 1</t>
  </si>
  <si>
    <t>1.25</t>
  </si>
  <si>
    <t>Chelčického+Stařeckého 2</t>
  </si>
  <si>
    <t>1.26</t>
  </si>
  <si>
    <t>K.H. Máchy</t>
  </si>
  <si>
    <t>1.27</t>
  </si>
  <si>
    <t>Krajní</t>
  </si>
  <si>
    <t>1.28</t>
  </si>
  <si>
    <t>Křižkovského 1</t>
  </si>
  <si>
    <t>1.29</t>
  </si>
  <si>
    <t>Křižkovského 2</t>
  </si>
  <si>
    <t>1.30</t>
  </si>
  <si>
    <t>Lažánky 1</t>
  </si>
  <si>
    <t>1.31</t>
  </si>
  <si>
    <t>Lažánky 2a</t>
  </si>
  <si>
    <t>1.32</t>
  </si>
  <si>
    <t>Lažánky 2b</t>
  </si>
  <si>
    <t>1.33</t>
  </si>
  <si>
    <t>Lažánky 3</t>
  </si>
  <si>
    <t>1.34</t>
  </si>
  <si>
    <t>Lažánky 4</t>
  </si>
  <si>
    <t>1.35</t>
  </si>
  <si>
    <t>Lažánky 5</t>
  </si>
  <si>
    <t>1.36</t>
  </si>
  <si>
    <t>Masarykova - P4</t>
  </si>
  <si>
    <t>1.37</t>
  </si>
  <si>
    <t>Masarykova 1</t>
  </si>
  <si>
    <t>1.38</t>
  </si>
  <si>
    <t>Masarykova 2</t>
  </si>
  <si>
    <t>1.39</t>
  </si>
  <si>
    <t>Masarykova 3</t>
  </si>
  <si>
    <t>1.40</t>
  </si>
  <si>
    <t>Masarykova 4</t>
  </si>
  <si>
    <t>1.41</t>
  </si>
  <si>
    <t>Masarykova 5</t>
  </si>
  <si>
    <t>1.42</t>
  </si>
  <si>
    <t>Mlýnská 1</t>
  </si>
  <si>
    <t>1.43</t>
  </si>
  <si>
    <t>Mlýnská 2</t>
  </si>
  <si>
    <t>1.44</t>
  </si>
  <si>
    <t>Mlýnská 3</t>
  </si>
  <si>
    <t>1.45</t>
  </si>
  <si>
    <t>Na Řadech 1</t>
  </si>
  <si>
    <t>1.46</t>
  </si>
  <si>
    <t>Na Řadech 2</t>
  </si>
  <si>
    <t>1.47</t>
  </si>
  <si>
    <t>Nad Žlíbkem 1</t>
  </si>
  <si>
    <t>1.48</t>
  </si>
  <si>
    <t>Nad Žlíbkem 2</t>
  </si>
  <si>
    <t>1.49</t>
  </si>
  <si>
    <t>Nádražní 1</t>
  </si>
  <si>
    <t>1.50</t>
  </si>
  <si>
    <t>Nádražní 2</t>
  </si>
  <si>
    <t>1.51</t>
  </si>
  <si>
    <t>nám. Republiky</t>
  </si>
  <si>
    <t>1.52</t>
  </si>
  <si>
    <t>nám. Svobody</t>
  </si>
  <si>
    <t>1.53</t>
  </si>
  <si>
    <t>Okružní 2</t>
  </si>
  <si>
    <t>1.54</t>
  </si>
  <si>
    <t>Okružní 4</t>
  </si>
  <si>
    <t>1.55</t>
  </si>
  <si>
    <t>Palackého</t>
  </si>
  <si>
    <t>1.56</t>
  </si>
  <si>
    <t>Pekařská 1+Okružní 3</t>
  </si>
  <si>
    <t>1.57</t>
  </si>
  <si>
    <t>Pekařská 2+Okružní 1</t>
  </si>
  <si>
    <t>1.58</t>
  </si>
  <si>
    <t>Pod Sanatorkou</t>
  </si>
  <si>
    <t>1.59</t>
  </si>
  <si>
    <t>Poříčí 1 - M3</t>
  </si>
  <si>
    <t>1.60</t>
  </si>
  <si>
    <t>Poříčí 2 - C2</t>
  </si>
  <si>
    <t>1.61</t>
  </si>
  <si>
    <t>Poříčí 3 - M4</t>
  </si>
  <si>
    <t>1.62</t>
  </si>
  <si>
    <t>Poříčí 4 - C3</t>
  </si>
  <si>
    <t>1.63</t>
  </si>
  <si>
    <t>Poříčí 5 - M4</t>
  </si>
  <si>
    <t>1.64</t>
  </si>
  <si>
    <t>Pražská 1+Bezručova+Seifertova</t>
  </si>
  <si>
    <t>1.65</t>
  </si>
  <si>
    <t>Pražská 2</t>
  </si>
  <si>
    <t>1.66</t>
  </si>
  <si>
    <t>Sadová 2</t>
  </si>
  <si>
    <t>1.67</t>
  </si>
  <si>
    <t>Sadová 3</t>
  </si>
  <si>
    <t>1.68</t>
  </si>
  <si>
    <t>Sadová 4</t>
  </si>
  <si>
    <t>1.69</t>
  </si>
  <si>
    <t>Sadová 5</t>
  </si>
  <si>
    <t>1.70</t>
  </si>
  <si>
    <t>Sadová 6</t>
  </si>
  <si>
    <t>1.71</t>
  </si>
  <si>
    <t>Sadová 7</t>
  </si>
  <si>
    <t>1.72</t>
  </si>
  <si>
    <t>Smetanova+Sadová 1</t>
  </si>
  <si>
    <t>1.73</t>
  </si>
  <si>
    <t>Stařeckého 1</t>
  </si>
  <si>
    <t>1.74</t>
  </si>
  <si>
    <t>Svitavská 1 - M4</t>
  </si>
  <si>
    <t>1.75</t>
  </si>
  <si>
    <t>Svitavská 2- M4</t>
  </si>
  <si>
    <t>1.76</t>
  </si>
  <si>
    <t>Svitavská 3+Gellhornova 1 - M4</t>
  </si>
  <si>
    <t>1.77</t>
  </si>
  <si>
    <t>Údolní</t>
  </si>
  <si>
    <t>1.78</t>
  </si>
  <si>
    <t>Wolkerova 2</t>
  </si>
  <si>
    <t>1.79</t>
  </si>
  <si>
    <t>Zahradní město 1</t>
  </si>
  <si>
    <t>1.80</t>
  </si>
  <si>
    <t>Zahradní město 2</t>
  </si>
  <si>
    <t>1.81</t>
  </si>
  <si>
    <t>Zborovec</t>
  </si>
  <si>
    <t>1.82</t>
  </si>
  <si>
    <t>Zborovecká 1</t>
  </si>
  <si>
    <t>1.83</t>
  </si>
  <si>
    <t>Zborovecká 2</t>
  </si>
  <si>
    <t>1.84</t>
  </si>
  <si>
    <t>Žižkova</t>
  </si>
  <si>
    <t>1.85</t>
  </si>
  <si>
    <t>Smetanova</t>
  </si>
  <si>
    <t>1.86</t>
  </si>
  <si>
    <t>Kruhový objezd Svitavská - Nádražní</t>
  </si>
  <si>
    <t>1.87</t>
  </si>
  <si>
    <t>Kruhový objezd Svitavská - Rožmitálova</t>
  </si>
  <si>
    <t>1.88</t>
  </si>
  <si>
    <t>Kruhový objezd Dvorská - Mlýnská</t>
  </si>
  <si>
    <t>1.89</t>
  </si>
  <si>
    <t>Kruhový objezd Poříčí - Vodní</t>
  </si>
  <si>
    <t>Celkem</t>
  </si>
  <si>
    <t>Celkový neregulovaný příkon nových svítidel na modernizovaném úseku:</t>
  </si>
  <si>
    <t>W</t>
  </si>
  <si>
    <t>Předpokládané provozní hodiny soustavy za rok:</t>
  </si>
  <si>
    <t>hod</t>
  </si>
  <si>
    <t>z toho provozní hodiny s plným výkonem</t>
  </si>
  <si>
    <t>z toho provozní hodiny s regulovaným výkonem</t>
  </si>
  <si>
    <t>Roční spotřeba s plným výkonem:</t>
  </si>
  <si>
    <t>kWh / rok</t>
  </si>
  <si>
    <t>Roční spotřeba s regulovaným výkonem:</t>
  </si>
  <si>
    <t>Roční spotřeba celkem (hodnota přenášená na krycí list):</t>
  </si>
  <si>
    <t>datum a podpis osoby oprávněné jednat za účastníka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</si>
</sst>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7">
    <font>
      <sz val="11.0"/>
      <color theme="1"/>
      <name val="Aptos Narrow"/>
      <scheme val="minor"/>
    </font>
    <font>
      <b/>
      <sz val="14.0"/>
      <color theme="1"/>
      <name val="Arial"/>
    </font>
    <font>
      <color theme="1"/>
      <name val="Aptos Narrow"/>
    </font>
    <font>
      <sz val="11.0"/>
      <color theme="1"/>
      <name val="Arial"/>
    </font>
    <font>
      <b/>
      <sz val="11.0"/>
      <color theme="1"/>
      <name val="Arial"/>
    </font>
    <font>
      <sz val="11.0"/>
      <color rgb="FF0000FF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center" vertical="center"/>
    </xf>
    <xf borderId="0" fillId="0" fontId="3" numFmtId="0" xfId="0" applyFont="1"/>
    <xf borderId="0" fillId="0" fontId="4" numFmtId="0" xfId="0" applyAlignment="1" applyFont="1">
      <alignment horizontal="left"/>
    </xf>
    <xf borderId="0" fillId="0" fontId="5" numFmtId="0" xfId="0" applyAlignment="1" applyFont="1">
      <alignment horizontal="left" readingOrder="0"/>
    </xf>
    <xf borderId="0" fillId="0" fontId="5" numFmtId="0" xfId="0" applyAlignment="1" applyFont="1">
      <alignment horizontal="left" readingOrder="0"/>
    </xf>
    <xf borderId="0" fillId="0" fontId="4" numFmtId="0" xfId="0" applyAlignment="1" applyFont="1">
      <alignment horizontal="left" shrinkToFit="0" wrapText="1"/>
    </xf>
    <xf borderId="0" fillId="0" fontId="3" numFmtId="0" xfId="0" applyAlignment="1" applyFont="1">
      <alignment horizontal="left" readingOrder="0"/>
    </xf>
    <xf borderId="1" fillId="0" fontId="4" numFmtId="0" xfId="0" applyAlignment="1" applyBorder="1" applyFont="1">
      <alignment horizontal="left" shrinkToFit="0" vertical="top" wrapText="0"/>
    </xf>
    <xf borderId="1" fillId="0" fontId="4" numFmtId="0" xfId="0" applyAlignment="1" applyBorder="1" applyFont="1">
      <alignment horizontal="left" shrinkToFit="0" vertical="top" wrapText="1"/>
    </xf>
    <xf borderId="1" fillId="0" fontId="4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horizontal="center" shrinkToFit="0" vertical="top" wrapText="1"/>
    </xf>
    <xf borderId="1" fillId="0" fontId="3" numFmtId="164" xfId="0" applyAlignment="1" applyBorder="1" applyFont="1" applyNumberFormat="1">
      <alignment horizontal="left" vertic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1" fillId="0" fontId="3" numFmtId="9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left" vertical="center"/>
    </xf>
    <xf borderId="3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center" vertical="center"/>
    </xf>
    <xf borderId="0" fillId="0" fontId="4" numFmtId="0" xfId="0" applyAlignment="1" applyFont="1">
      <alignment horizontal="left" vertical="center"/>
    </xf>
    <xf borderId="4" fillId="0" fontId="4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right" vertical="center"/>
    </xf>
    <xf borderId="0" fillId="0" fontId="3" numFmtId="3" xfId="0" applyAlignment="1" applyFont="1" applyNumberFormat="1">
      <alignment horizontal="right" vertical="center"/>
    </xf>
    <xf borderId="0" fillId="0" fontId="3" numFmtId="3" xfId="0" applyAlignment="1" applyFont="1" applyNumberFormat="1">
      <alignment horizontal="right" readingOrder="0" vertical="center"/>
    </xf>
    <xf borderId="0" fillId="0" fontId="3" numFmtId="4" xfId="0" applyAlignment="1" applyFont="1" applyNumberFormat="1">
      <alignment horizontal="right" vertical="center"/>
    </xf>
    <xf borderId="0" fillId="0" fontId="4" numFmtId="0" xfId="0" applyAlignment="1" applyFont="1">
      <alignment horizontal="right" readingOrder="0" vertical="center"/>
    </xf>
    <xf borderId="0" fillId="0" fontId="4" numFmtId="4" xfId="0" applyAlignment="1" applyFont="1" applyNumberFormat="1">
      <alignment horizontal="right" vertical="center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0"/>
    </xf>
    <xf borderId="6" fillId="0" fontId="6" numFmtId="0" xfId="0" applyAlignment="1" applyBorder="1" applyFont="1">
      <alignment shrinkToFit="0" vertical="bottom" wrapText="1"/>
    </xf>
    <xf borderId="6" fillId="0" fontId="3" numFmtId="0" xfId="0" applyAlignment="1" applyBorder="1" applyFont="1">
      <alignment horizontal="center" vertical="center"/>
    </xf>
    <xf borderId="0" fillId="0" fontId="6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7.13"/>
    <col customWidth="1" min="2" max="2" width="34.88"/>
    <col customWidth="1" min="3" max="3" width="12.38"/>
    <col customWidth="1" min="4" max="4" width="9.88"/>
    <col customWidth="1" min="5" max="5" width="19.63"/>
    <col customWidth="1" min="6" max="6" width="16.25"/>
    <col customWidth="1" min="7" max="7" width="21.75"/>
    <col customWidth="1" min="8" max="9" width="17.5"/>
    <col customWidth="1" min="10" max="24" width="7.63"/>
  </cols>
  <sheetData>
    <row r="1" ht="21.75" customHeight="1">
      <c r="A1" s="1" t="s">
        <v>0</v>
      </c>
      <c r="B1" s="2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4.25" customHeight="1">
      <c r="A2" s="5" t="s">
        <v>1</v>
      </c>
      <c r="B2" s="2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customHeight="1">
      <c r="A3" s="5"/>
      <c r="B3" s="2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4.25" customHeight="1">
      <c r="A4" s="6" t="s">
        <v>2</v>
      </c>
      <c r="B4" s="2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4.25" customHeight="1">
      <c r="A5" s="7" t="s">
        <v>3</v>
      </c>
      <c r="B5" s="8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4.25" customHeight="1">
      <c r="A6" s="9"/>
      <c r="B6" s="8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45.75" customHeight="1">
      <c r="A7" s="10" t="s">
        <v>4</v>
      </c>
      <c r="B7" s="11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ht="14.25" customHeight="1">
      <c r="A8" s="14">
        <v>45292.0</v>
      </c>
      <c r="B8" s="15" t="s">
        <v>13</v>
      </c>
      <c r="C8" s="16" t="s">
        <v>14</v>
      </c>
      <c r="D8" s="16">
        <v>9.0</v>
      </c>
      <c r="E8" s="17"/>
      <c r="F8" s="18"/>
      <c r="G8" s="16">
        <f t="shared" ref="G8:G96" si="1">D8*F8</f>
        <v>0</v>
      </c>
      <c r="H8" s="19">
        <v>0.6</v>
      </c>
      <c r="I8" s="16">
        <f t="shared" ref="I8:I96" si="2">G8*H8</f>
        <v>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4.25" customHeight="1">
      <c r="A9" s="14">
        <v>45323.0</v>
      </c>
      <c r="B9" s="15" t="s">
        <v>15</v>
      </c>
      <c r="C9" s="16" t="s">
        <v>14</v>
      </c>
      <c r="D9" s="16">
        <v>5.0</v>
      </c>
      <c r="E9" s="17"/>
      <c r="F9" s="18"/>
      <c r="G9" s="16">
        <f t="shared" si="1"/>
        <v>0</v>
      </c>
      <c r="H9" s="19">
        <v>0.6</v>
      </c>
      <c r="I9" s="16">
        <f t="shared" si="2"/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4.25" customHeight="1">
      <c r="A10" s="14">
        <v>45352.0</v>
      </c>
      <c r="B10" s="15" t="s">
        <v>16</v>
      </c>
      <c r="C10" s="16" t="s">
        <v>14</v>
      </c>
      <c r="D10" s="16">
        <v>10.0</v>
      </c>
      <c r="E10" s="17"/>
      <c r="F10" s="18"/>
      <c r="G10" s="16">
        <f t="shared" si="1"/>
        <v>0</v>
      </c>
      <c r="H10" s="19">
        <v>0.6</v>
      </c>
      <c r="I10" s="16">
        <f t="shared" si="2"/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4.25" customHeight="1">
      <c r="A11" s="14">
        <v>45383.0</v>
      </c>
      <c r="B11" s="15" t="s">
        <v>17</v>
      </c>
      <c r="C11" s="16" t="s">
        <v>14</v>
      </c>
      <c r="D11" s="16">
        <v>8.0</v>
      </c>
      <c r="E11" s="17"/>
      <c r="F11" s="18"/>
      <c r="G11" s="16">
        <f t="shared" si="1"/>
        <v>0</v>
      </c>
      <c r="H11" s="19">
        <v>0.6</v>
      </c>
      <c r="I11" s="16">
        <f t="shared" si="2"/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4.25" customHeight="1">
      <c r="A12" s="14">
        <v>45413.0</v>
      </c>
      <c r="B12" s="15" t="s">
        <v>18</v>
      </c>
      <c r="C12" s="16" t="s">
        <v>14</v>
      </c>
      <c r="D12" s="16">
        <v>25.0</v>
      </c>
      <c r="E12" s="17"/>
      <c r="F12" s="18"/>
      <c r="G12" s="16">
        <f t="shared" si="1"/>
        <v>0</v>
      </c>
      <c r="H12" s="19">
        <v>0.6</v>
      </c>
      <c r="I12" s="16">
        <f t="shared" si="2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4.25" customHeight="1">
      <c r="A13" s="14">
        <v>45444.0</v>
      </c>
      <c r="B13" s="15" t="s">
        <v>19</v>
      </c>
      <c r="C13" s="16" t="s">
        <v>14</v>
      </c>
      <c r="D13" s="16">
        <v>7.0</v>
      </c>
      <c r="E13" s="17"/>
      <c r="F13" s="18"/>
      <c r="G13" s="16">
        <f t="shared" si="1"/>
        <v>0</v>
      </c>
      <c r="H13" s="19">
        <v>0.6</v>
      </c>
      <c r="I13" s="16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4.25" customHeight="1">
      <c r="A14" s="14">
        <v>45474.0</v>
      </c>
      <c r="B14" s="15" t="s">
        <v>20</v>
      </c>
      <c r="C14" s="16" t="s">
        <v>14</v>
      </c>
      <c r="D14" s="16">
        <v>14.0</v>
      </c>
      <c r="E14" s="17"/>
      <c r="F14" s="18"/>
      <c r="G14" s="16">
        <f t="shared" si="1"/>
        <v>0</v>
      </c>
      <c r="H14" s="19">
        <v>0.6</v>
      </c>
      <c r="I14" s="16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4.25" customHeight="1">
      <c r="A15" s="14">
        <v>45505.0</v>
      </c>
      <c r="B15" s="15" t="s">
        <v>21</v>
      </c>
      <c r="C15" s="16" t="s">
        <v>14</v>
      </c>
      <c r="D15" s="16">
        <v>7.0</v>
      </c>
      <c r="E15" s="17"/>
      <c r="F15" s="18"/>
      <c r="G15" s="16">
        <f t="shared" si="1"/>
        <v>0</v>
      </c>
      <c r="H15" s="19">
        <v>0.6</v>
      </c>
      <c r="I15" s="16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4.25" customHeight="1">
      <c r="A16" s="14">
        <v>45536.0</v>
      </c>
      <c r="B16" s="15" t="s">
        <v>22</v>
      </c>
      <c r="C16" s="16" t="s">
        <v>14</v>
      </c>
      <c r="D16" s="16">
        <v>6.0</v>
      </c>
      <c r="E16" s="17"/>
      <c r="F16" s="18"/>
      <c r="G16" s="16">
        <f t="shared" si="1"/>
        <v>0</v>
      </c>
      <c r="H16" s="19">
        <v>0.6</v>
      </c>
      <c r="I16" s="16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4.25" customHeight="1">
      <c r="A17" s="14">
        <v>45566.0</v>
      </c>
      <c r="B17" s="15" t="s">
        <v>23</v>
      </c>
      <c r="C17" s="16" t="s">
        <v>14</v>
      </c>
      <c r="D17" s="16">
        <v>10.0</v>
      </c>
      <c r="E17" s="17"/>
      <c r="F17" s="18"/>
      <c r="G17" s="16">
        <f t="shared" si="1"/>
        <v>0</v>
      </c>
      <c r="H17" s="19">
        <v>0.6</v>
      </c>
      <c r="I17" s="16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4.25" customHeight="1">
      <c r="A18" s="14">
        <v>45597.0</v>
      </c>
      <c r="B18" s="15" t="s">
        <v>24</v>
      </c>
      <c r="C18" s="16" t="s">
        <v>14</v>
      </c>
      <c r="D18" s="16">
        <v>6.0</v>
      </c>
      <c r="E18" s="17"/>
      <c r="F18" s="18"/>
      <c r="G18" s="16">
        <f t="shared" si="1"/>
        <v>0</v>
      </c>
      <c r="H18" s="19">
        <v>0.6</v>
      </c>
      <c r="I18" s="16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4.25" customHeight="1">
      <c r="A19" s="14">
        <v>45627.0</v>
      </c>
      <c r="B19" s="15" t="s">
        <v>25</v>
      </c>
      <c r="C19" s="16" t="s">
        <v>14</v>
      </c>
      <c r="D19" s="16">
        <v>54.0</v>
      </c>
      <c r="E19" s="17"/>
      <c r="F19" s="18"/>
      <c r="G19" s="16">
        <f t="shared" si="1"/>
        <v>0</v>
      </c>
      <c r="H19" s="19">
        <v>0.6</v>
      </c>
      <c r="I19" s="16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4.25" customHeight="1">
      <c r="A20" s="20" t="s">
        <v>26</v>
      </c>
      <c r="B20" s="15" t="s">
        <v>27</v>
      </c>
      <c r="C20" s="16" t="s">
        <v>14</v>
      </c>
      <c r="D20" s="16">
        <v>18.0</v>
      </c>
      <c r="E20" s="17"/>
      <c r="F20" s="18"/>
      <c r="G20" s="16">
        <f t="shared" si="1"/>
        <v>0</v>
      </c>
      <c r="H20" s="19">
        <v>0.6</v>
      </c>
      <c r="I20" s="16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4.25" customHeight="1">
      <c r="A21" s="20" t="s">
        <v>28</v>
      </c>
      <c r="B21" s="15" t="s">
        <v>29</v>
      </c>
      <c r="C21" s="16" t="s">
        <v>14</v>
      </c>
      <c r="D21" s="16">
        <v>5.0</v>
      </c>
      <c r="E21" s="17"/>
      <c r="F21" s="18"/>
      <c r="G21" s="16">
        <f t="shared" si="1"/>
        <v>0</v>
      </c>
      <c r="H21" s="19">
        <v>0.6</v>
      </c>
      <c r="I21" s="16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4.25" customHeight="1">
      <c r="A22" s="20" t="s">
        <v>30</v>
      </c>
      <c r="B22" s="15" t="s">
        <v>31</v>
      </c>
      <c r="C22" s="16" t="s">
        <v>14</v>
      </c>
      <c r="D22" s="16">
        <v>10.0</v>
      </c>
      <c r="E22" s="17"/>
      <c r="F22" s="18"/>
      <c r="G22" s="16">
        <f t="shared" si="1"/>
        <v>0</v>
      </c>
      <c r="H22" s="19">
        <v>0.6</v>
      </c>
      <c r="I22" s="16">
        <f t="shared" si="2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4.25" customHeight="1">
      <c r="A23" s="20" t="s">
        <v>32</v>
      </c>
      <c r="B23" s="15" t="s">
        <v>33</v>
      </c>
      <c r="C23" s="16" t="s">
        <v>14</v>
      </c>
      <c r="D23" s="16">
        <v>3.0</v>
      </c>
      <c r="E23" s="17"/>
      <c r="F23" s="18"/>
      <c r="G23" s="16">
        <f t="shared" si="1"/>
        <v>0</v>
      </c>
      <c r="H23" s="19">
        <v>0.6</v>
      </c>
      <c r="I23" s="16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4.25" customHeight="1">
      <c r="A24" s="20" t="s">
        <v>34</v>
      </c>
      <c r="B24" s="15" t="s">
        <v>35</v>
      </c>
      <c r="C24" s="16" t="s">
        <v>14</v>
      </c>
      <c r="D24" s="16">
        <v>4.0</v>
      </c>
      <c r="E24" s="17"/>
      <c r="F24" s="18"/>
      <c r="G24" s="16">
        <f t="shared" si="1"/>
        <v>0</v>
      </c>
      <c r="H24" s="19">
        <v>0.6</v>
      </c>
      <c r="I24" s="16">
        <f t="shared" si="2"/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4.25" customHeight="1">
      <c r="A25" s="20" t="s">
        <v>36</v>
      </c>
      <c r="B25" s="15" t="s">
        <v>37</v>
      </c>
      <c r="C25" s="16" t="s">
        <v>14</v>
      </c>
      <c r="D25" s="16">
        <v>10.0</v>
      </c>
      <c r="E25" s="17"/>
      <c r="F25" s="18"/>
      <c r="G25" s="16">
        <f t="shared" si="1"/>
        <v>0</v>
      </c>
      <c r="H25" s="19">
        <v>0.6</v>
      </c>
      <c r="I25" s="16">
        <f t="shared" si="2"/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4.25" customHeight="1">
      <c r="A26" s="20" t="s">
        <v>38</v>
      </c>
      <c r="B26" s="15" t="s">
        <v>39</v>
      </c>
      <c r="C26" s="16" t="s">
        <v>14</v>
      </c>
      <c r="D26" s="16">
        <v>10.0</v>
      </c>
      <c r="E26" s="17"/>
      <c r="F26" s="18"/>
      <c r="G26" s="16">
        <f t="shared" si="1"/>
        <v>0</v>
      </c>
      <c r="H26" s="19">
        <v>0.6</v>
      </c>
      <c r="I26" s="16">
        <f t="shared" si="2"/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4.25" customHeight="1">
      <c r="A27" s="20" t="s">
        <v>40</v>
      </c>
      <c r="B27" s="15" t="s">
        <v>41</v>
      </c>
      <c r="C27" s="16" t="s">
        <v>14</v>
      </c>
      <c r="D27" s="16">
        <v>3.0</v>
      </c>
      <c r="E27" s="17"/>
      <c r="F27" s="18"/>
      <c r="G27" s="16">
        <f t="shared" si="1"/>
        <v>0</v>
      </c>
      <c r="H27" s="19">
        <v>0.6</v>
      </c>
      <c r="I27" s="16">
        <f t="shared" si="2"/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4.25" customHeight="1">
      <c r="A28" s="20" t="s">
        <v>42</v>
      </c>
      <c r="B28" s="15" t="s">
        <v>43</v>
      </c>
      <c r="C28" s="16" t="s">
        <v>14</v>
      </c>
      <c r="D28" s="16">
        <v>3.0</v>
      </c>
      <c r="E28" s="17"/>
      <c r="F28" s="18"/>
      <c r="G28" s="16">
        <f t="shared" si="1"/>
        <v>0</v>
      </c>
      <c r="H28" s="19">
        <v>0.6</v>
      </c>
      <c r="I28" s="16">
        <f t="shared" si="2"/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4.25" customHeight="1">
      <c r="A29" s="20" t="s">
        <v>44</v>
      </c>
      <c r="B29" s="15" t="s">
        <v>45</v>
      </c>
      <c r="C29" s="16" t="s">
        <v>14</v>
      </c>
      <c r="D29" s="16">
        <v>12.0</v>
      </c>
      <c r="E29" s="17"/>
      <c r="F29" s="18"/>
      <c r="G29" s="16">
        <f t="shared" si="1"/>
        <v>0</v>
      </c>
      <c r="H29" s="19">
        <v>0.6</v>
      </c>
      <c r="I29" s="16">
        <f t="shared" si="2"/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4.25" customHeight="1">
      <c r="A30" s="20" t="s">
        <v>46</v>
      </c>
      <c r="B30" s="15" t="s">
        <v>47</v>
      </c>
      <c r="C30" s="16" t="s">
        <v>14</v>
      </c>
      <c r="D30" s="16">
        <v>30.0</v>
      </c>
      <c r="E30" s="17"/>
      <c r="F30" s="18"/>
      <c r="G30" s="16">
        <f t="shared" si="1"/>
        <v>0</v>
      </c>
      <c r="H30" s="19">
        <v>0.6</v>
      </c>
      <c r="I30" s="16">
        <f t="shared" si="2"/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4.25" customHeight="1">
      <c r="A31" s="20" t="s">
        <v>48</v>
      </c>
      <c r="B31" s="15" t="s">
        <v>49</v>
      </c>
      <c r="C31" s="16" t="s">
        <v>14</v>
      </c>
      <c r="D31" s="16">
        <v>24.0</v>
      </c>
      <c r="E31" s="17"/>
      <c r="F31" s="18"/>
      <c r="G31" s="16">
        <f t="shared" si="1"/>
        <v>0</v>
      </c>
      <c r="H31" s="19">
        <v>0.6</v>
      </c>
      <c r="I31" s="16">
        <f t="shared" si="2"/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4.25" customHeight="1">
      <c r="A32" s="20" t="s">
        <v>50</v>
      </c>
      <c r="B32" s="15" t="s">
        <v>51</v>
      </c>
      <c r="C32" s="16" t="s">
        <v>14</v>
      </c>
      <c r="D32" s="16">
        <v>19.0</v>
      </c>
      <c r="E32" s="17"/>
      <c r="F32" s="18"/>
      <c r="G32" s="16">
        <f t="shared" si="1"/>
        <v>0</v>
      </c>
      <c r="H32" s="19">
        <v>0.6</v>
      </c>
      <c r="I32" s="16">
        <f t="shared" si="2"/>
        <v>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4.25" customHeight="1">
      <c r="A33" s="20" t="s">
        <v>52</v>
      </c>
      <c r="B33" s="15" t="s">
        <v>53</v>
      </c>
      <c r="C33" s="16" t="s">
        <v>14</v>
      </c>
      <c r="D33" s="16">
        <v>6.0</v>
      </c>
      <c r="E33" s="17"/>
      <c r="F33" s="18"/>
      <c r="G33" s="16">
        <f t="shared" si="1"/>
        <v>0</v>
      </c>
      <c r="H33" s="19">
        <v>0.6</v>
      </c>
      <c r="I33" s="16">
        <f t="shared" si="2"/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4.25" customHeight="1">
      <c r="A34" s="20" t="s">
        <v>54</v>
      </c>
      <c r="B34" s="15" t="s">
        <v>55</v>
      </c>
      <c r="C34" s="16" t="s">
        <v>14</v>
      </c>
      <c r="D34" s="16">
        <v>5.0</v>
      </c>
      <c r="E34" s="17"/>
      <c r="F34" s="18"/>
      <c r="G34" s="16">
        <f t="shared" si="1"/>
        <v>0</v>
      </c>
      <c r="H34" s="19">
        <v>1.0</v>
      </c>
      <c r="I34" s="16">
        <f t="shared" si="2"/>
        <v>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4.25" customHeight="1">
      <c r="A35" s="20" t="s">
        <v>56</v>
      </c>
      <c r="B35" s="15" t="s">
        <v>57</v>
      </c>
      <c r="C35" s="16" t="s">
        <v>14</v>
      </c>
      <c r="D35" s="16">
        <v>27.0</v>
      </c>
      <c r="E35" s="17"/>
      <c r="F35" s="18"/>
      <c r="G35" s="16">
        <f t="shared" si="1"/>
        <v>0</v>
      </c>
      <c r="H35" s="19">
        <v>0.6</v>
      </c>
      <c r="I35" s="16">
        <f t="shared" si="2"/>
        <v>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4.25" customHeight="1">
      <c r="A36" s="20" t="s">
        <v>58</v>
      </c>
      <c r="B36" s="15" t="s">
        <v>59</v>
      </c>
      <c r="C36" s="16" t="s">
        <v>14</v>
      </c>
      <c r="D36" s="16">
        <v>28.0</v>
      </c>
      <c r="E36" s="17"/>
      <c r="F36" s="18"/>
      <c r="G36" s="16">
        <f t="shared" si="1"/>
        <v>0</v>
      </c>
      <c r="H36" s="19">
        <v>0.6</v>
      </c>
      <c r="I36" s="16">
        <f t="shared" si="2"/>
        <v>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4.25" customHeight="1">
      <c r="A37" s="20" t="s">
        <v>60</v>
      </c>
      <c r="B37" s="15" t="s">
        <v>61</v>
      </c>
      <c r="C37" s="16" t="s">
        <v>14</v>
      </c>
      <c r="D37" s="16">
        <v>38.0</v>
      </c>
      <c r="E37" s="17"/>
      <c r="F37" s="18"/>
      <c r="G37" s="16">
        <f t="shared" si="1"/>
        <v>0</v>
      </c>
      <c r="H37" s="19">
        <v>0.6</v>
      </c>
      <c r="I37" s="16">
        <f t="shared" si="2"/>
        <v>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4.25" customHeight="1">
      <c r="A38" s="20" t="s">
        <v>62</v>
      </c>
      <c r="B38" s="15" t="s">
        <v>63</v>
      </c>
      <c r="C38" s="16" t="s">
        <v>14</v>
      </c>
      <c r="D38" s="16">
        <v>2.0</v>
      </c>
      <c r="E38" s="17"/>
      <c r="F38" s="18"/>
      <c r="G38" s="16">
        <f t="shared" si="1"/>
        <v>0</v>
      </c>
      <c r="H38" s="19">
        <v>0.6</v>
      </c>
      <c r="I38" s="16">
        <f t="shared" si="2"/>
        <v>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4.25" customHeight="1">
      <c r="A39" s="20" t="s">
        <v>64</v>
      </c>
      <c r="B39" s="15" t="s">
        <v>65</v>
      </c>
      <c r="C39" s="16" t="s">
        <v>14</v>
      </c>
      <c r="D39" s="16">
        <v>11.0</v>
      </c>
      <c r="E39" s="17"/>
      <c r="F39" s="18"/>
      <c r="G39" s="16">
        <f t="shared" si="1"/>
        <v>0</v>
      </c>
      <c r="H39" s="19">
        <v>0.6</v>
      </c>
      <c r="I39" s="16">
        <f t="shared" si="2"/>
        <v>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4.25" customHeight="1">
      <c r="A40" s="20" t="s">
        <v>66</v>
      </c>
      <c r="B40" s="15" t="s">
        <v>67</v>
      </c>
      <c r="C40" s="16" t="s">
        <v>14</v>
      </c>
      <c r="D40" s="16">
        <v>14.0</v>
      </c>
      <c r="E40" s="17"/>
      <c r="F40" s="18"/>
      <c r="G40" s="16">
        <f t="shared" si="1"/>
        <v>0</v>
      </c>
      <c r="H40" s="19">
        <v>0.6</v>
      </c>
      <c r="I40" s="16">
        <f t="shared" si="2"/>
        <v>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4.25" customHeight="1">
      <c r="A41" s="20" t="s">
        <v>68</v>
      </c>
      <c r="B41" s="15" t="s">
        <v>69</v>
      </c>
      <c r="C41" s="16" t="s">
        <v>14</v>
      </c>
      <c r="D41" s="16">
        <v>31.0</v>
      </c>
      <c r="E41" s="17"/>
      <c r="F41" s="18"/>
      <c r="G41" s="16">
        <f t="shared" si="1"/>
        <v>0</v>
      </c>
      <c r="H41" s="19">
        <v>0.6</v>
      </c>
      <c r="I41" s="16">
        <f t="shared" si="2"/>
        <v>0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4.25" customHeight="1">
      <c r="A42" s="20" t="s">
        <v>70</v>
      </c>
      <c r="B42" s="15" t="s">
        <v>71</v>
      </c>
      <c r="C42" s="16" t="s">
        <v>14</v>
      </c>
      <c r="D42" s="16">
        <v>3.0</v>
      </c>
      <c r="E42" s="17"/>
      <c r="F42" s="18"/>
      <c r="G42" s="16">
        <f t="shared" si="1"/>
        <v>0</v>
      </c>
      <c r="H42" s="19">
        <v>0.6</v>
      </c>
      <c r="I42" s="16">
        <f t="shared" si="2"/>
        <v>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4.25" customHeight="1">
      <c r="A43" s="20" t="s">
        <v>72</v>
      </c>
      <c r="B43" s="15" t="s">
        <v>73</v>
      </c>
      <c r="C43" s="16" t="s">
        <v>14</v>
      </c>
      <c r="D43" s="16">
        <v>10.0</v>
      </c>
      <c r="E43" s="17"/>
      <c r="F43" s="18"/>
      <c r="G43" s="16">
        <f t="shared" si="1"/>
        <v>0</v>
      </c>
      <c r="H43" s="19">
        <v>0.6</v>
      </c>
      <c r="I43" s="16">
        <f t="shared" si="2"/>
        <v>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4.25" customHeight="1">
      <c r="A44" s="20" t="s">
        <v>74</v>
      </c>
      <c r="B44" s="15" t="s">
        <v>75</v>
      </c>
      <c r="C44" s="16" t="s">
        <v>14</v>
      </c>
      <c r="D44" s="16">
        <v>4.0</v>
      </c>
      <c r="E44" s="17"/>
      <c r="F44" s="18"/>
      <c r="G44" s="16">
        <f t="shared" si="1"/>
        <v>0</v>
      </c>
      <c r="H44" s="19">
        <v>0.6</v>
      </c>
      <c r="I44" s="16">
        <f t="shared" si="2"/>
        <v>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4.25" customHeight="1">
      <c r="A45" s="20" t="s">
        <v>76</v>
      </c>
      <c r="B45" s="15" t="s">
        <v>77</v>
      </c>
      <c r="C45" s="16" t="s">
        <v>14</v>
      </c>
      <c r="D45" s="16">
        <v>6.0</v>
      </c>
      <c r="E45" s="17"/>
      <c r="F45" s="18"/>
      <c r="G45" s="16">
        <f t="shared" si="1"/>
        <v>0</v>
      </c>
      <c r="H45" s="19">
        <v>0.6</v>
      </c>
      <c r="I45" s="16">
        <f t="shared" si="2"/>
        <v>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4.25" customHeight="1">
      <c r="A46" s="20" t="s">
        <v>78</v>
      </c>
      <c r="B46" s="15" t="s">
        <v>79</v>
      </c>
      <c r="C46" s="16" t="s">
        <v>14</v>
      </c>
      <c r="D46" s="16">
        <v>11.0</v>
      </c>
      <c r="E46" s="17"/>
      <c r="F46" s="18"/>
      <c r="G46" s="16">
        <f t="shared" si="1"/>
        <v>0</v>
      </c>
      <c r="H46" s="19">
        <v>0.6</v>
      </c>
      <c r="I46" s="16">
        <f t="shared" si="2"/>
        <v>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4.25" customHeight="1">
      <c r="A47" s="20" t="s">
        <v>80</v>
      </c>
      <c r="B47" s="15" t="s">
        <v>81</v>
      </c>
      <c r="C47" s="16" t="s">
        <v>14</v>
      </c>
      <c r="D47" s="16">
        <v>3.0</v>
      </c>
      <c r="E47" s="17"/>
      <c r="F47" s="18"/>
      <c r="G47" s="16">
        <f t="shared" si="1"/>
        <v>0</v>
      </c>
      <c r="H47" s="19">
        <v>0.6</v>
      </c>
      <c r="I47" s="16">
        <f t="shared" si="2"/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4.25" customHeight="1">
      <c r="A48" s="20" t="s">
        <v>82</v>
      </c>
      <c r="B48" s="15" t="s">
        <v>83</v>
      </c>
      <c r="C48" s="16" t="s">
        <v>14</v>
      </c>
      <c r="D48" s="16">
        <v>17.0</v>
      </c>
      <c r="E48" s="17"/>
      <c r="F48" s="18"/>
      <c r="G48" s="16">
        <f t="shared" si="1"/>
        <v>0</v>
      </c>
      <c r="H48" s="19">
        <v>0.6</v>
      </c>
      <c r="I48" s="16">
        <f t="shared" si="2"/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4.25" customHeight="1">
      <c r="A49" s="20" t="s">
        <v>84</v>
      </c>
      <c r="B49" s="15" t="s">
        <v>85</v>
      </c>
      <c r="C49" s="16" t="s">
        <v>14</v>
      </c>
      <c r="D49" s="16">
        <v>6.0</v>
      </c>
      <c r="E49" s="17"/>
      <c r="F49" s="18"/>
      <c r="G49" s="16">
        <f t="shared" si="1"/>
        <v>0</v>
      </c>
      <c r="H49" s="19">
        <v>0.6</v>
      </c>
      <c r="I49" s="16">
        <f t="shared" si="2"/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4.25" customHeight="1">
      <c r="A50" s="20" t="s">
        <v>86</v>
      </c>
      <c r="B50" s="15" t="s">
        <v>87</v>
      </c>
      <c r="C50" s="16" t="s">
        <v>14</v>
      </c>
      <c r="D50" s="16">
        <v>2.0</v>
      </c>
      <c r="E50" s="17"/>
      <c r="F50" s="18"/>
      <c r="G50" s="16">
        <f t="shared" si="1"/>
        <v>0</v>
      </c>
      <c r="H50" s="19">
        <v>0.6</v>
      </c>
      <c r="I50" s="16">
        <f t="shared" si="2"/>
        <v>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4.25" customHeight="1">
      <c r="A51" s="20" t="s">
        <v>88</v>
      </c>
      <c r="B51" s="15" t="s">
        <v>89</v>
      </c>
      <c r="C51" s="16" t="s">
        <v>14</v>
      </c>
      <c r="D51" s="16">
        <v>9.0</v>
      </c>
      <c r="E51" s="17"/>
      <c r="F51" s="18"/>
      <c r="G51" s="16">
        <f t="shared" si="1"/>
        <v>0</v>
      </c>
      <c r="H51" s="19">
        <v>0.6</v>
      </c>
      <c r="I51" s="16">
        <f t="shared" si="2"/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4.25" customHeight="1">
      <c r="A52" s="20" t="s">
        <v>90</v>
      </c>
      <c r="B52" s="15" t="s">
        <v>91</v>
      </c>
      <c r="C52" s="16" t="s">
        <v>14</v>
      </c>
      <c r="D52" s="16">
        <v>11.0</v>
      </c>
      <c r="E52" s="17"/>
      <c r="F52" s="18"/>
      <c r="G52" s="16">
        <f t="shared" si="1"/>
        <v>0</v>
      </c>
      <c r="H52" s="19">
        <v>0.6</v>
      </c>
      <c r="I52" s="16">
        <f t="shared" si="2"/>
        <v>0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4.25" customHeight="1">
      <c r="A53" s="20" t="s">
        <v>92</v>
      </c>
      <c r="B53" s="15" t="s">
        <v>93</v>
      </c>
      <c r="C53" s="16" t="s">
        <v>14</v>
      </c>
      <c r="D53" s="16">
        <v>4.0</v>
      </c>
      <c r="E53" s="17"/>
      <c r="F53" s="18"/>
      <c r="G53" s="16">
        <f t="shared" si="1"/>
        <v>0</v>
      </c>
      <c r="H53" s="19">
        <v>0.6</v>
      </c>
      <c r="I53" s="16">
        <f t="shared" si="2"/>
        <v>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4.25" customHeight="1">
      <c r="A54" s="20" t="s">
        <v>94</v>
      </c>
      <c r="B54" s="15" t="s">
        <v>95</v>
      </c>
      <c r="C54" s="16" t="s">
        <v>14</v>
      </c>
      <c r="D54" s="16">
        <v>5.0</v>
      </c>
      <c r="E54" s="17"/>
      <c r="F54" s="18"/>
      <c r="G54" s="16">
        <f t="shared" si="1"/>
        <v>0</v>
      </c>
      <c r="H54" s="19">
        <v>0.6</v>
      </c>
      <c r="I54" s="16">
        <f t="shared" si="2"/>
        <v>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4.25" customHeight="1">
      <c r="A55" s="20" t="s">
        <v>96</v>
      </c>
      <c r="B55" s="15" t="s">
        <v>97</v>
      </c>
      <c r="C55" s="16" t="s">
        <v>14</v>
      </c>
      <c r="D55" s="16">
        <v>5.0</v>
      </c>
      <c r="E55" s="17"/>
      <c r="F55" s="18"/>
      <c r="G55" s="16">
        <f t="shared" si="1"/>
        <v>0</v>
      </c>
      <c r="H55" s="19">
        <v>0.6</v>
      </c>
      <c r="I55" s="16">
        <f t="shared" si="2"/>
        <v>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4.25" customHeight="1">
      <c r="A56" s="20" t="s">
        <v>98</v>
      </c>
      <c r="B56" s="15" t="s">
        <v>99</v>
      </c>
      <c r="C56" s="16" t="s">
        <v>14</v>
      </c>
      <c r="D56" s="16">
        <v>6.0</v>
      </c>
      <c r="E56" s="17"/>
      <c r="F56" s="18"/>
      <c r="G56" s="16">
        <f t="shared" si="1"/>
        <v>0</v>
      </c>
      <c r="H56" s="19">
        <v>0.6</v>
      </c>
      <c r="I56" s="16">
        <f t="shared" si="2"/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4.25" customHeight="1">
      <c r="A57" s="20" t="s">
        <v>100</v>
      </c>
      <c r="B57" s="15" t="s">
        <v>101</v>
      </c>
      <c r="C57" s="16" t="s">
        <v>14</v>
      </c>
      <c r="D57" s="16">
        <v>2.0</v>
      </c>
      <c r="E57" s="17"/>
      <c r="F57" s="18"/>
      <c r="G57" s="16">
        <f t="shared" si="1"/>
        <v>0</v>
      </c>
      <c r="H57" s="19">
        <v>0.6</v>
      </c>
      <c r="I57" s="16">
        <f t="shared" si="2"/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4.25" customHeight="1">
      <c r="A58" s="20" t="s">
        <v>102</v>
      </c>
      <c r="B58" s="15" t="s">
        <v>103</v>
      </c>
      <c r="C58" s="16" t="s">
        <v>14</v>
      </c>
      <c r="D58" s="16">
        <v>8.0</v>
      </c>
      <c r="E58" s="17"/>
      <c r="F58" s="18"/>
      <c r="G58" s="16">
        <f t="shared" si="1"/>
        <v>0</v>
      </c>
      <c r="H58" s="19">
        <v>0.6</v>
      </c>
      <c r="I58" s="16">
        <f t="shared" si="2"/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4.25" customHeight="1">
      <c r="A59" s="20" t="s">
        <v>104</v>
      </c>
      <c r="B59" s="15" t="s">
        <v>105</v>
      </c>
      <c r="C59" s="16" t="s">
        <v>14</v>
      </c>
      <c r="D59" s="16">
        <v>7.0</v>
      </c>
      <c r="E59" s="17"/>
      <c r="F59" s="18"/>
      <c r="G59" s="16">
        <f t="shared" si="1"/>
        <v>0</v>
      </c>
      <c r="H59" s="19">
        <v>0.6</v>
      </c>
      <c r="I59" s="16">
        <f t="shared" si="2"/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4.25" customHeight="1">
      <c r="A60" s="20" t="s">
        <v>106</v>
      </c>
      <c r="B60" s="15" t="s">
        <v>107</v>
      </c>
      <c r="C60" s="16" t="s">
        <v>14</v>
      </c>
      <c r="D60" s="16">
        <v>13.0</v>
      </c>
      <c r="E60" s="17"/>
      <c r="F60" s="18"/>
      <c r="G60" s="16">
        <f t="shared" si="1"/>
        <v>0</v>
      </c>
      <c r="H60" s="19">
        <v>0.6</v>
      </c>
      <c r="I60" s="16">
        <f t="shared" si="2"/>
        <v>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4.25" customHeight="1">
      <c r="A61" s="20" t="s">
        <v>108</v>
      </c>
      <c r="B61" s="15" t="s">
        <v>109</v>
      </c>
      <c r="C61" s="16" t="s">
        <v>14</v>
      </c>
      <c r="D61" s="16">
        <v>7.0</v>
      </c>
      <c r="E61" s="17"/>
      <c r="F61" s="18"/>
      <c r="G61" s="16">
        <f t="shared" si="1"/>
        <v>0</v>
      </c>
      <c r="H61" s="19">
        <v>0.6</v>
      </c>
      <c r="I61" s="16">
        <f t="shared" si="2"/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4.25" customHeight="1">
      <c r="A62" s="20" t="s">
        <v>110</v>
      </c>
      <c r="B62" s="15" t="s">
        <v>111</v>
      </c>
      <c r="C62" s="16" t="s">
        <v>14</v>
      </c>
      <c r="D62" s="16">
        <v>9.0</v>
      </c>
      <c r="E62" s="17"/>
      <c r="F62" s="18"/>
      <c r="G62" s="16">
        <f t="shared" si="1"/>
        <v>0</v>
      </c>
      <c r="H62" s="19">
        <v>0.6</v>
      </c>
      <c r="I62" s="16">
        <f t="shared" si="2"/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4.25" customHeight="1">
      <c r="A63" s="20" t="s">
        <v>112</v>
      </c>
      <c r="B63" s="15" t="s">
        <v>113</v>
      </c>
      <c r="C63" s="16" t="s">
        <v>14</v>
      </c>
      <c r="D63" s="16">
        <v>9.0</v>
      </c>
      <c r="E63" s="17"/>
      <c r="F63" s="18"/>
      <c r="G63" s="16">
        <f t="shared" si="1"/>
        <v>0</v>
      </c>
      <c r="H63" s="19">
        <v>0.6</v>
      </c>
      <c r="I63" s="16">
        <f t="shared" si="2"/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4.25" customHeight="1">
      <c r="A64" s="20" t="s">
        <v>114</v>
      </c>
      <c r="B64" s="15" t="s">
        <v>115</v>
      </c>
      <c r="C64" s="16" t="s">
        <v>14</v>
      </c>
      <c r="D64" s="16">
        <v>12.0</v>
      </c>
      <c r="E64" s="17"/>
      <c r="F64" s="18"/>
      <c r="G64" s="16">
        <f t="shared" si="1"/>
        <v>0</v>
      </c>
      <c r="H64" s="19">
        <v>0.6</v>
      </c>
      <c r="I64" s="16">
        <f t="shared" si="2"/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4.25" customHeight="1">
      <c r="A65" s="20" t="s">
        <v>116</v>
      </c>
      <c r="B65" s="15" t="s">
        <v>117</v>
      </c>
      <c r="C65" s="16" t="s">
        <v>14</v>
      </c>
      <c r="D65" s="16">
        <v>7.0</v>
      </c>
      <c r="E65" s="17"/>
      <c r="F65" s="18"/>
      <c r="G65" s="16">
        <f t="shared" si="1"/>
        <v>0</v>
      </c>
      <c r="H65" s="19">
        <v>0.6</v>
      </c>
      <c r="I65" s="16">
        <f t="shared" si="2"/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4.25" customHeight="1">
      <c r="A66" s="20" t="s">
        <v>118</v>
      </c>
      <c r="B66" s="15" t="s">
        <v>119</v>
      </c>
      <c r="C66" s="16" t="s">
        <v>14</v>
      </c>
      <c r="D66" s="16">
        <v>29.0</v>
      </c>
      <c r="E66" s="17"/>
      <c r="F66" s="18"/>
      <c r="G66" s="16">
        <f t="shared" si="1"/>
        <v>0</v>
      </c>
      <c r="H66" s="19">
        <v>0.6</v>
      </c>
      <c r="I66" s="16">
        <f t="shared" si="2"/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4.25" customHeight="1">
      <c r="A67" s="20" t="s">
        <v>120</v>
      </c>
      <c r="B67" s="15" t="s">
        <v>121</v>
      </c>
      <c r="C67" s="16" t="s">
        <v>14</v>
      </c>
      <c r="D67" s="16">
        <v>2.0</v>
      </c>
      <c r="E67" s="17"/>
      <c r="F67" s="18"/>
      <c r="G67" s="16">
        <f t="shared" si="1"/>
        <v>0</v>
      </c>
      <c r="H67" s="19">
        <v>0.6</v>
      </c>
      <c r="I67" s="16">
        <f t="shared" si="2"/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4.25" customHeight="1">
      <c r="A68" s="20" t="s">
        <v>122</v>
      </c>
      <c r="B68" s="15" t="s">
        <v>123</v>
      </c>
      <c r="C68" s="16" t="s">
        <v>14</v>
      </c>
      <c r="D68" s="16">
        <v>16.0</v>
      </c>
      <c r="E68" s="17"/>
      <c r="F68" s="18"/>
      <c r="G68" s="16">
        <f t="shared" si="1"/>
        <v>0</v>
      </c>
      <c r="H68" s="19">
        <v>0.6</v>
      </c>
      <c r="I68" s="16">
        <f t="shared" si="2"/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4.25" customHeight="1">
      <c r="A69" s="20" t="s">
        <v>124</v>
      </c>
      <c r="B69" s="15" t="s">
        <v>125</v>
      </c>
      <c r="C69" s="16" t="s">
        <v>14</v>
      </c>
      <c r="D69" s="16">
        <v>7.0</v>
      </c>
      <c r="E69" s="17"/>
      <c r="F69" s="18"/>
      <c r="G69" s="16">
        <f t="shared" si="1"/>
        <v>0</v>
      </c>
      <c r="H69" s="19">
        <v>0.6</v>
      </c>
      <c r="I69" s="16">
        <f t="shared" si="2"/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4.25" customHeight="1">
      <c r="A70" s="20" t="s">
        <v>126</v>
      </c>
      <c r="B70" s="15" t="s">
        <v>127</v>
      </c>
      <c r="C70" s="16" t="s">
        <v>14</v>
      </c>
      <c r="D70" s="16">
        <v>29.0</v>
      </c>
      <c r="E70" s="17"/>
      <c r="F70" s="18"/>
      <c r="G70" s="16">
        <f t="shared" si="1"/>
        <v>0</v>
      </c>
      <c r="H70" s="19">
        <v>0.6</v>
      </c>
      <c r="I70" s="16">
        <f t="shared" si="2"/>
        <v>0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4.25" customHeight="1">
      <c r="A71" s="20" t="s">
        <v>128</v>
      </c>
      <c r="B71" s="15" t="s">
        <v>129</v>
      </c>
      <c r="C71" s="16" t="s">
        <v>14</v>
      </c>
      <c r="D71" s="16">
        <v>68.0</v>
      </c>
      <c r="E71" s="17"/>
      <c r="F71" s="18"/>
      <c r="G71" s="16">
        <f t="shared" si="1"/>
        <v>0</v>
      </c>
      <c r="H71" s="19">
        <v>0.6</v>
      </c>
      <c r="I71" s="16">
        <f t="shared" si="2"/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4.25" customHeight="1">
      <c r="A72" s="20" t="s">
        <v>130</v>
      </c>
      <c r="B72" s="15" t="s">
        <v>131</v>
      </c>
      <c r="C72" s="16" t="s">
        <v>14</v>
      </c>
      <c r="D72" s="16">
        <v>5.0</v>
      </c>
      <c r="E72" s="17"/>
      <c r="F72" s="18"/>
      <c r="G72" s="16">
        <f t="shared" si="1"/>
        <v>0</v>
      </c>
      <c r="H72" s="19">
        <v>0.6</v>
      </c>
      <c r="I72" s="16">
        <f t="shared" si="2"/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4.25" customHeight="1">
      <c r="A73" s="20" t="s">
        <v>132</v>
      </c>
      <c r="B73" s="15" t="s">
        <v>133</v>
      </c>
      <c r="C73" s="16" t="s">
        <v>14</v>
      </c>
      <c r="D73" s="16">
        <v>17.0</v>
      </c>
      <c r="E73" s="17"/>
      <c r="F73" s="18"/>
      <c r="G73" s="16">
        <f t="shared" si="1"/>
        <v>0</v>
      </c>
      <c r="H73" s="19">
        <v>0.6</v>
      </c>
      <c r="I73" s="16">
        <f t="shared" si="2"/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4.25" customHeight="1">
      <c r="A74" s="20" t="s">
        <v>134</v>
      </c>
      <c r="B74" s="15" t="s">
        <v>135</v>
      </c>
      <c r="C74" s="16" t="s">
        <v>14</v>
      </c>
      <c r="D74" s="16">
        <v>6.0</v>
      </c>
      <c r="E74" s="17"/>
      <c r="F74" s="18"/>
      <c r="G74" s="16">
        <f t="shared" si="1"/>
        <v>0</v>
      </c>
      <c r="H74" s="19">
        <v>0.6</v>
      </c>
      <c r="I74" s="16">
        <f t="shared" si="2"/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4.25" customHeight="1">
      <c r="A75" s="20" t="s">
        <v>136</v>
      </c>
      <c r="B75" s="15" t="s">
        <v>137</v>
      </c>
      <c r="C75" s="16" t="s">
        <v>14</v>
      </c>
      <c r="D75" s="16">
        <v>2.0</v>
      </c>
      <c r="E75" s="17"/>
      <c r="F75" s="18"/>
      <c r="G75" s="16">
        <f t="shared" si="1"/>
        <v>0</v>
      </c>
      <c r="H75" s="19">
        <v>0.6</v>
      </c>
      <c r="I75" s="16">
        <f t="shared" si="2"/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4.25" customHeight="1">
      <c r="A76" s="20" t="s">
        <v>138</v>
      </c>
      <c r="B76" s="15" t="s">
        <v>139</v>
      </c>
      <c r="C76" s="16" t="s">
        <v>14</v>
      </c>
      <c r="D76" s="16">
        <v>9.0</v>
      </c>
      <c r="E76" s="17"/>
      <c r="F76" s="18"/>
      <c r="G76" s="16">
        <f t="shared" si="1"/>
        <v>0</v>
      </c>
      <c r="H76" s="19">
        <v>0.6</v>
      </c>
      <c r="I76" s="16">
        <f t="shared" si="2"/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4.25" customHeight="1">
      <c r="A77" s="20" t="s">
        <v>140</v>
      </c>
      <c r="B77" s="15" t="s">
        <v>141</v>
      </c>
      <c r="C77" s="16" t="s">
        <v>14</v>
      </c>
      <c r="D77" s="16">
        <v>9.0</v>
      </c>
      <c r="E77" s="17"/>
      <c r="F77" s="18"/>
      <c r="G77" s="16">
        <f t="shared" si="1"/>
        <v>0</v>
      </c>
      <c r="H77" s="19">
        <v>0.6</v>
      </c>
      <c r="I77" s="16">
        <f t="shared" si="2"/>
        <v>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4.25" customHeight="1">
      <c r="A78" s="20" t="s">
        <v>142</v>
      </c>
      <c r="B78" s="15" t="s">
        <v>143</v>
      </c>
      <c r="C78" s="16" t="s">
        <v>14</v>
      </c>
      <c r="D78" s="16">
        <v>8.0</v>
      </c>
      <c r="E78" s="17"/>
      <c r="F78" s="18"/>
      <c r="G78" s="16">
        <f t="shared" si="1"/>
        <v>0</v>
      </c>
      <c r="H78" s="19">
        <v>0.6</v>
      </c>
      <c r="I78" s="16">
        <f t="shared" si="2"/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4.25" customHeight="1">
      <c r="A79" s="20" t="s">
        <v>144</v>
      </c>
      <c r="B79" s="15" t="s">
        <v>145</v>
      </c>
      <c r="C79" s="16" t="s">
        <v>14</v>
      </c>
      <c r="D79" s="16">
        <v>13.0</v>
      </c>
      <c r="E79" s="17"/>
      <c r="F79" s="18"/>
      <c r="G79" s="16">
        <f t="shared" si="1"/>
        <v>0</v>
      </c>
      <c r="H79" s="19">
        <v>0.6</v>
      </c>
      <c r="I79" s="16">
        <f t="shared" si="2"/>
        <v>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4.25" customHeight="1">
      <c r="A80" s="20" t="s">
        <v>146</v>
      </c>
      <c r="B80" s="15" t="s">
        <v>147</v>
      </c>
      <c r="C80" s="16" t="s">
        <v>14</v>
      </c>
      <c r="D80" s="16">
        <v>3.0</v>
      </c>
      <c r="E80" s="17"/>
      <c r="F80" s="18"/>
      <c r="G80" s="16">
        <f t="shared" si="1"/>
        <v>0</v>
      </c>
      <c r="H80" s="19">
        <v>0.6</v>
      </c>
      <c r="I80" s="16">
        <f t="shared" si="2"/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4.25" customHeight="1">
      <c r="A81" s="20" t="s">
        <v>148</v>
      </c>
      <c r="B81" s="15" t="s">
        <v>149</v>
      </c>
      <c r="C81" s="16" t="s">
        <v>14</v>
      </c>
      <c r="D81" s="16">
        <v>24.0</v>
      </c>
      <c r="E81" s="17"/>
      <c r="F81" s="18"/>
      <c r="G81" s="16">
        <f t="shared" si="1"/>
        <v>0</v>
      </c>
      <c r="H81" s="19">
        <v>0.6</v>
      </c>
      <c r="I81" s="16">
        <f t="shared" si="2"/>
        <v>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4.25" customHeight="1">
      <c r="A82" s="20" t="s">
        <v>150</v>
      </c>
      <c r="B82" s="15" t="s">
        <v>151</v>
      </c>
      <c r="C82" s="16" t="s">
        <v>14</v>
      </c>
      <c r="D82" s="16">
        <v>4.0</v>
      </c>
      <c r="E82" s="17"/>
      <c r="F82" s="18"/>
      <c r="G82" s="16">
        <f t="shared" si="1"/>
        <v>0</v>
      </c>
      <c r="H82" s="19">
        <v>0.6</v>
      </c>
      <c r="I82" s="16">
        <f t="shared" si="2"/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4.25" customHeight="1">
      <c r="A83" s="20" t="s">
        <v>152</v>
      </c>
      <c r="B83" s="15" t="s">
        <v>153</v>
      </c>
      <c r="C83" s="16" t="s">
        <v>14</v>
      </c>
      <c r="D83" s="16">
        <v>24.0</v>
      </c>
      <c r="E83" s="17"/>
      <c r="F83" s="18"/>
      <c r="G83" s="16">
        <f t="shared" si="1"/>
        <v>0</v>
      </c>
      <c r="H83" s="19">
        <v>0.6</v>
      </c>
      <c r="I83" s="16">
        <f t="shared" si="2"/>
        <v>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4.25" customHeight="1">
      <c r="A84" s="20" t="s">
        <v>154</v>
      </c>
      <c r="B84" s="15" t="s">
        <v>155</v>
      </c>
      <c r="C84" s="16" t="s">
        <v>14</v>
      </c>
      <c r="D84" s="16">
        <v>7.0</v>
      </c>
      <c r="E84" s="17"/>
      <c r="F84" s="18"/>
      <c r="G84" s="16">
        <f t="shared" si="1"/>
        <v>0</v>
      </c>
      <c r="H84" s="19">
        <v>0.6</v>
      </c>
      <c r="I84" s="16">
        <f t="shared" si="2"/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4.25" customHeight="1">
      <c r="A85" s="20" t="s">
        <v>156</v>
      </c>
      <c r="B85" s="15" t="s">
        <v>157</v>
      </c>
      <c r="C85" s="16" t="s">
        <v>14</v>
      </c>
      <c r="D85" s="16">
        <v>5.0</v>
      </c>
      <c r="E85" s="17"/>
      <c r="F85" s="18"/>
      <c r="G85" s="16">
        <f t="shared" si="1"/>
        <v>0</v>
      </c>
      <c r="H85" s="19">
        <v>0.6</v>
      </c>
      <c r="I85" s="16">
        <f t="shared" si="2"/>
        <v>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4.25" customHeight="1">
      <c r="A86" s="20" t="s">
        <v>158</v>
      </c>
      <c r="B86" s="15" t="s">
        <v>159</v>
      </c>
      <c r="C86" s="16" t="s">
        <v>14</v>
      </c>
      <c r="D86" s="16">
        <v>41.0</v>
      </c>
      <c r="E86" s="17"/>
      <c r="F86" s="18"/>
      <c r="G86" s="16">
        <f t="shared" si="1"/>
        <v>0</v>
      </c>
      <c r="H86" s="19">
        <v>0.6</v>
      </c>
      <c r="I86" s="16">
        <f t="shared" si="2"/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4.25" customHeight="1">
      <c r="A87" s="20" t="s">
        <v>160</v>
      </c>
      <c r="B87" s="15" t="s">
        <v>161</v>
      </c>
      <c r="C87" s="16" t="s">
        <v>14</v>
      </c>
      <c r="D87" s="16">
        <v>38.0</v>
      </c>
      <c r="E87" s="17"/>
      <c r="F87" s="18"/>
      <c r="G87" s="16">
        <f t="shared" si="1"/>
        <v>0</v>
      </c>
      <c r="H87" s="19">
        <v>0.6</v>
      </c>
      <c r="I87" s="16">
        <f t="shared" si="2"/>
        <v>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4.25" customHeight="1">
      <c r="A88" s="20" t="s">
        <v>162</v>
      </c>
      <c r="B88" s="15" t="s">
        <v>163</v>
      </c>
      <c r="C88" s="16" t="s">
        <v>14</v>
      </c>
      <c r="D88" s="16">
        <v>6.0</v>
      </c>
      <c r="E88" s="17"/>
      <c r="F88" s="18"/>
      <c r="G88" s="16">
        <f t="shared" si="1"/>
        <v>0</v>
      </c>
      <c r="H88" s="19">
        <v>0.6</v>
      </c>
      <c r="I88" s="16">
        <f t="shared" si="2"/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4.25" customHeight="1">
      <c r="A89" s="20" t="s">
        <v>164</v>
      </c>
      <c r="B89" s="15" t="s">
        <v>165</v>
      </c>
      <c r="C89" s="16" t="s">
        <v>14</v>
      </c>
      <c r="D89" s="16">
        <v>14.0</v>
      </c>
      <c r="E89" s="17"/>
      <c r="F89" s="18"/>
      <c r="G89" s="16">
        <f t="shared" si="1"/>
        <v>0</v>
      </c>
      <c r="H89" s="19">
        <v>1.0</v>
      </c>
      <c r="I89" s="16">
        <f t="shared" si="2"/>
        <v>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4.25" customHeight="1">
      <c r="A90" s="20" t="s">
        <v>166</v>
      </c>
      <c r="B90" s="15" t="s">
        <v>167</v>
      </c>
      <c r="C90" s="16" t="s">
        <v>14</v>
      </c>
      <c r="D90" s="16">
        <v>4.0</v>
      </c>
      <c r="E90" s="17"/>
      <c r="F90" s="18"/>
      <c r="G90" s="16">
        <f t="shared" si="1"/>
        <v>0</v>
      </c>
      <c r="H90" s="19">
        <v>0.6</v>
      </c>
      <c r="I90" s="16">
        <f t="shared" si="2"/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4.25" customHeight="1">
      <c r="A91" s="20" t="s">
        <v>168</v>
      </c>
      <c r="B91" s="15" t="s">
        <v>169</v>
      </c>
      <c r="C91" s="16" t="s">
        <v>14</v>
      </c>
      <c r="D91" s="16">
        <v>15.0</v>
      </c>
      <c r="E91" s="17"/>
      <c r="F91" s="18"/>
      <c r="G91" s="16">
        <f t="shared" si="1"/>
        <v>0</v>
      </c>
      <c r="H91" s="19">
        <v>0.6</v>
      </c>
      <c r="I91" s="16">
        <f t="shared" si="2"/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4.25" customHeight="1">
      <c r="A92" s="20" t="s">
        <v>170</v>
      </c>
      <c r="B92" s="15" t="s">
        <v>171</v>
      </c>
      <c r="C92" s="16" t="s">
        <v>14</v>
      </c>
      <c r="D92" s="16">
        <v>4.0</v>
      </c>
      <c r="E92" s="17"/>
      <c r="F92" s="18"/>
      <c r="G92" s="16">
        <f t="shared" si="1"/>
        <v>0</v>
      </c>
      <c r="H92" s="19">
        <v>0.6</v>
      </c>
      <c r="I92" s="16">
        <f t="shared" si="2"/>
        <v>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4.25" customHeight="1">
      <c r="A93" s="20" t="s">
        <v>172</v>
      </c>
      <c r="B93" s="15" t="s">
        <v>173</v>
      </c>
      <c r="C93" s="16" t="s">
        <v>14</v>
      </c>
      <c r="D93" s="16">
        <v>10.0</v>
      </c>
      <c r="E93" s="17"/>
      <c r="F93" s="18"/>
      <c r="G93" s="16">
        <f t="shared" si="1"/>
        <v>0</v>
      </c>
      <c r="H93" s="19">
        <v>0.6</v>
      </c>
      <c r="I93" s="16">
        <f t="shared" si="2"/>
        <v>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4.25" customHeight="1">
      <c r="A94" s="20" t="s">
        <v>174</v>
      </c>
      <c r="B94" s="15" t="s">
        <v>175</v>
      </c>
      <c r="C94" s="16" t="s">
        <v>14</v>
      </c>
      <c r="D94" s="16">
        <v>6.0</v>
      </c>
      <c r="E94" s="17"/>
      <c r="F94" s="18"/>
      <c r="G94" s="16">
        <f t="shared" si="1"/>
        <v>0</v>
      </c>
      <c r="H94" s="19">
        <v>0.6</v>
      </c>
      <c r="I94" s="16">
        <f t="shared" si="2"/>
        <v>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4.25" customHeight="1">
      <c r="A95" s="20" t="s">
        <v>176</v>
      </c>
      <c r="B95" s="15" t="s">
        <v>177</v>
      </c>
      <c r="C95" s="16" t="s">
        <v>14</v>
      </c>
      <c r="D95" s="16">
        <v>2.0</v>
      </c>
      <c r="E95" s="17"/>
      <c r="F95" s="18"/>
      <c r="G95" s="16">
        <f t="shared" si="1"/>
        <v>0</v>
      </c>
      <c r="H95" s="19">
        <v>0.6</v>
      </c>
      <c r="I95" s="16">
        <f t="shared" si="2"/>
        <v>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4.25" customHeight="1">
      <c r="A96" s="20" t="s">
        <v>178</v>
      </c>
      <c r="B96" s="21" t="s">
        <v>179</v>
      </c>
      <c r="C96" s="22" t="s">
        <v>14</v>
      </c>
      <c r="D96" s="22">
        <v>8.0</v>
      </c>
      <c r="E96" s="18"/>
      <c r="F96" s="18"/>
      <c r="G96" s="16">
        <f t="shared" si="1"/>
        <v>0</v>
      </c>
      <c r="H96" s="19">
        <v>0.6</v>
      </c>
      <c r="I96" s="16">
        <f t="shared" si="2"/>
        <v>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4.25" customHeight="1">
      <c r="A97" s="23"/>
      <c r="B97" s="24" t="s">
        <v>180</v>
      </c>
      <c r="C97" s="25"/>
      <c r="D97" s="25">
        <f>SUM(D8:D96)</f>
        <v>1085</v>
      </c>
      <c r="E97" s="25"/>
      <c r="F97" s="25"/>
      <c r="G97" s="25">
        <f>SUM(G8:G96)</f>
        <v>0</v>
      </c>
      <c r="H97" s="25"/>
      <c r="I97" s="25">
        <f>SUM(I8:I96)</f>
        <v>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4.25" customHeight="1">
      <c r="A98" s="26"/>
      <c r="B98" s="27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4.25" customHeight="1">
      <c r="A99" s="26"/>
      <c r="B99" s="27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4.25" customHeight="1">
      <c r="A100" s="26"/>
      <c r="B100" s="2"/>
      <c r="C100" s="3"/>
      <c r="D100" s="3"/>
      <c r="E100" s="28" t="s">
        <v>181</v>
      </c>
      <c r="F100" s="29">
        <f>G97</f>
        <v>0</v>
      </c>
      <c r="G100" s="3" t="s">
        <v>182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4.25" customHeight="1">
      <c r="A101" s="26"/>
      <c r="B101" s="27"/>
      <c r="C101" s="3"/>
      <c r="D101" s="3"/>
      <c r="E101" s="28" t="s">
        <v>183</v>
      </c>
      <c r="F101" s="30">
        <v>4000.0</v>
      </c>
      <c r="G101" s="3" t="s">
        <v>184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4.25" customHeight="1">
      <c r="A102" s="26"/>
      <c r="B102" s="27"/>
      <c r="C102" s="3"/>
      <c r="D102" s="3"/>
      <c r="E102" s="28" t="s">
        <v>185</v>
      </c>
      <c r="F102" s="29">
        <f>2/3*F101</f>
        <v>2666.666667</v>
      </c>
      <c r="G102" s="3" t="s">
        <v>184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4.25" customHeight="1">
      <c r="A103" s="26"/>
      <c r="B103" s="27"/>
      <c r="C103" s="3"/>
      <c r="D103" s="3"/>
      <c r="E103" s="28" t="s">
        <v>186</v>
      </c>
      <c r="F103" s="29">
        <f>F101-F102</f>
        <v>1333.333333</v>
      </c>
      <c r="G103" s="3" t="s">
        <v>184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4.25" customHeight="1">
      <c r="A104" s="26"/>
      <c r="B104" s="27"/>
      <c r="C104" s="3"/>
      <c r="D104" s="3"/>
      <c r="E104" s="28" t="s">
        <v>187</v>
      </c>
      <c r="F104" s="31">
        <f>F102*G97/1000</f>
        <v>0</v>
      </c>
      <c r="G104" s="3" t="s">
        <v>188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4.25" customHeight="1">
      <c r="A105" s="26"/>
      <c r="B105" s="27"/>
      <c r="C105" s="3"/>
      <c r="D105" s="3"/>
      <c r="E105" s="28" t="s">
        <v>189</v>
      </c>
      <c r="F105" s="31">
        <f>F103*I97/1000</f>
        <v>0</v>
      </c>
      <c r="G105" s="3" t="s">
        <v>188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4.25" customHeight="1">
      <c r="A106" s="26"/>
      <c r="B106" s="27"/>
      <c r="C106" s="3"/>
      <c r="D106" s="3"/>
      <c r="E106" s="3"/>
      <c r="F106" s="3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4.25" customHeight="1">
      <c r="A107" s="26"/>
      <c r="B107" s="27"/>
      <c r="C107" s="3"/>
      <c r="D107" s="3"/>
      <c r="E107" s="32" t="s">
        <v>190</v>
      </c>
      <c r="F107" s="33">
        <f>(F104+F105)</f>
        <v>0</v>
      </c>
      <c r="G107" s="34" t="s">
        <v>188</v>
      </c>
      <c r="H107" s="35"/>
      <c r="I107" s="3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4.25" customHeight="1">
      <c r="A108" s="26"/>
      <c r="B108" s="27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4.25" customHeight="1">
      <c r="A109" s="26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4.25" customHeight="1">
      <c r="A110" s="26"/>
      <c r="B110" s="3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4.25" customHeight="1">
      <c r="A111" s="26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4.25" customHeight="1">
      <c r="A112" s="26"/>
      <c r="B112" s="27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4.25" customHeight="1">
      <c r="A113" s="26"/>
      <c r="B113" s="27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4.25" customHeight="1">
      <c r="A114" s="26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4.25" customHeight="1">
      <c r="A115" s="26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4.25" customHeight="1">
      <c r="A116" s="26"/>
      <c r="B116" s="27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4.25" customHeight="1">
      <c r="A117" s="26"/>
      <c r="B117" s="37"/>
      <c r="C117" s="3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4.25" customHeight="1">
      <c r="A118" s="26"/>
      <c r="B118" s="39" t="s">
        <v>191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4.25" customHeight="1">
      <c r="A119" s="26"/>
      <c r="B119" s="27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4.25" customHeight="1">
      <c r="A120" s="26"/>
      <c r="B120" s="27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4.25" customHeight="1">
      <c r="A121" s="26"/>
      <c r="B121" s="27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4.25" customHeight="1">
      <c r="A122" s="26"/>
      <c r="B122" s="27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4.25" customHeight="1">
      <c r="A123" s="26"/>
      <c r="B123" s="27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4.25" customHeight="1">
      <c r="A124" s="26"/>
      <c r="B124" s="27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4.25" customHeight="1">
      <c r="A125" s="26"/>
      <c r="B125" s="27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4.25" customHeight="1">
      <c r="A126" s="26"/>
      <c r="B126" s="27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4.25" customHeight="1">
      <c r="A127" s="26"/>
      <c r="B127" s="27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4.25" customHeight="1">
      <c r="A128" s="26"/>
      <c r="B128" s="27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4.25" customHeight="1">
      <c r="A129" s="26"/>
      <c r="B129" s="27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4.25" customHeight="1">
      <c r="A130" s="26"/>
      <c r="B130" s="27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4.25" customHeight="1">
      <c r="A131" s="26"/>
      <c r="B131" s="27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4.25" customHeight="1">
      <c r="A132" s="26"/>
      <c r="B132" s="27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4.25" customHeight="1">
      <c r="A133" s="26"/>
      <c r="B133" s="27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4.25" customHeight="1">
      <c r="A134" s="26"/>
      <c r="B134" s="27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4.25" customHeight="1">
      <c r="A135" s="26"/>
      <c r="B135" s="27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4.25" customHeight="1">
      <c r="A136" s="26"/>
      <c r="B136" s="27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4.25" customHeight="1">
      <c r="A137" s="26"/>
      <c r="B137" s="27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4.25" customHeight="1">
      <c r="A138" s="26"/>
      <c r="B138" s="27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4.25" customHeight="1">
      <c r="A139" s="26"/>
      <c r="B139" s="27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4.25" customHeight="1">
      <c r="A140" s="26"/>
      <c r="B140" s="27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4.25" customHeight="1">
      <c r="A141" s="26"/>
      <c r="B141" s="27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4.25" customHeight="1">
      <c r="A142" s="26"/>
      <c r="B142" s="27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4.25" customHeight="1">
      <c r="A143" s="26"/>
      <c r="B143" s="27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4.25" customHeight="1">
      <c r="A144" s="26"/>
      <c r="B144" s="27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4.25" customHeight="1">
      <c r="A145" s="26"/>
      <c r="B145" s="27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4.25" customHeight="1">
      <c r="A146" s="26"/>
      <c r="B146" s="27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4.25" customHeight="1">
      <c r="A147" s="26"/>
      <c r="B147" s="27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4.25" customHeight="1">
      <c r="A148" s="26"/>
      <c r="B148" s="27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4.25" customHeight="1">
      <c r="A149" s="26"/>
      <c r="B149" s="27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4.25" customHeight="1">
      <c r="A150" s="26"/>
      <c r="B150" s="27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4.25" customHeight="1">
      <c r="A151" s="26"/>
      <c r="B151" s="27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4.25" customHeight="1">
      <c r="A152" s="26"/>
      <c r="B152" s="27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4.25" customHeight="1">
      <c r="A153" s="26"/>
      <c r="B153" s="27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4.25" customHeight="1">
      <c r="A154" s="26"/>
      <c r="B154" s="27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4.25" customHeight="1">
      <c r="A155" s="26"/>
      <c r="B155" s="27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4.25" customHeight="1">
      <c r="A156" s="26"/>
      <c r="B156" s="27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4.25" customHeight="1">
      <c r="A157" s="26"/>
      <c r="B157" s="27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4.25" customHeight="1">
      <c r="A158" s="26"/>
      <c r="B158" s="27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4.25" customHeight="1">
      <c r="A159" s="26"/>
      <c r="B159" s="27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4.25" customHeight="1">
      <c r="A160" s="26"/>
      <c r="B160" s="27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4.25" customHeight="1">
      <c r="A161" s="26"/>
      <c r="B161" s="27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4.25" customHeight="1">
      <c r="A162" s="26"/>
      <c r="B162" s="27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4.25" customHeight="1">
      <c r="A163" s="26"/>
      <c r="B163" s="27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4.25" customHeight="1">
      <c r="A164" s="26"/>
      <c r="B164" s="27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4.25" customHeight="1">
      <c r="A165" s="26"/>
      <c r="B165" s="27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4.25" customHeight="1">
      <c r="A166" s="26"/>
      <c r="B166" s="27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4.25" customHeight="1">
      <c r="A167" s="26"/>
      <c r="B167" s="27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4.25" customHeight="1">
      <c r="A168" s="26"/>
      <c r="B168" s="27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4.25" customHeight="1">
      <c r="A169" s="26"/>
      <c r="B169" s="27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4.25" customHeight="1">
      <c r="A170" s="26"/>
      <c r="B170" s="27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4.25" customHeight="1">
      <c r="A171" s="26"/>
      <c r="B171" s="27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4.25" customHeight="1">
      <c r="A172" s="26"/>
      <c r="B172" s="27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4.25" customHeight="1">
      <c r="A173" s="26"/>
      <c r="B173" s="27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4.25" customHeight="1">
      <c r="A174" s="26"/>
      <c r="B174" s="27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4.25" customHeight="1">
      <c r="A175" s="26"/>
      <c r="B175" s="27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4.25" customHeight="1">
      <c r="A176" s="26"/>
      <c r="B176" s="27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4.25" customHeight="1">
      <c r="A177" s="26"/>
      <c r="B177" s="27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4.25" customHeight="1">
      <c r="A178" s="26"/>
      <c r="B178" s="27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4.25" customHeight="1">
      <c r="A179" s="26"/>
      <c r="B179" s="27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4.25" customHeight="1">
      <c r="A180" s="26"/>
      <c r="B180" s="27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4.25" customHeight="1">
      <c r="A181" s="26"/>
      <c r="B181" s="27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4.25" customHeight="1">
      <c r="A182" s="26"/>
      <c r="B182" s="27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4.25" customHeight="1">
      <c r="A183" s="26"/>
      <c r="B183" s="27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4.25" customHeight="1">
      <c r="A184" s="26"/>
      <c r="B184" s="27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4.25" customHeight="1">
      <c r="A185" s="26"/>
      <c r="B185" s="27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4.25" customHeight="1">
      <c r="A186" s="26"/>
      <c r="B186" s="27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4.25" customHeight="1">
      <c r="A187" s="26"/>
      <c r="B187" s="27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4.25" customHeight="1">
      <c r="A188" s="26"/>
      <c r="B188" s="27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4.25" customHeight="1">
      <c r="A189" s="26"/>
      <c r="B189" s="27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4.25" customHeight="1">
      <c r="A190" s="26"/>
      <c r="B190" s="27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4.25" customHeight="1">
      <c r="A191" s="26"/>
      <c r="B191" s="27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4.25" customHeight="1">
      <c r="A192" s="26"/>
      <c r="B192" s="27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4.25" customHeight="1">
      <c r="A193" s="26"/>
      <c r="B193" s="27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4.25" customHeight="1">
      <c r="A194" s="26"/>
      <c r="B194" s="27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4.25" customHeight="1">
      <c r="A195" s="26"/>
      <c r="B195" s="27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4.25" customHeight="1">
      <c r="A196" s="26"/>
      <c r="B196" s="27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4.25" customHeight="1">
      <c r="A197" s="26"/>
      <c r="B197" s="27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4.25" customHeight="1">
      <c r="A198" s="26"/>
      <c r="B198" s="27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4.25" customHeight="1">
      <c r="A199" s="26"/>
      <c r="B199" s="27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4.25" customHeight="1">
      <c r="A200" s="26"/>
      <c r="B200" s="27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4.25" customHeight="1">
      <c r="A201" s="26"/>
      <c r="B201" s="27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4.25" customHeight="1">
      <c r="A202" s="26"/>
      <c r="B202" s="27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4.25" customHeight="1">
      <c r="A203" s="26"/>
      <c r="B203" s="27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4.25" customHeight="1">
      <c r="A204" s="26"/>
      <c r="B204" s="27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4.25" customHeight="1">
      <c r="A205" s="26"/>
      <c r="B205" s="27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4.25" customHeight="1">
      <c r="A206" s="26"/>
      <c r="B206" s="27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4.25" customHeight="1">
      <c r="A207" s="26"/>
      <c r="B207" s="27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4.25" customHeight="1">
      <c r="A208" s="26"/>
      <c r="B208" s="27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4.25" customHeight="1">
      <c r="A209" s="26"/>
      <c r="B209" s="27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4.25" customHeight="1">
      <c r="A210" s="26"/>
      <c r="B210" s="27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4.25" customHeight="1">
      <c r="A211" s="26"/>
      <c r="B211" s="27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4.25" customHeight="1">
      <c r="A212" s="26"/>
      <c r="B212" s="27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4.25" customHeight="1">
      <c r="A213" s="26"/>
      <c r="B213" s="27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4.25" customHeight="1">
      <c r="A214" s="26"/>
      <c r="B214" s="27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4.25" customHeight="1">
      <c r="A215" s="26"/>
      <c r="B215" s="27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4.25" customHeight="1">
      <c r="A216" s="26"/>
      <c r="B216" s="27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4.25" customHeight="1">
      <c r="A217" s="26"/>
      <c r="B217" s="27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4.25" customHeight="1">
      <c r="A218" s="26"/>
      <c r="B218" s="27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4.25" customHeight="1">
      <c r="A219" s="26"/>
      <c r="B219" s="27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4.25" customHeight="1">
      <c r="A220" s="26"/>
      <c r="B220" s="27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4.25" customHeight="1">
      <c r="A221" s="26"/>
      <c r="B221" s="27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4.25" customHeight="1">
      <c r="A222" s="26"/>
      <c r="B222" s="27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4.25" customHeight="1">
      <c r="A223" s="26"/>
      <c r="B223" s="27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4.25" customHeight="1">
      <c r="A224" s="26"/>
      <c r="B224" s="27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4.25" customHeight="1">
      <c r="A225" s="26"/>
      <c r="B225" s="27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4.25" customHeight="1">
      <c r="A226" s="26"/>
      <c r="B226" s="27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4.25" customHeight="1">
      <c r="A227" s="26"/>
      <c r="B227" s="27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4.25" customHeight="1">
      <c r="A228" s="26"/>
      <c r="B228" s="27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4.25" customHeight="1">
      <c r="A229" s="26"/>
      <c r="B229" s="27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4.25" customHeight="1">
      <c r="A230" s="26"/>
      <c r="B230" s="27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4.25" customHeight="1">
      <c r="A231" s="26"/>
      <c r="B231" s="27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4.25" customHeight="1">
      <c r="A232" s="26"/>
      <c r="B232" s="27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4.25" customHeight="1">
      <c r="A233" s="26"/>
      <c r="B233" s="27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4.25" customHeight="1">
      <c r="A234" s="26"/>
      <c r="B234" s="27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4.25" customHeight="1">
      <c r="A235" s="26"/>
      <c r="B235" s="27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4.25" customHeight="1">
      <c r="A236" s="26"/>
      <c r="B236" s="27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4.25" customHeight="1">
      <c r="A237" s="26"/>
      <c r="B237" s="27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4.25" customHeight="1">
      <c r="A238" s="26"/>
      <c r="B238" s="27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4.25" customHeight="1">
      <c r="A239" s="26"/>
      <c r="B239" s="27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4.25" customHeight="1">
      <c r="A240" s="26"/>
      <c r="B240" s="27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4.25" customHeight="1">
      <c r="A241" s="26"/>
      <c r="B241" s="27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4.25" customHeight="1">
      <c r="A242" s="26"/>
      <c r="B242" s="27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4.25" customHeight="1">
      <c r="A243" s="26"/>
      <c r="B243" s="27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4.25" customHeight="1">
      <c r="A244" s="26"/>
      <c r="B244" s="27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4.25" customHeight="1">
      <c r="A245" s="26"/>
      <c r="B245" s="27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4.25" customHeight="1">
      <c r="A246" s="26"/>
      <c r="B246" s="27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4.25" customHeight="1">
      <c r="A247" s="26"/>
      <c r="B247" s="27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4.25" customHeight="1">
      <c r="A248" s="26"/>
      <c r="B248" s="27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4.25" customHeight="1">
      <c r="A249" s="26"/>
      <c r="B249" s="27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4.25" customHeight="1">
      <c r="A250" s="26"/>
      <c r="B250" s="27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4.25" customHeight="1">
      <c r="A251" s="26"/>
      <c r="B251" s="27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4.25" customHeight="1">
      <c r="A252" s="26"/>
      <c r="B252" s="27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4.25" customHeight="1">
      <c r="A253" s="26"/>
      <c r="B253" s="27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4.25" customHeight="1">
      <c r="A254" s="26"/>
      <c r="B254" s="27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4.25" customHeight="1">
      <c r="A255" s="26"/>
      <c r="B255" s="27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4.25" customHeight="1">
      <c r="A256" s="26"/>
      <c r="B256" s="27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4.25" customHeight="1">
      <c r="A257" s="26"/>
      <c r="B257" s="27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4.25" customHeight="1">
      <c r="A258" s="26"/>
      <c r="B258" s="27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4.25" customHeight="1">
      <c r="A259" s="26"/>
      <c r="B259" s="27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4.25" customHeight="1">
      <c r="A260" s="26"/>
      <c r="B260" s="27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4.25" customHeight="1">
      <c r="A261" s="26"/>
      <c r="B261" s="27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4.25" customHeight="1">
      <c r="A262" s="26"/>
      <c r="B262" s="27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4.25" customHeight="1">
      <c r="A263" s="26"/>
      <c r="B263" s="27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4.25" customHeight="1">
      <c r="A264" s="26"/>
      <c r="B264" s="27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4.25" customHeight="1">
      <c r="A265" s="26"/>
      <c r="B265" s="27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4.25" customHeight="1">
      <c r="A266" s="26"/>
      <c r="B266" s="27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4.25" customHeight="1">
      <c r="A267" s="26"/>
      <c r="B267" s="27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4.25" customHeight="1">
      <c r="A268" s="26"/>
      <c r="B268" s="27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4.25" customHeight="1">
      <c r="A269" s="26"/>
      <c r="B269" s="27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4.25" customHeight="1">
      <c r="A270" s="26"/>
      <c r="B270" s="27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4.25" customHeight="1">
      <c r="A271" s="26"/>
      <c r="B271" s="27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4.25" customHeight="1">
      <c r="A272" s="26"/>
      <c r="B272" s="27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4.25" customHeight="1">
      <c r="A273" s="26"/>
      <c r="B273" s="27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4.25" customHeight="1">
      <c r="A274" s="26"/>
      <c r="B274" s="27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4.25" customHeight="1">
      <c r="A275" s="26"/>
      <c r="B275" s="27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4.25" customHeight="1">
      <c r="A276" s="26"/>
      <c r="B276" s="27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4.25" customHeight="1">
      <c r="A277" s="26"/>
      <c r="B277" s="27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4.25" customHeight="1">
      <c r="A278" s="26"/>
      <c r="B278" s="27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4.25" customHeight="1">
      <c r="A279" s="26"/>
      <c r="B279" s="27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4.25" customHeight="1">
      <c r="A280" s="26"/>
      <c r="B280" s="27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4.25" customHeight="1">
      <c r="A281" s="26"/>
      <c r="B281" s="27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4.25" customHeight="1">
      <c r="A282" s="26"/>
      <c r="B282" s="27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4.25" customHeight="1">
      <c r="A283" s="26"/>
      <c r="B283" s="27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4.25" customHeight="1">
      <c r="A284" s="26"/>
      <c r="B284" s="27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4.25" customHeight="1">
      <c r="A285" s="26"/>
      <c r="B285" s="27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4.25" customHeight="1">
      <c r="A286" s="26"/>
      <c r="B286" s="27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4.25" customHeight="1">
      <c r="A287" s="26"/>
      <c r="B287" s="27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4.25" customHeight="1">
      <c r="A288" s="26"/>
      <c r="B288" s="27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4.25" customHeight="1">
      <c r="A289" s="26"/>
      <c r="B289" s="27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4.25" customHeight="1">
      <c r="A290" s="26"/>
      <c r="B290" s="27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4.25" customHeight="1">
      <c r="A291" s="26"/>
      <c r="B291" s="27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4.25" customHeight="1">
      <c r="A292" s="26"/>
      <c r="B292" s="27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4.25" customHeight="1">
      <c r="A293" s="26"/>
      <c r="B293" s="27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4.25" customHeight="1">
      <c r="A294" s="26"/>
      <c r="B294" s="27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4.25" customHeight="1">
      <c r="A295" s="26"/>
      <c r="B295" s="27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4.25" customHeight="1">
      <c r="A296" s="26"/>
      <c r="B296" s="27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4.25" customHeight="1">
      <c r="A297" s="26"/>
      <c r="B297" s="27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4.25" customHeight="1">
      <c r="A298" s="26"/>
      <c r="B298" s="27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4.25" customHeight="1">
      <c r="A299" s="26"/>
      <c r="B299" s="27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4.25" customHeight="1">
      <c r="A300" s="26"/>
      <c r="B300" s="27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4.25" customHeight="1">
      <c r="A301" s="26"/>
      <c r="B301" s="27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4.25" customHeight="1">
      <c r="A302" s="26"/>
      <c r="B302" s="27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4.25" customHeight="1">
      <c r="A303" s="26"/>
      <c r="B303" s="27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4.25" customHeight="1">
      <c r="A304" s="26"/>
      <c r="B304" s="27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4.25" customHeight="1">
      <c r="A305" s="26"/>
      <c r="B305" s="27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4.25" customHeight="1">
      <c r="A306" s="26"/>
      <c r="B306" s="27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4.25" customHeight="1">
      <c r="A307" s="26"/>
      <c r="B307" s="27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4.25" customHeight="1">
      <c r="A308" s="26"/>
      <c r="B308" s="27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4.25" customHeight="1">
      <c r="A309" s="26"/>
      <c r="B309" s="27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4.25" customHeight="1">
      <c r="A310" s="26"/>
      <c r="B310" s="27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4.25" customHeight="1">
      <c r="A311" s="26"/>
      <c r="B311" s="27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4.25" customHeight="1">
      <c r="A312" s="26"/>
      <c r="B312" s="27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4.25" customHeight="1">
      <c r="A313" s="26"/>
      <c r="B313" s="27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4.25" customHeight="1">
      <c r="A314" s="26"/>
      <c r="B314" s="27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4.25" customHeight="1">
      <c r="A315" s="26"/>
      <c r="B315" s="27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4.25" customHeight="1">
      <c r="A316" s="26"/>
      <c r="B316" s="27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4.25" customHeight="1">
      <c r="A317" s="26"/>
      <c r="B317" s="27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4.25" customHeight="1">
      <c r="A318" s="26"/>
      <c r="B318" s="27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B$7:$G$96">
    <sortState ref="B7:G96">
      <sortCondition ref="B7:B96"/>
    </sortState>
  </autoFilter>
  <printOptions/>
  <pageMargins bottom="0.7874015748031497" footer="0.0" header="0.0" left="0.7086614173228347" right="0.7086614173228347" top="0.7874015748031497"/>
  <pageSetup fitToHeight="0" paperSize="9" orientation="landscape"/>
  <headerFooter>
    <oddHeader>&amp;CPŘEDMĚTNÁ ČÁST PASPORTU VO</oddHeader>
  </headerFooter>
  <drawing r:id="rId2"/>
  <legacyDrawing r:id="rId3"/>
</worksheet>
</file>