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8735" windowHeight="11640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0" sheetId="11" state="hidden" r:id="rId5"/>
    <sheet name="00 00 Naklady" sheetId="12" r:id="rId6"/>
    <sheet name="Rekapitulace Objekt 01" sheetId="13" r:id="rId7"/>
    <sheet name="01 01.01 Pol" sheetId="14" r:id="rId8"/>
  </sheets>
  <externalReferences>
    <externalReference r:id="rId9"/>
  </externalReferences>
  <definedNames>
    <definedName name="CelkemObjekty" localSheetId="1">Stavba!$I$26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'00 00 Naklady'!$A$1:$I$26</definedName>
    <definedName name="_xlnm.Print_Area" localSheetId="7">'01 01.01 Pol'!$A$1:$I$276</definedName>
    <definedName name="_xlnm.Print_Area" localSheetId="4">'Rekapitulace Objekt 00'!$A$1:$H$19</definedName>
    <definedName name="_xlnm.Print_Area" localSheetId="6">'Rekapitulace Objekt 01'!$A$1:$H$22</definedName>
    <definedName name="_xlnm.Print_Area" localSheetId="1">Stavba!$A$1:$J$29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562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AN276" i="14" l="1"/>
  <c r="O21" i="13" s="1"/>
  <c r="AK275" i="14"/>
  <c r="AL275" i="14"/>
  <c r="BA268" i="14"/>
  <c r="AZ231" i="14"/>
  <c r="BA220" i="14"/>
  <c r="BA217" i="14"/>
  <c r="BA201" i="14"/>
  <c r="BA198" i="14"/>
  <c r="BA197" i="14"/>
  <c r="BA196" i="14"/>
  <c r="BA195" i="14"/>
  <c r="AZ193" i="14"/>
  <c r="AZ184" i="14"/>
  <c r="BA157" i="14"/>
  <c r="AZ123" i="14"/>
  <c r="BA119" i="14"/>
  <c r="BA95" i="14"/>
  <c r="AZ54" i="14"/>
  <c r="AZ33" i="14"/>
  <c r="BA17" i="14"/>
  <c r="G12" i="14"/>
  <c r="F8" i="14" s="1"/>
  <c r="G16" i="14"/>
  <c r="G19" i="14"/>
  <c r="G22" i="14"/>
  <c r="G28" i="14"/>
  <c r="G34" i="14"/>
  <c r="G39" i="14"/>
  <c r="G42" i="14"/>
  <c r="G45" i="14"/>
  <c r="G51" i="14"/>
  <c r="G55" i="14"/>
  <c r="G57" i="14"/>
  <c r="G61" i="14"/>
  <c r="G64" i="14"/>
  <c r="G68" i="14"/>
  <c r="G73" i="14"/>
  <c r="G75" i="14"/>
  <c r="G77" i="14"/>
  <c r="G81" i="14"/>
  <c r="G85" i="14"/>
  <c r="G89" i="14"/>
  <c r="G91" i="14"/>
  <c r="G92" i="14"/>
  <c r="G94" i="14"/>
  <c r="G97" i="14"/>
  <c r="G99" i="14"/>
  <c r="G104" i="14"/>
  <c r="F101" i="14" s="1"/>
  <c r="G107" i="14"/>
  <c r="F105" i="14" s="1"/>
  <c r="G113" i="14"/>
  <c r="G118" i="14"/>
  <c r="G120" i="14"/>
  <c r="G124" i="14"/>
  <c r="G126" i="14"/>
  <c r="G133" i="14"/>
  <c r="G137" i="14"/>
  <c r="G142" i="14"/>
  <c r="G145" i="14"/>
  <c r="G148" i="14"/>
  <c r="G151" i="14"/>
  <c r="G153" i="14"/>
  <c r="G156" i="14"/>
  <c r="G158" i="14"/>
  <c r="G160" i="14"/>
  <c r="G165" i="14"/>
  <c r="G168" i="14"/>
  <c r="G170" i="14"/>
  <c r="G172" i="14"/>
  <c r="G174" i="14"/>
  <c r="G176" i="14"/>
  <c r="G181" i="14"/>
  <c r="F178" i="14" s="1"/>
  <c r="G185" i="14"/>
  <c r="F182" i="14" s="1"/>
  <c r="G186" i="14"/>
  <c r="G190" i="14"/>
  <c r="F187" i="14" s="1"/>
  <c r="G194" i="14"/>
  <c r="F191" i="14" s="1"/>
  <c r="G200" i="14"/>
  <c r="G203" i="14"/>
  <c r="G205" i="14"/>
  <c r="G208" i="14"/>
  <c r="G211" i="14"/>
  <c r="G214" i="14"/>
  <c r="G216" i="14"/>
  <c r="G218" i="14"/>
  <c r="G219" i="14"/>
  <c r="G221" i="14"/>
  <c r="G223" i="14"/>
  <c r="G225" i="14"/>
  <c r="G227" i="14"/>
  <c r="G232" i="14"/>
  <c r="F229" i="14" s="1"/>
  <c r="G233" i="14"/>
  <c r="G234" i="14"/>
  <c r="G237" i="14"/>
  <c r="F235" i="14" s="1"/>
  <c r="G243" i="14"/>
  <c r="G246" i="14"/>
  <c r="AO276" i="14" s="1"/>
  <c r="P21" i="13" s="1"/>
  <c r="G250" i="14"/>
  <c r="F247" i="14"/>
  <c r="G253" i="14"/>
  <c r="F251" i="14"/>
  <c r="G255" i="14"/>
  <c r="G259" i="14"/>
  <c r="G262" i="14"/>
  <c r="G267" i="14"/>
  <c r="G271" i="14"/>
  <c r="G272" i="14"/>
  <c r="G274" i="14"/>
  <c r="F260" i="14" s="1"/>
  <c r="D22" i="13"/>
  <c r="B7" i="13"/>
  <c r="B6" i="13"/>
  <c r="C1" i="13"/>
  <c r="B1" i="13"/>
  <c r="AN26" i="12"/>
  <c r="O18" i="11" s="1"/>
  <c r="AK25" i="12"/>
  <c r="AL25" i="12"/>
  <c r="BA24" i="12"/>
  <c r="BA22" i="12"/>
  <c r="BA20" i="12"/>
  <c r="BA18" i="12"/>
  <c r="BA15" i="12"/>
  <c r="BA13" i="12"/>
  <c r="BA11" i="12"/>
  <c r="G9" i="12"/>
  <c r="AO26" i="12" s="1"/>
  <c r="P18" i="11" s="1"/>
  <c r="G10" i="12"/>
  <c r="F8" i="12" s="1"/>
  <c r="G26" i="12" s="1"/>
  <c r="H18" i="11" s="1"/>
  <c r="H19" i="11" s="1"/>
  <c r="J23" i="1" s="1"/>
  <c r="G12" i="12"/>
  <c r="G14" i="12"/>
  <c r="G17" i="12"/>
  <c r="F16" i="12"/>
  <c r="G19" i="12"/>
  <c r="G21" i="12"/>
  <c r="G23" i="12"/>
  <c r="D19" i="11"/>
  <c r="B7" i="11"/>
  <c r="B6" i="11"/>
  <c r="C1" i="11"/>
  <c r="B1" i="11"/>
  <c r="B1" i="9"/>
  <c r="C1" i="9"/>
  <c r="B7" i="9"/>
  <c r="B6" i="9"/>
  <c r="F240" i="14" l="1"/>
  <c r="G276" i="14" s="1"/>
  <c r="H21" i="13" s="1"/>
  <c r="H22" i="13" s="1"/>
  <c r="J25" i="1" s="1"/>
  <c r="J26" i="1" s="1"/>
  <c r="D8" i="1" s="1"/>
</calcChain>
</file>

<file path=xl/sharedStrings.xml><?xml version="1.0" encoding="utf-8"?>
<sst xmlns="http://schemas.openxmlformats.org/spreadsheetml/2006/main" count="820" uniqueCount="476">
  <si>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</si>
  <si>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</si>
  <si>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</si>
  <si>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</si>
  <si>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</si>
  <si>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</si>
  <si>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</si>
  <si>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</si>
  <si>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</si>
  <si>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</si>
  <si>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</si>
  <si>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</si>
  <si>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</si>
  <si>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</si>
  <si>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</si>
  <si>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</si>
  <si>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</si>
  <si>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</si>
  <si>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</si>
  <si>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</si>
  <si>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</si>
  <si>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</si>
  <si>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</si>
  <si>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</si>
  <si>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</si>
  <si>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</si>
  <si>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</si>
  <si>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Cena bez DPH: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</si>
  <si>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</si>
  <si>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</si>
  <si>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</si>
  <si>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</si>
  <si>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</si>
  <si>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</si>
  <si>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</si>
  <si>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</si>
  <si>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</si>
  <si>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</si>
  <si>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</si>
  <si>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</si>
  <si>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</si>
  <si>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</si>
  <si>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66463</t>
  </si>
  <si>
    <t>Unkovice - Oprava ulice Farská</t>
  </si>
  <si>
    <t>Obec Unkovice</t>
  </si>
  <si>
    <t>28</t>
  </si>
  <si>
    <t>Unkovice-Unkovice</t>
  </si>
  <si>
    <t>Zezula Milan, Ing.</t>
  </si>
  <si>
    <t>Údolní 619/51</t>
  </si>
  <si>
    <t>Brno-Brno-město</t>
  </si>
  <si>
    <t>60200</t>
  </si>
  <si>
    <t>16332318</t>
  </si>
  <si>
    <t>CZ530811104</t>
  </si>
  <si>
    <t>00488356</t>
  </si>
  <si>
    <t>Ostatní a vedlejší náklady</t>
  </si>
  <si>
    <t>00</t>
  </si>
  <si>
    <t>Nestavební náklady</t>
  </si>
  <si>
    <t>Inženýrský objekt</t>
  </si>
  <si>
    <t>01</t>
  </si>
  <si>
    <t>Komunikace a zpevněné plochy</t>
  </si>
  <si>
    <t>822.27.3.3</t>
  </si>
  <si>
    <t>Celkem za stavbu</t>
  </si>
  <si>
    <t>Rozsah:</t>
  </si>
  <si>
    <t>Rekapitulace soupisů náležejících k objektu</t>
  </si>
  <si>
    <t>Soupis</t>
  </si>
  <si>
    <t>Cena (Kč)</t>
  </si>
  <si>
    <t>Celkem objekt</t>
  </si>
  <si>
    <t>Soupis vedlejších a ostatních nákladů</t>
  </si>
  <si>
    <t>Ceník</t>
  </si>
  <si>
    <t>Cen. soustava</t>
  </si>
  <si>
    <t>Ceník, kapitola</t>
  </si>
  <si>
    <t>Poznámka uchazeče</t>
  </si>
  <si>
    <t>Díl:</t>
  </si>
  <si>
    <t>VN</t>
  </si>
  <si>
    <t>Vedlejší náklady</t>
  </si>
  <si>
    <t>00511 R</t>
  </si>
  <si>
    <t xml:space="preserve">Geodetické práce </t>
  </si>
  <si>
    <t>Soubor</t>
  </si>
  <si>
    <t>RTS</t>
  </si>
  <si>
    <t>005121 R</t>
  </si>
  <si>
    <t>Zařízení staveniště</t>
  </si>
  <si>
    <t>Veškeré náklady spojené s vybudováním, provozem a odstraněním zařízení staveniště.</t>
  </si>
  <si>
    <t>005122 R</t>
  </si>
  <si>
    <t>Provozní vlivy</t>
  </si>
  <si>
    <t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t>
  </si>
  <si>
    <t>00523  R</t>
  </si>
  <si>
    <t>Zkoušky a revize</t>
  </si>
  <si>
    <t>Náklady zhotovitele, související s prováděním zkoušek a revizí předepsaných  objednatelem a které jsou pro provedení díla nezbytné - zkoušky zhutnění.</t>
  </si>
  <si>
    <t>ON</t>
  </si>
  <si>
    <t>Ostatní náklady</t>
  </si>
  <si>
    <t>005211020R</t>
  </si>
  <si>
    <t>Ochrana stávajících inženýrských sítí na staveništ</t>
  </si>
  <si>
    <t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</si>
  <si>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</si>
  <si>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</si>
  <si>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</si>
  <si>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</si>
  <si>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</si>
  <si>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 včetně nákladů na  autorský dozor.</t>
  </si>
  <si>
    <t>005261</t>
  </si>
  <si>
    <t>Finanční náklady</t>
  </si>
  <si>
    <t>Vlastní</t>
  </si>
  <si>
    <t>Náklady zhotovitele na zajištění údržby vegetace 24 měsíců po dokončení díla.</t>
  </si>
  <si>
    <t>Celkem za objekt</t>
  </si>
  <si>
    <t>822</t>
  </si>
  <si>
    <t>Komunikace pozemní a letiště</t>
  </si>
  <si>
    <t>822.2</t>
  </si>
  <si>
    <t>Komunikace pozemní</t>
  </si>
  <si>
    <t>822.27</t>
  </si>
  <si>
    <t>komunikace místní III. třídy</t>
  </si>
  <si>
    <t>822.27.3</t>
  </si>
  <si>
    <t>kryt (materiál konstrukce krytu) dlážděný</t>
  </si>
  <si>
    <t>rekonstrukce a modernizace objektu s opravou</t>
  </si>
  <si>
    <t>m2</t>
  </si>
  <si>
    <t>01.01</t>
  </si>
  <si>
    <t>Položkový soupis prací a dodávek</t>
  </si>
  <si>
    <t>1</t>
  </si>
  <si>
    <t>Zemní práce</t>
  </si>
  <si>
    <t>113 10-6 Rozebrání dlažeb, panelů</t>
  </si>
  <si>
    <t>s přemístěním hmot na skládku na vzdálenost do 3 m nebo s naložením na dopravní prostředek</t>
  </si>
  <si>
    <t>113 10-61 komunikací pro pěší s jakýmkoliv ložem a výplní spár</t>
  </si>
  <si>
    <t>113106121R00</t>
  </si>
  <si>
    <t>...z betonových nebo kameninových dlaždic nebo tvarovek</t>
  </si>
  <si>
    <t>822-1</t>
  </si>
  <si>
    <t>251,54</t>
  </si>
  <si>
    <t>předláždění : 4,00</t>
  </si>
  <si>
    <t>113 10-7 Odstranění podkladů nebo krytů</t>
  </si>
  <si>
    <t>113107232R00</t>
  </si>
  <si>
    <t>...v ploše jednotlivě přes 200 m2, z betonu prostého, o tloušťce vrstvy přes 150 do 300 mm</t>
  </si>
  <si>
    <t>tl. 20 cm</t>
  </si>
  <si>
    <t>612,25+21,25</t>
  </si>
  <si>
    <t>113107243R00</t>
  </si>
  <si>
    <t>...v ploše jednotlivě přes 200 m2, živičných, o tloušťce vrstvy přes 100 do 150 mm</t>
  </si>
  <si>
    <t>113 20 Vytrhání obrub</t>
  </si>
  <si>
    <t>s vybouráním lože, s přemístěním hmot na skládku na vzdálenost do 3 m nebo naložením na dopravní prostředek</t>
  </si>
  <si>
    <t>113202111R00</t>
  </si>
  <si>
    <t>...z krajníků nebo obrubníků stojatých</t>
  </si>
  <si>
    <t>m</t>
  </si>
  <si>
    <t>odv.žlaby : 284,0</t>
  </si>
  <si>
    <t>obrubníky : 230,0</t>
  </si>
  <si>
    <t>120 90 Bourání konstrukcí v odkopávkách a prokopávkách</t>
  </si>
  <si>
    <t>korytech vodotečí, melioračních kanálech s přemístěním suti na hromady na vzdálenost do 20 m nebo s naložením na dopravní prostředek,</t>
  </si>
  <si>
    <t>120 90-3 z betonu</t>
  </si>
  <si>
    <t>120901122R00</t>
  </si>
  <si>
    <t>...prostého prokládaného kamenem</t>
  </si>
  <si>
    <t>m3</t>
  </si>
  <si>
    <t>800-1</t>
  </si>
  <si>
    <t>Propustky na vjezdech : 25,5*0,5^2</t>
  </si>
  <si>
    <t>zídky : 38,0*0,6*0,15</t>
  </si>
  <si>
    <t>beton vj. a ch. (ručně) : 267,00*0,15</t>
  </si>
  <si>
    <t>121 10-11 Sejmutí ornice</t>
  </si>
  <si>
    <t>nebo lesní půdy, s naložením na dopravní prostředek a vodorovným přemístěním na hromady v místě upotřebení nebo na dočasné či trvalé skládky se složením,</t>
  </si>
  <si>
    <t>121101103R00</t>
  </si>
  <si>
    <t>...s přemístěním na vzdálenost přes 100 do 250 m</t>
  </si>
  <si>
    <t>1083,000*0,1</t>
  </si>
  <si>
    <t>122 12-22 Odkopávky a prokopávky pro silnice</t>
  </si>
  <si>
    <t>s přemístěním výkopku v příčných profilech na vzdálenost do 15 m nebo s naložením na dopravní prostředek.</t>
  </si>
  <si>
    <t>122 12-223 v hornině 3</t>
  </si>
  <si>
    <t>122202202R00</t>
  </si>
  <si>
    <t>...přes 100 do 1 000 m3</t>
  </si>
  <si>
    <t>50% : 0,5*1176,000</t>
  </si>
  <si>
    <t>122 12-2231 příplatek</t>
  </si>
  <si>
    <t>122202209R00</t>
  </si>
  <si>
    <t>...za lepivost horniny</t>
  </si>
  <si>
    <t>25% : 0,25*588,000</t>
  </si>
  <si>
    <t>122 12-224 v hornině 4</t>
  </si>
  <si>
    <t>122302202R00</t>
  </si>
  <si>
    <t>sanace podloží : 0,3*(1409,60+284,70+305,80)</t>
  </si>
  <si>
    <t>vsakovací jámy : 15,000</t>
  </si>
  <si>
    <t>příčný práh : 21,25*(0,52-0,35)</t>
  </si>
  <si>
    <t>122 12-2241 příplatek</t>
  </si>
  <si>
    <t>122302209R00</t>
  </si>
  <si>
    <t>30% : 0,3*1206,643</t>
  </si>
  <si>
    <t>132 10 Hloubení rýh šířky do 60 cm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</si>
  <si>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</si>
  <si>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132301112R00</t>
  </si>
  <si>
    <t>...nad 100 m3, v hornině 4, hloubení strojně</t>
  </si>
  <si>
    <t>trativody : 600,0*0,4*0,5</t>
  </si>
  <si>
    <t>132301119R00</t>
  </si>
  <si>
    <t xml:space="preserve">...příplatek za lepivost, v hornině 4,  </t>
  </si>
  <si>
    <t>30% : 0,3*120,000</t>
  </si>
  <si>
    <t>162 10 Vodorovné přemístění výkopku</t>
  </si>
  <si>
    <t>po suchu, bez ohledu na druh dopravního prostředku, bez naložení výkopku, avšak se složením bez rozhrnutí,</t>
  </si>
  <si>
    <t>162301101R00</t>
  </si>
  <si>
    <t>...z horniny 1 až 4, na vzdálenost přes 50  do 500 m</t>
  </si>
  <si>
    <t>na deponii : 108,300+40,400</t>
  </si>
  <si>
    <t>z deponie : 0,9*80,000+40,400</t>
  </si>
  <si>
    <t>162601102R14</t>
  </si>
  <si>
    <t>...z horniny 1 až 4, na vzdálenost přes 4 000  do 5 000 m</t>
  </si>
  <si>
    <t>588,000+1206,643+120,000-40,400</t>
  </si>
  <si>
    <t>167 10 Nakládání, skládání, překládání neulehlého výkopku</t>
  </si>
  <si>
    <t>167 10-1 nakládání výkopku</t>
  </si>
  <si>
    <t>167101102R00</t>
  </si>
  <si>
    <t>...přes 100 m3, z horniny 1 až 4</t>
  </si>
  <si>
    <t>90% potřebné ornice + násyp : 0,9*80,000+40,400</t>
  </si>
  <si>
    <t>171 10 Uložení sypaniny do násypů zhutněných</t>
  </si>
  <si>
    <t>s rozprostřením sypaniny ve vrstvách a s hrubým urovnáním,</t>
  </si>
  <si>
    <t>171 10-1 s uzavřením povrchu násypu z hornin soudržných s předepsanou mírou zhutnění v procentech výsledků zkoušek Proctor-Standard</t>
  </si>
  <si>
    <t>171101102R00</t>
  </si>
  <si>
    <t>...na 96 % PS</t>
  </si>
  <si>
    <t>171 10-2 z hornin nesoudržných sypkých</t>
  </si>
  <si>
    <t>171101111R00</t>
  </si>
  <si>
    <t>...s relativní ulehlostí l(d) 0,9 nebo v aktivní zóně</t>
  </si>
  <si>
    <t>171101112R00</t>
  </si>
  <si>
    <t>...s relativní ulehlostí l(d) 0,9 pod nebo mimo aktivní zónu</t>
  </si>
  <si>
    <t>171 20 Uložení sypaniny na skládku nebo do násypů nezhut.</t>
  </si>
  <si>
    <t>nebo na skládku s rozprostřením sypaniny ve vrstvách a s hrubým urovnáním,</t>
  </si>
  <si>
    <t>171201201R00</t>
  </si>
  <si>
    <t>...na skládku</t>
  </si>
  <si>
    <t>ornice + pro zpětný zásyp : 108,300+40,400</t>
  </si>
  <si>
    <t>181 10 Úprava pláně v zářezech</t>
  </si>
  <si>
    <t>vyrovnáním výškových rozdílů, ploch vodorovných a ploch do sklonu 1 : 5.</t>
  </si>
  <si>
    <t>181101102R00</t>
  </si>
  <si>
    <t>...v hornině 1 až 4, se zhutněním</t>
  </si>
  <si>
    <t>3311,30-800,00</t>
  </si>
  <si>
    <t>181 30 Rozprostření a urovnání ornice v rovině</t>
  </si>
  <si>
    <t>s případným nutným přemístěním hromad nebo dočasných skládek na místo potřeby ze vzdálenosti do 30 m, v rovině nebo ve svahu do 1 : 5,</t>
  </si>
  <si>
    <t>181301111R00</t>
  </si>
  <si>
    <t>...v souvislé ploše přes 500 m2, tloušťka vrstvy do 100 mm</t>
  </si>
  <si>
    <t>199 Poplatky za skládku</t>
  </si>
  <si>
    <t>199000002R00</t>
  </si>
  <si>
    <t>...horniny 1- 4</t>
  </si>
  <si>
    <t>00572410R</t>
  </si>
  <si>
    <t>směs travní parková, pro mírnou zátěž</t>
  </si>
  <si>
    <t>kg</t>
  </si>
  <si>
    <t>SPCM</t>
  </si>
  <si>
    <t>3 kg/ 100 m2 : 800,00*0,3*1,01</t>
  </si>
  <si>
    <t>10364200R</t>
  </si>
  <si>
    <t>ornice pro pozemkové úpravy</t>
  </si>
  <si>
    <t>Podorniční vrstva pro ohumusování a osetí.</t>
  </si>
  <si>
    <t>10% náhrady za stávající : 8,000</t>
  </si>
  <si>
    <t>583318004R</t>
  </si>
  <si>
    <t>kamenivo přírodní těžené frakce 16,0 až 32,0 mm; Jihomoravský kraj</t>
  </si>
  <si>
    <t>T</t>
  </si>
  <si>
    <t>sanace podloží : 600,030*1,9</t>
  </si>
  <si>
    <t>583320003R</t>
  </si>
  <si>
    <t>kamenivo přírodní těžené frakce 63,0 až 125,0 mm; Jihomoravský kraj</t>
  </si>
  <si>
    <t>vsak.jámy : 15,000*2,000</t>
  </si>
  <si>
    <t>2</t>
  </si>
  <si>
    <t>Základy a zvláštní zakládání</t>
  </si>
  <si>
    <t>212 5 Výplň trativodů</t>
  </si>
  <si>
    <t>do rýh bez zhutnění s úpravou povrchu výplně</t>
  </si>
  <si>
    <t>212531111RK1</t>
  </si>
  <si>
    <t>Výplň odvodňov. trativodů kam. hrubě drcen. 63 mm, kraj Jihomoravský</t>
  </si>
  <si>
    <t>800-2</t>
  </si>
  <si>
    <t>5</t>
  </si>
  <si>
    <t>Komunikace</t>
  </si>
  <si>
    <t>564 8 Podklad ze štěrkodrti s rozprostřením a zhutněním</t>
  </si>
  <si>
    <t>564851111R00</t>
  </si>
  <si>
    <t>...tloušťka po zhutnění 150 mm</t>
  </si>
  <si>
    <t>vozovka : 1409,60</t>
  </si>
  <si>
    <t>sjezdy : 284,70</t>
  </si>
  <si>
    <t>parkování : 305,80</t>
  </si>
  <si>
    <t>chodníky : 125,00</t>
  </si>
  <si>
    <t>5-ti řádek : 291,70</t>
  </si>
  <si>
    <t>564861111R00</t>
  </si>
  <si>
    <t>...tloušťka po zhutnění 200 mm</t>
  </si>
  <si>
    <t>příčný práh : 21,30</t>
  </si>
  <si>
    <t>567 12-2 Podklad z kameniva zpevněného cementem</t>
  </si>
  <si>
    <t>bez dilatačních spár, s rozprostřením a zhutněním, ošetřením povrchu podkladu vodou</t>
  </si>
  <si>
    <t>567122111R00</t>
  </si>
  <si>
    <t>...KZC 1, tloušťka po zhutnění 120 mm</t>
  </si>
  <si>
    <t>Podklad z kameniva zpev.cementem KZC 1 tl.10 cm</t>
  </si>
  <si>
    <t>567132115R00</t>
  </si>
  <si>
    <t>...KZC 1, tloušťka po zhutnění 200 mm</t>
  </si>
  <si>
    <t>596 21-5 Kladení zámkové dlažby do drtě</t>
  </si>
  <si>
    <t>s provedením lože z kameniva drceného, s vyplněním spár, s dvojitým hutněním a se smetením přebytečného materiálu na krajnici. S dodáním hmot pro lože a výplň spár.</t>
  </si>
  <si>
    <t>596215021R00</t>
  </si>
  <si>
    <t>...tloušťka dlažby 60 mm, tloušťka lože 40 mm</t>
  </si>
  <si>
    <t>596215040R00</t>
  </si>
  <si>
    <t>...tloušťka dlažby 80 mm, tloušťka lože 40 mm</t>
  </si>
  <si>
    <t>příčný práh : 12,50+6,30*1,25</t>
  </si>
  <si>
    <t>596 24 Kladení zámkové dlažby do MC</t>
  </si>
  <si>
    <t>s provedením lože z cementové malty tloušťky 40 mm, s vyplněním spár těženým kamenivem a se smetením přebytečného materiálu na krajnici</t>
  </si>
  <si>
    <t>596245041R00</t>
  </si>
  <si>
    <t>...tloušťka dlažby 80 mm, tloušťka lože 50 mm</t>
  </si>
  <si>
    <t>5-ti řádek : 291,70+51,10</t>
  </si>
  <si>
    <t>596 92 Kladení vegetačních tvárnic</t>
  </si>
  <si>
    <t>zřízení podkladního lože, položení tvárnic.</t>
  </si>
  <si>
    <t>596921191R00</t>
  </si>
  <si>
    <t>...příplatek z a výplň spár vegetačních tvárnic, bez dodávky materiálu</t>
  </si>
  <si>
    <t>10% plochy : 0,1*305,80*0,08</t>
  </si>
  <si>
    <t>Zřízení podkladního lože tl. 30 mm, položení dlaždic.</t>
  </si>
  <si>
    <t>596 92-11 betonových</t>
  </si>
  <si>
    <t>596921123T00</t>
  </si>
  <si>
    <t>Kladení bet.veget. dlaždic,lože 40 mm,pl.do 500 m2</t>
  </si>
  <si>
    <t>597 10 Montáž odvodňovacího žlabu z polymerbetonu</t>
  </si>
  <si>
    <t>597101113RT1</t>
  </si>
  <si>
    <t>...včetně beton. lože C 20/25, zatížení C 250, D 400 kN</t>
  </si>
  <si>
    <t>597 16 Rigol dlážděný do lože z betonu prostého C -/7,5</t>
  </si>
  <si>
    <t>tl. 100 mm, s vyplněním a zatřením spár cementovou maltou</t>
  </si>
  <si>
    <t>597961111R00</t>
  </si>
  <si>
    <t>...z prefabrikátů celkové šířky rigolu do 1030 mm</t>
  </si>
  <si>
    <t>svody : 36,2</t>
  </si>
  <si>
    <t>597 16-9 příplatek</t>
  </si>
  <si>
    <t>597069111R00</t>
  </si>
  <si>
    <t>...za každých dalších 10 mm tloušťky  lože nad 100 mm</t>
  </si>
  <si>
    <t>5*36,2*0,21</t>
  </si>
  <si>
    <t>565231112U00</t>
  </si>
  <si>
    <t>Podk štěrk+cem malta ŠCM tl 20cm</t>
  </si>
  <si>
    <t>URS</t>
  </si>
  <si>
    <t>55396200.AR</t>
  </si>
  <si>
    <t>Žlab krytý litinovými mřížemi pro zatížení min. D</t>
  </si>
  <si>
    <t>mělký podélný žlab (např. RONN MINI 200) krytý litinovými mřížemi pro zatížení min. D</t>
  </si>
  <si>
    <t>58341005.AR</t>
  </si>
  <si>
    <t>kamenivo přírodní drcené frakce 4,0 až 8,0 mm; třída B</t>
  </si>
  <si>
    <t>2,446*1,7525</t>
  </si>
  <si>
    <t>59227003R</t>
  </si>
  <si>
    <t>žlab odvodňovací beton; l = 250,0 mm; š = 210 mm; h = 80,0 mm; barva přírodní</t>
  </si>
  <si>
    <t>kus</t>
  </si>
  <si>
    <t>Začátek provozního součtu</t>
  </si>
  <si>
    <t xml:space="preserve">  36,2/0,21*1,01</t>
  </si>
  <si>
    <t>Konec provozního součtu</t>
  </si>
  <si>
    <t>175</t>
  </si>
  <si>
    <t>592451170R</t>
  </si>
  <si>
    <t>dlažba betonová dvouvrstvá; obdélník; l = 200 mm; š = 100 mm; tl. 80,0 mm; šedá</t>
  </si>
  <si>
    <t>příčný práh : (12,50-1,50)*1,01</t>
  </si>
  <si>
    <t>vozovka : 1409,60*1,01</t>
  </si>
  <si>
    <t>592452620R</t>
  </si>
  <si>
    <t>dlažba betonová dvouvrstvá; čtverec; l = 200 mm; š = 200 mm; tl. 80,0 mm; šedá</t>
  </si>
  <si>
    <t>sjezdy : 284,70*1,01</t>
  </si>
  <si>
    <t>592452630R</t>
  </si>
  <si>
    <t>dlažba betonová dvouvrstvá; čtverec; l = 200 mm; š = 200 mm; tl. 60,0 mm; šedá</t>
  </si>
  <si>
    <t>125,00*1,01</t>
  </si>
  <si>
    <t>59245264R</t>
  </si>
  <si>
    <t>dlažba betonová dvouvrstvá; obdélník; dlaždice pro nevidomé; l = 200 mm; š = 100 mm; tl. 80,0 mm; červená</t>
  </si>
  <si>
    <t>příčný práh : 1,50*1,01</t>
  </si>
  <si>
    <t>59245266R</t>
  </si>
  <si>
    <t>dlažba betonová dvouvrstvá; obdélník; l = 200 mm; š = 100 mm; tl. 80,0 mm; písková, červená, hnědá, karamel, antracit</t>
  </si>
  <si>
    <t>příčný práh : 6,30*1,25*1,01</t>
  </si>
  <si>
    <t>59248130R</t>
  </si>
  <si>
    <t>dlažba betonová čtverec; dlaždice zatravňovací; l = 213 mm; skladebná délka 235 mm; š = 213 mm; tl. 80,0 mm; šedá; podíl otevřené plochy 10,0 %</t>
  </si>
  <si>
    <t>305,80*17,6*1,01</t>
  </si>
  <si>
    <t>63</t>
  </si>
  <si>
    <t>Podlahy a podlahové konstrukce</t>
  </si>
  <si>
    <t>639 57 Okapový chodník podél budovy z kačírku</t>
  </si>
  <si>
    <t>bez obrubníku a bez textílie</t>
  </si>
  <si>
    <t>639571210R00</t>
  </si>
  <si>
    <t>...z kačírku, tloušťky 100 mm</t>
  </si>
  <si>
    <t>801-1</t>
  </si>
  <si>
    <t>8</t>
  </si>
  <si>
    <t>Trubní vedení</t>
  </si>
  <si>
    <t>899 Výšková úprava uličního vstupu nebo vpustě do 20 cm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</si>
  <si>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</si>
  <si>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899331111R00</t>
  </si>
  <si>
    <t>...zvýšením poklopu</t>
  </si>
  <si>
    <t>899431111R00</t>
  </si>
  <si>
    <t>...zvýšením krytu šoupěte</t>
  </si>
  <si>
    <t>9</t>
  </si>
  <si>
    <t>Ostatní konstrukce, bourání</t>
  </si>
  <si>
    <t>919 73-5 Řezání stávajících krytů nebo podkladů</t>
  </si>
  <si>
    <t>včetně spotřeby vody</t>
  </si>
  <si>
    <t>919735112R00</t>
  </si>
  <si>
    <t>...živičných, hloubky přes 50 do 100 mm</t>
  </si>
  <si>
    <t>91</t>
  </si>
  <si>
    <t>Doplňující práce na komunikaci</t>
  </si>
  <si>
    <t>914 00-1 Osazení a montáž svislých dopravních značek</t>
  </si>
  <si>
    <t>výkopu jamky s odhozem výkopku na vzdálenost do 3 m, osazení sloupků, sloupů nebo ocelových nosných konstrukcí a upevňovadel včetně montáže, zabetonování sloupků nebo vysekání otvorů ve zdivu pro konzoly a na zaplnění a zatření otvorů cementovou maltou</t>
  </si>
  <si>
    <t>914001111R00</t>
  </si>
  <si>
    <t>...na sloupky,sloupy, konzoly nebo objekty</t>
  </si>
  <si>
    <t>Včetně:</t>
  </si>
  <si>
    <t>- osazení sloupků, sloupů nebo ocelových nosných konstrukcí a upevňovadel včetně   montáže,</t>
  </si>
  <si>
    <t>- výkopu jam pro sloupky s odhozem výkopku na vzdálenost do 3 m,</t>
  </si>
  <si>
    <t>- zabetonování sloupků nebo vysekání otvorů ve zdivu pro konzoly a na zaplnění a zatření   otvorů cementovou maltou.</t>
  </si>
  <si>
    <t>914001110T00</t>
  </si>
  <si>
    <t>Montáž svislých dopr.značek na sloupek, sloup VO či jinou k-ci.</t>
  </si>
  <si>
    <t>Včetně potřebného pomocného materiálu.</t>
  </si>
  <si>
    <t>915 71 Vodorovné značení krytů</t>
  </si>
  <si>
    <t>915721111R00</t>
  </si>
  <si>
    <t>...stříkané barvou, stopčar, zeber, stínů, šipek, nápisů, přechodů apod.</t>
  </si>
  <si>
    <t>znak invalida : 4,50</t>
  </si>
  <si>
    <t>915721121R00</t>
  </si>
  <si>
    <t>...plastem nehlučné, stopčar, zeber, stínů, šipek, nápisů, přechodů apod.</t>
  </si>
  <si>
    <t>915 79 Předznačení pro vodorovné značení</t>
  </si>
  <si>
    <t>stříkané barvou nebo prováděné z nátěrových hmot</t>
  </si>
  <si>
    <t>915791112R00</t>
  </si>
  <si>
    <t xml:space="preserve">...pro stopčáry, zebry,stíny, šipky, nápisy, přechody </t>
  </si>
  <si>
    <t>917 71 Osazení chodníkového obrubníku betonového</t>
  </si>
  <si>
    <t>se zatřením lože, s vyplněním a zatřením spár cementovou maltou</t>
  </si>
  <si>
    <t>917863111T00</t>
  </si>
  <si>
    <t>Osazení stojat. obrub.bet. s opěrou,lože z C 16/20</t>
  </si>
  <si>
    <t>918 10 Beton. lože pod obrubníky, krajníky nebo obruby</t>
  </si>
  <si>
    <t>Lože pod obrubníky, krajníky nebo obruby z dlažebních kostek z betonu prostého</t>
  </si>
  <si>
    <t>918101111T00</t>
  </si>
  <si>
    <t>Lože pod obrubníky nebo obruby dlažeb z C 16/20</t>
  </si>
  <si>
    <t>342,80*0,2</t>
  </si>
  <si>
    <t>40445050.AR</t>
  </si>
  <si>
    <t>značka dopravní silniční svislá; informativní provozní IP11-IP13; tvar obdélník svislý; 500x700 mm; štít z pozink.plechu s dvoj.ohybem,retroref.folie I.tř.; záruka 7 let</t>
  </si>
  <si>
    <t>Informativní provozní dopravní značky - Značka "Parkoviště invalida" IP12+O1, typ 1</t>
  </si>
  <si>
    <t>40445055.AR</t>
  </si>
  <si>
    <t>značka dopravní silniční svislá; informativní provozní IP26; tvar obdélník svislý; 750x1000 mm; štít z pozink.plechu s dvoj.ohybem,retroref.folie I.tř.; záruka 7 let</t>
  </si>
  <si>
    <t>40450215R</t>
  </si>
  <si>
    <t>příslušenství k dopr.značení sloupek - trubka Fe pozink. pr. 60mm, délka 300 mm</t>
  </si>
  <si>
    <t>pozinkovaná ocel. trubka pr. 60 délky od 200 do 600 mm, tl. 2,5 mm včetně patky, víčka, šroubů apod.</t>
  </si>
  <si>
    <t>59217337R</t>
  </si>
  <si>
    <t>obrubník zahradní materiál beton; l = 500 mm; š = 50 mm; h = 250,0 mm; barva šedá</t>
  </si>
  <si>
    <t>102,0/2*1,01</t>
  </si>
  <si>
    <t>59217420R</t>
  </si>
  <si>
    <t>obrubník chodníkový materiál beton; l = 1 000 mm; š = 100 mm; h = 200,0 mm; barva šedá</t>
  </si>
  <si>
    <t>420,0*1,01</t>
  </si>
  <si>
    <t>59217460R</t>
  </si>
  <si>
    <t>obrubník silniční materiál beton; l = 1 000 mm; š = 150 mm; h = 250,0 mm; barva šedá</t>
  </si>
  <si>
    <t>(546,0+10,8)*1,01</t>
  </si>
  <si>
    <t>59217490R</t>
  </si>
  <si>
    <t>obrubník silniční nájezdový; materiál beton; l = 1 000 mm; š = 150 mm; h = 150,0 mm; barva šedá</t>
  </si>
  <si>
    <t>(270,0+7,6)*1,01</t>
  </si>
  <si>
    <t>93</t>
  </si>
  <si>
    <t>Dokončovací práce inženýrských staveb</t>
  </si>
  <si>
    <t>936 12-41 Zřízení lavice stabilní</t>
  </si>
  <si>
    <t>Zřízení lavice stabilní s vyhloubením rýh, osazením noh, montáží sedadla a opěradla, s případným naložením přebytečného výkopku na dopravní prostředek, odvozem na vzdálenost do 20 km a se složením</t>
  </si>
  <si>
    <t>936124112R00</t>
  </si>
  <si>
    <t>Zřízení lavice stabilní se zabetonováním noh</t>
  </si>
  <si>
    <t>823-1</t>
  </si>
  <si>
    <t>936104211U00</t>
  </si>
  <si>
    <t>Mtž odpadkový koš do bet patky</t>
  </si>
  <si>
    <t>9301</t>
  </si>
  <si>
    <t>Dodávka 3x (lavice+odpadkový koš) - dle výběru investora</t>
  </si>
  <si>
    <t>soubor</t>
  </si>
  <si>
    <t>95</t>
  </si>
  <si>
    <t>Dokončovací konstrukce na pozemních stavbách</t>
  </si>
  <si>
    <t>9 Hodinové zúčtovací sazby</t>
  </si>
  <si>
    <t>909      R00</t>
  </si>
  <si>
    <t>Hzs-nezmeritelne stavebni prace</t>
  </si>
  <si>
    <t>h</t>
  </si>
  <si>
    <t>Prav.M</t>
  </si>
  <si>
    <t>opravy a napojení dešť svodů : 12*1,0</t>
  </si>
  <si>
    <t>úpravy šachty : 4,0</t>
  </si>
  <si>
    <t>96</t>
  </si>
  <si>
    <t>Bourání konstrukcí</t>
  </si>
  <si>
    <t>966 00-62 Odstranění svislých dopr. značek včetně demontáže</t>
  </si>
  <si>
    <t>s odklizením materiálu na skládku na vzdálenost do 20 m nebo s naložením na dopravní prostředek</t>
  </si>
  <si>
    <t>966006211R00</t>
  </si>
  <si>
    <t>...ze sloupů nebo konzolí</t>
  </si>
  <si>
    <t>966 63 Odstranění trubkového nástavce dopravní značky</t>
  </si>
  <si>
    <t>ze sloupku, s odklizením materiálu na skládku na vzdálenost do 20 m nebo s naložením na dopravní prostředek</t>
  </si>
  <si>
    <t>966631111R00</t>
  </si>
  <si>
    <t>...včetně demontáže dopravní značky</t>
  </si>
  <si>
    <t>99</t>
  </si>
  <si>
    <t>Staveništní přesun hmot</t>
  </si>
  <si>
    <t>998 22 Přesun hmot pro opravy a údržbu komunikací</t>
  </si>
  <si>
    <t>a letišť s krytem živičným nebo betonovým</t>
  </si>
  <si>
    <t>998225311R00</t>
  </si>
  <si>
    <t>...jakékoliv délky objektu</t>
  </si>
  <si>
    <t>t</t>
  </si>
  <si>
    <t>711</t>
  </si>
  <si>
    <t>Izolace proti vodě</t>
  </si>
  <si>
    <t>711 13 Izolace proti zemní vlhkosti pásy na sucho</t>
  </si>
  <si>
    <t>711132311R00</t>
  </si>
  <si>
    <t>...svislá,  , nopovou fólií včetně uchycovacích prvků</t>
  </si>
  <si>
    <t>800-711</t>
  </si>
  <si>
    <t>145,3*0,75</t>
  </si>
  <si>
    <t>28323116R</t>
  </si>
  <si>
    <t>fólie izolační zemní drenážní; tloušťka 0,60 mm; výška nopů 8,0 mm; HDPE</t>
  </si>
  <si>
    <t>109,00*1,1</t>
  </si>
  <si>
    <t>998 71-1 Přesun hmot pro izolace proti vodě</t>
  </si>
  <si>
    <t>50 m vodorovně měřeno od těžiště půdorysné plochy skládky do těžiště půdorysné plochy objektu</t>
  </si>
  <si>
    <t>998711101R00</t>
  </si>
  <si>
    <t>...svisle do 6 m</t>
  </si>
  <si>
    <t>D96</t>
  </si>
  <si>
    <t>Přesuny suti a vybouraných hmot</t>
  </si>
  <si>
    <t>979 08-2 Vodorovná doprava suti po suchu</t>
  </si>
  <si>
    <t>979082219R00</t>
  </si>
  <si>
    <t>...příplatek k ceně za každý další i započatý 1 km přes 1 km</t>
  </si>
  <si>
    <t xml:space="preserve">  626,740-200,186</t>
  </si>
  <si>
    <t>celkem 5 km : 4*426,554</t>
  </si>
  <si>
    <t>celkem 25 km</t>
  </si>
  <si>
    <t>24*200,186</t>
  </si>
  <si>
    <t>979 08-4 Poplatek za skládku</t>
  </si>
  <si>
    <t>979990101R00</t>
  </si>
  <si>
    <t>...suti - směs betonu a cihel</t>
  </si>
  <si>
    <t>801-3</t>
  </si>
  <si>
    <t>979990113R00</t>
  </si>
  <si>
    <t>...suti - obalovaný asfalt</t>
  </si>
  <si>
    <t>979082213R00</t>
  </si>
  <si>
    <t>...bez naložení, ale se složením a hrubým urovnáním na vzdálenost do 1 km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</si>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</sst>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č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7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1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3" xfId="0" applyBorder="1" applyAlignment="1">
      <alignment vertical="top"/>
    </xf>
    <xf numFmtId="49" fontId="0" fillId="0" borderId="14" xfId="0" applyNumberFormat="1" applyBorder="1" applyAlignment="1">
      <alignment vertical="top"/>
    </xf>
    <xf numFmtId="0" fontId="0" fillId="0" borderId="15" xfId="0" applyBorder="1" applyAlignment="1">
      <alignment vertical="top"/>
    </xf>
    <xf numFmtId="49" fontId="0" fillId="0" borderId="16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7" xfId="0" applyFill="1" applyBorder="1" applyAlignment="1">
      <alignment vertical="top"/>
    </xf>
    <xf numFmtId="0" fontId="0" fillId="4" borderId="18" xfId="0" applyNumberFormat="1" applyFill="1" applyBorder="1" applyAlignment="1">
      <alignment vertical="top"/>
    </xf>
    <xf numFmtId="0" fontId="0" fillId="4" borderId="19" xfId="0" applyNumberFormat="1" applyFill="1" applyBorder="1" applyAlignment="1">
      <alignment horizontal="left" vertical="top" wrapText="1"/>
    </xf>
    <xf numFmtId="0" fontId="0" fillId="4" borderId="19" xfId="0" applyFill="1" applyBorder="1" applyAlignment="1">
      <alignment horizontal="center" vertical="top" shrinkToFit="1"/>
    </xf>
    <xf numFmtId="165" fontId="0" fillId="4" borderId="19" xfId="0" applyNumberFormat="1" applyFill="1" applyBorder="1" applyAlignment="1">
      <alignment vertical="top"/>
    </xf>
    <xf numFmtId="4" fontId="0" fillId="4" borderId="19" xfId="0" applyNumberFormat="1" applyFill="1" applyBorder="1" applyAlignment="1">
      <alignment vertical="top"/>
    </xf>
    <xf numFmtId="4" fontId="0" fillId="4" borderId="20" xfId="0" applyNumberFormat="1" applyFill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NumberFormat="1" applyBorder="1" applyAlignment="1">
      <alignment vertical="top"/>
    </xf>
    <xf numFmtId="0" fontId="0" fillId="0" borderId="22" xfId="0" applyNumberFormat="1" applyBorder="1" applyAlignment="1">
      <alignment horizontal="left" vertical="top" wrapText="1"/>
    </xf>
    <xf numFmtId="0" fontId="0" fillId="0" borderId="23" xfId="0" applyBorder="1" applyAlignment="1">
      <alignment horizontal="center" vertical="top" shrinkToFit="1"/>
    </xf>
    <xf numFmtId="165" fontId="0" fillId="0" borderId="23" xfId="0" applyNumberFormat="1" applyBorder="1" applyAlignment="1">
      <alignment vertical="top"/>
    </xf>
    <xf numFmtId="4" fontId="0" fillId="0" borderId="23" xfId="0" applyNumberFormat="1" applyBorder="1" applyAlignment="1">
      <alignment vertical="top"/>
    </xf>
    <xf numFmtId="4" fontId="0" fillId="0" borderId="24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27" xfId="0" applyNumberFormat="1" applyBorder="1"/>
    <xf numFmtId="4" fontId="4" fillId="3" borderId="27" xfId="0" applyNumberFormat="1" applyFont="1" applyFill="1" applyBorder="1" applyAlignment="1">
      <alignment vertical="center"/>
    </xf>
    <xf numFmtId="4" fontId="6" fillId="3" borderId="14" xfId="0" applyNumberFormat="1" applyFont="1" applyFill="1" applyBorder="1" applyAlignment="1">
      <alignment vertical="center"/>
    </xf>
    <xf numFmtId="4" fontId="6" fillId="3" borderId="14" xfId="0" applyNumberFormat="1" applyFont="1" applyFill="1" applyBorder="1" applyAlignment="1">
      <alignment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0" fillId="0" borderId="36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5" xfId="0" applyNumberFormat="1" applyFont="1" applyFill="1" applyBorder="1" applyAlignment="1">
      <alignment vertical="center" wrapText="1"/>
    </xf>
    <xf numFmtId="4" fontId="6" fillId="3" borderId="25" xfId="0" applyNumberFormat="1" applyFont="1" applyFill="1" applyBorder="1" applyAlignment="1">
      <alignment horizontal="center" vertical="center" wrapText="1"/>
    </xf>
    <xf numFmtId="4" fontId="6" fillId="3" borderId="25" xfId="0" applyNumberFormat="1" applyFont="1" applyFill="1" applyBorder="1" applyAlignment="1">
      <alignment horizontal="center" vertical="center" shrinkToFit="1"/>
    </xf>
    <xf numFmtId="4" fontId="0" fillId="0" borderId="37" xfId="0" applyNumberFormat="1" applyBorder="1"/>
    <xf numFmtId="4" fontId="0" fillId="0" borderId="37" xfId="0" applyNumberFormat="1" applyBorder="1" applyAlignment="1"/>
    <xf numFmtId="4" fontId="0" fillId="0" borderId="37" xfId="0" applyNumberFormat="1" applyBorder="1" applyAlignment="1">
      <alignment shrinkToFit="1"/>
    </xf>
    <xf numFmtId="4" fontId="0" fillId="0" borderId="25" xfId="0" applyNumberFormat="1" applyBorder="1" applyAlignment="1">
      <alignment shrinkToFit="1"/>
    </xf>
    <xf numFmtId="4" fontId="13" fillId="0" borderId="36" xfId="0" applyNumberFormat="1" applyFont="1" applyBorder="1"/>
    <xf numFmtId="4" fontId="13" fillId="0" borderId="14" xfId="0" applyNumberFormat="1" applyFont="1" applyBorder="1"/>
    <xf numFmtId="4" fontId="13" fillId="0" borderId="14" xfId="0" applyNumberFormat="1" applyFont="1" applyBorder="1" applyAlignment="1"/>
    <xf numFmtId="4" fontId="13" fillId="0" borderId="25" xfId="0" applyNumberFormat="1" applyFont="1" applyBorder="1"/>
    <xf numFmtId="4" fontId="13" fillId="0" borderId="25" xfId="0" applyNumberFormat="1" applyFont="1" applyBorder="1" applyAlignment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164" fontId="15" fillId="0" borderId="0" xfId="0" applyNumberFormat="1" applyFont="1" applyAlignment="1">
      <alignment vertical="top"/>
    </xf>
    <xf numFmtId="49" fontId="7" fillId="0" borderId="0" xfId="0" applyNumberFormat="1" applyFont="1"/>
    <xf numFmtId="0" fontId="7" fillId="0" borderId="14" xfId="0" applyFont="1" applyBorder="1"/>
    <xf numFmtId="49" fontId="7" fillId="0" borderId="27" xfId="0" applyNumberFormat="1" applyFont="1" applyBorder="1"/>
    <xf numFmtId="0" fontId="7" fillId="0" borderId="38" xfId="0" applyFont="1" applyBorder="1"/>
    <xf numFmtId="49" fontId="7" fillId="0" borderId="39" xfId="0" applyNumberFormat="1" applyFont="1" applyBorder="1"/>
    <xf numFmtId="164" fontId="7" fillId="0" borderId="28" xfId="0" applyNumberFormat="1" applyFont="1" applyBorder="1"/>
    <xf numFmtId="0" fontId="7" fillId="4" borderId="40" xfId="0" applyFont="1" applyFill="1" applyBorder="1"/>
    <xf numFmtId="0" fontId="7" fillId="4" borderId="41" xfId="0" applyFont="1" applyFill="1" applyBorder="1"/>
    <xf numFmtId="0" fontId="7" fillId="4" borderId="42" xfId="0" applyFont="1" applyFill="1" applyBorder="1"/>
    <xf numFmtId="0" fontId="7" fillId="4" borderId="43" xfId="0" applyFont="1" applyFill="1" applyBorder="1"/>
    <xf numFmtId="164" fontId="7" fillId="4" borderId="44" xfId="0" applyNumberFormat="1" applyFont="1" applyFill="1" applyBorder="1"/>
    <xf numFmtId="0" fontId="7" fillId="4" borderId="45" xfId="0" applyFont="1" applyFill="1" applyBorder="1"/>
    <xf numFmtId="0" fontId="7" fillId="4" borderId="46" xfId="0" applyFont="1" applyFill="1" applyBorder="1"/>
    <xf numFmtId="0" fontId="7" fillId="4" borderId="47" xfId="0" applyFont="1" applyFill="1" applyBorder="1"/>
    <xf numFmtId="49" fontId="7" fillId="4" borderId="47" xfId="0" applyNumberFormat="1" applyFont="1" applyFill="1" applyBorder="1"/>
    <xf numFmtId="0" fontId="7" fillId="4" borderId="48" xfId="0" applyFont="1" applyFill="1" applyBorder="1"/>
    <xf numFmtId="164" fontId="7" fillId="4" borderId="49" xfId="0" applyNumberFormat="1" applyFont="1" applyFill="1" applyBorder="1"/>
    <xf numFmtId="0" fontId="0" fillId="4" borderId="15" xfId="0" applyFill="1" applyBorder="1" applyAlignment="1">
      <alignment vertical="top"/>
    </xf>
    <xf numFmtId="49" fontId="0" fillId="4" borderId="16" xfId="0" applyNumberFormat="1" applyFill="1" applyBorder="1" applyAlignment="1">
      <alignment vertical="top"/>
    </xf>
    <xf numFmtId="0" fontId="0" fillId="4" borderId="50" xfId="0" applyFill="1" applyBorder="1" applyAlignment="1">
      <alignment vertical="top"/>
    </xf>
    <xf numFmtId="0" fontId="0" fillId="4" borderId="51" xfId="0" applyFill="1" applyBorder="1" applyAlignment="1">
      <alignment horizontal="center" vertical="top" shrinkToFit="1"/>
    </xf>
    <xf numFmtId="165" fontId="0" fillId="4" borderId="51" xfId="0" applyNumberFormat="1" applyFill="1" applyBorder="1" applyAlignment="1">
      <alignment vertical="top"/>
    </xf>
    <xf numFmtId="49" fontId="0" fillId="4" borderId="51" xfId="0" applyNumberFormat="1" applyFill="1" applyBorder="1" applyAlignment="1">
      <alignment vertical="top"/>
    </xf>
    <xf numFmtId="49" fontId="0" fillId="4" borderId="51" xfId="0" applyNumberFormat="1" applyFill="1" applyBorder="1" applyAlignment="1">
      <alignment horizontal="left" vertical="top" wrapText="1"/>
    </xf>
    <xf numFmtId="4" fontId="0" fillId="4" borderId="52" xfId="0" applyNumberForma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18" fillId="0" borderId="0" xfId="0" applyNumberFormat="1" applyFont="1" applyAlignment="1">
      <alignment wrapText="1"/>
    </xf>
    <xf numFmtId="0" fontId="0" fillId="4" borderId="53" xfId="0" applyFill="1" applyBorder="1" applyAlignment="1">
      <alignment vertical="top" wrapText="1"/>
    </xf>
    <xf numFmtId="0" fontId="0" fillId="4" borderId="54" xfId="0" applyNumberFormat="1" applyFill="1" applyBorder="1" applyAlignment="1">
      <alignment vertical="top"/>
    </xf>
    <xf numFmtId="0" fontId="16" fillId="0" borderId="36" xfId="0" applyNumberFormat="1" applyFont="1" applyBorder="1" applyAlignment="1">
      <alignment vertical="top"/>
    </xf>
    <xf numFmtId="0" fontId="0" fillId="4" borderId="55" xfId="0" applyFill="1" applyBorder="1" applyAlignment="1">
      <alignment vertical="top" shrinkToFit="1"/>
    </xf>
    <xf numFmtId="0" fontId="16" fillId="0" borderId="37" xfId="0" applyFont="1" applyBorder="1" applyAlignment="1">
      <alignment vertical="top" shrinkToFit="1"/>
    </xf>
    <xf numFmtId="165" fontId="0" fillId="4" borderId="55" xfId="0" applyNumberFormat="1" applyFill="1" applyBorder="1" applyAlignment="1">
      <alignment vertical="top" shrinkToFit="1"/>
    </xf>
    <xf numFmtId="165" fontId="16" fillId="0" borderId="37" xfId="0" applyNumberFormat="1" applyFont="1" applyBorder="1" applyAlignment="1">
      <alignment vertical="top" shrinkToFit="1"/>
    </xf>
    <xf numFmtId="4" fontId="0" fillId="4" borderId="54" xfId="0" applyNumberFormat="1" applyFill="1" applyBorder="1" applyAlignment="1">
      <alignment vertical="top" shrinkToFit="1"/>
    </xf>
    <xf numFmtId="4" fontId="16" fillId="5" borderId="37" xfId="0" applyNumberFormat="1" applyFont="1" applyFill="1" applyBorder="1" applyAlignment="1" applyProtection="1">
      <alignment vertical="top" shrinkToFit="1"/>
      <protection locked="0"/>
    </xf>
    <xf numFmtId="4" fontId="16" fillId="0" borderId="37" xfId="0" applyNumberFormat="1" applyFont="1" applyBorder="1" applyAlignment="1">
      <alignment vertical="top" shrinkToFit="1"/>
    </xf>
    <xf numFmtId="4" fontId="16" fillId="0" borderId="36" xfId="0" applyNumberFormat="1" applyFont="1" applyBorder="1" applyAlignment="1">
      <alignment vertical="top" shrinkToFit="1"/>
    </xf>
    <xf numFmtId="0" fontId="0" fillId="4" borderId="58" xfId="0" applyFill="1" applyBorder="1" applyAlignment="1">
      <alignment vertical="top"/>
    </xf>
    <xf numFmtId="0" fontId="16" fillId="0" borderId="59" xfId="0" applyFont="1" applyBorder="1" applyAlignment="1">
      <alignment vertical="top"/>
    </xf>
    <xf numFmtId="4" fontId="0" fillId="4" borderId="60" xfId="0" applyNumberFormat="1" applyFill="1" applyBorder="1" applyAlignment="1">
      <alignment vertical="top" shrinkToFit="1"/>
    </xf>
    <xf numFmtId="4" fontId="16" fillId="0" borderId="61" xfId="0" applyNumberFormat="1" applyFont="1" applyBorder="1" applyAlignment="1">
      <alignment vertical="top" shrinkToFit="1"/>
    </xf>
    <xf numFmtId="4" fontId="0" fillId="4" borderId="50" xfId="0" applyNumberFormat="1" applyFill="1" applyBorder="1" applyAlignment="1">
      <alignment vertical="top"/>
    </xf>
    <xf numFmtId="0" fontId="0" fillId="4" borderId="51" xfId="0" applyFill="1" applyBorder="1" applyAlignment="1">
      <alignment vertical="top" wrapText="1"/>
    </xf>
    <xf numFmtId="0" fontId="0" fillId="4" borderId="40" xfId="0" applyFill="1" applyBorder="1" applyAlignment="1">
      <alignment vertical="top"/>
    </xf>
    <xf numFmtId="49" fontId="0" fillId="4" borderId="41" xfId="0" applyNumberFormat="1" applyFill="1" applyBorder="1" applyAlignment="1">
      <alignment vertical="top"/>
    </xf>
    <xf numFmtId="4" fontId="0" fillId="0" borderId="62" xfId="0" applyNumberFormat="1" applyBorder="1" applyAlignment="1">
      <alignment vertical="top"/>
    </xf>
    <xf numFmtId="4" fontId="0" fillId="0" borderId="63" xfId="0" applyNumberFormat="1" applyBorder="1" applyAlignment="1">
      <alignment vertical="top"/>
    </xf>
    <xf numFmtId="0" fontId="16" fillId="0" borderId="21" xfId="0" applyFont="1" applyBorder="1" applyAlignment="1">
      <alignment vertical="top"/>
    </xf>
    <xf numFmtId="0" fontId="16" fillId="0" borderId="22" xfId="0" applyNumberFormat="1" applyFont="1" applyBorder="1" applyAlignment="1">
      <alignment vertical="top"/>
    </xf>
    <xf numFmtId="4" fontId="16" fillId="0" borderId="22" xfId="0" applyNumberFormat="1" applyFont="1" applyBorder="1" applyAlignment="1">
      <alignment vertical="top" shrinkToFit="1"/>
    </xf>
    <xf numFmtId="4" fontId="16" fillId="0" borderId="65" xfId="0" applyNumberFormat="1" applyFont="1" applyBorder="1" applyAlignment="1">
      <alignment vertical="top" shrinkToFit="1"/>
    </xf>
    <xf numFmtId="0" fontId="14" fillId="4" borderId="66" xfId="0" applyFont="1" applyFill="1" applyBorder="1" applyAlignment="1">
      <alignment vertical="top"/>
    </xf>
    <xf numFmtId="49" fontId="14" fillId="4" borderId="67" xfId="0" applyNumberFormat="1" applyFont="1" applyFill="1" applyBorder="1" applyAlignment="1">
      <alignment vertical="top"/>
    </xf>
    <xf numFmtId="0" fontId="14" fillId="4" borderId="67" xfId="0" applyFont="1" applyFill="1" applyBorder="1" applyAlignment="1">
      <alignment vertical="top"/>
    </xf>
    <xf numFmtId="4" fontId="14" fillId="4" borderId="68" xfId="0" applyNumberFormat="1" applyFont="1" applyFill="1" applyBorder="1" applyAlignment="1">
      <alignment vertical="top"/>
    </xf>
    <xf numFmtId="0" fontId="0" fillId="4" borderId="55" xfId="0" applyNumberFormat="1" applyFill="1" applyBorder="1" applyAlignment="1">
      <alignment horizontal="left" vertical="top" wrapText="1"/>
    </xf>
    <xf numFmtId="0" fontId="16" fillId="0" borderId="37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14" fillId="4" borderId="67" xfId="0" applyNumberFormat="1" applyFont="1" applyFill="1" applyBorder="1" applyAlignment="1">
      <alignment horizontal="left" vertical="top" wrapText="1"/>
    </xf>
    <xf numFmtId="49" fontId="7" fillId="0" borderId="9" xfId="0" applyNumberFormat="1" applyFont="1" applyBorder="1"/>
    <xf numFmtId="0" fontId="19" fillId="0" borderId="37" xfId="0" applyNumberFormat="1" applyFont="1" applyBorder="1" applyAlignment="1">
      <alignment vertical="top" wrapText="1" shrinkToFit="1"/>
    </xf>
    <xf numFmtId="0" fontId="20" fillId="0" borderId="37" xfId="0" applyNumberFormat="1" applyFont="1" applyBorder="1" applyAlignment="1">
      <alignment vertical="top" wrapText="1" shrinkToFit="1"/>
    </xf>
    <xf numFmtId="165" fontId="19" fillId="0" borderId="37" xfId="0" applyNumberFormat="1" applyFont="1" applyBorder="1" applyAlignment="1">
      <alignment vertical="top" wrapText="1" shrinkToFit="1"/>
    </xf>
    <xf numFmtId="165" fontId="20" fillId="0" borderId="37" xfId="0" applyNumberFormat="1" applyFont="1" applyBorder="1" applyAlignment="1">
      <alignment vertical="top" wrapText="1" shrinkToFit="1"/>
    </xf>
    <xf numFmtId="0" fontId="16" fillId="0" borderId="72" xfId="0" applyFont="1" applyBorder="1" applyAlignment="1">
      <alignment vertical="top" shrinkToFit="1"/>
    </xf>
    <xf numFmtId="165" fontId="16" fillId="0" borderId="72" xfId="0" applyNumberFormat="1" applyFont="1" applyBorder="1" applyAlignment="1">
      <alignment vertical="top" shrinkToFit="1"/>
    </xf>
    <xf numFmtId="4" fontId="16" fillId="5" borderId="72" xfId="0" applyNumberFormat="1" applyFont="1" applyFill="1" applyBorder="1" applyAlignment="1" applyProtection="1">
      <alignment vertical="top" shrinkToFit="1"/>
      <protection locked="0"/>
    </xf>
    <xf numFmtId="4" fontId="16" fillId="0" borderId="72" xfId="0" applyNumberFormat="1" applyFont="1" applyBorder="1" applyAlignment="1">
      <alignment vertical="top" shrinkToFit="1"/>
    </xf>
    <xf numFmtId="0" fontId="14" fillId="4" borderId="66" xfId="0" applyFont="1" applyFill="1" applyBorder="1"/>
    <xf numFmtId="49" fontId="14" fillId="4" borderId="67" xfId="0" applyNumberFormat="1" applyFont="1" applyFill="1" applyBorder="1"/>
    <xf numFmtId="0" fontId="14" fillId="4" borderId="67" xfId="0" applyFont="1" applyFill="1" applyBorder="1"/>
    <xf numFmtId="4" fontId="14" fillId="4" borderId="68" xfId="0" applyNumberFormat="1" applyFont="1" applyFill="1" applyBorder="1"/>
    <xf numFmtId="0" fontId="19" fillId="0" borderId="37" xfId="0" quotePrefix="1" applyNumberFormat="1" applyFont="1" applyBorder="1" applyAlignment="1">
      <alignment horizontal="left" vertical="top" wrapText="1"/>
    </xf>
    <xf numFmtId="0" fontId="20" fillId="0" borderId="37" xfId="0" applyNumberFormat="1" applyFont="1" applyBorder="1" applyAlignment="1">
      <alignment horizontal="left" vertical="top" wrapText="1"/>
    </xf>
    <xf numFmtId="0" fontId="20" fillId="0" borderId="37" xfId="0" quotePrefix="1" applyNumberFormat="1" applyFont="1" applyBorder="1" applyAlignment="1">
      <alignment horizontal="left" vertical="top" wrapText="1"/>
    </xf>
    <xf numFmtId="0" fontId="16" fillId="0" borderId="72" xfId="0" applyNumberFormat="1" applyFont="1" applyBorder="1" applyAlignment="1">
      <alignment horizontal="left" vertical="top" wrapText="1"/>
    </xf>
    <xf numFmtId="49" fontId="14" fillId="4" borderId="67" xfId="0" applyNumberFormat="1" applyFont="1" applyFill="1" applyBorder="1" applyAlignment="1">
      <alignment horizontal="left"/>
    </xf>
    <xf numFmtId="49" fontId="0" fillId="5" borderId="25" xfId="0" applyNumberFormat="1" applyFill="1" applyBorder="1" applyAlignment="1" applyProtection="1">
      <alignment horizontal="left"/>
      <protection locked="0"/>
    </xf>
    <xf numFmtId="49" fontId="0" fillId="5" borderId="26" xfId="0" applyNumberFormat="1" applyFill="1" applyBorder="1" applyAlignment="1" applyProtection="1">
      <alignment horizontal="left"/>
      <protection locked="0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14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1" xfId="0" applyNumberFormat="1" applyFont="1" applyFill="1" applyBorder="1" applyAlignment="1" applyProtection="1">
      <alignment horizontal="left"/>
      <protection locked="0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25" xfId="0" applyNumberFormat="1" applyFont="1" applyFill="1" applyBorder="1" applyAlignment="1" applyProtection="1">
      <alignment horizontal="left"/>
      <protection locked="0"/>
    </xf>
    <xf numFmtId="49" fontId="9" fillId="5" borderId="26" xfId="0" applyNumberFormat="1" applyFont="1" applyFill="1" applyBorder="1" applyAlignment="1" applyProtection="1">
      <alignment horizontal="left"/>
      <protection locked="0"/>
    </xf>
    <xf numFmtId="4" fontId="13" fillId="0" borderId="27" xfId="0" applyNumberFormat="1" applyFont="1" applyBorder="1"/>
    <xf numFmtId="4" fontId="13" fillId="0" borderId="14" xfId="0" applyNumberFormat="1" applyFont="1" applyBorder="1"/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top" shrinkToFit="1"/>
    </xf>
    <xf numFmtId="49" fontId="0" fillId="0" borderId="33" xfId="0" applyNumberFormat="1" applyBorder="1" applyAlignment="1">
      <alignment vertical="top" shrinkToFit="1"/>
    </xf>
    <xf numFmtId="49" fontId="0" fillId="0" borderId="14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6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12" fillId="0" borderId="7" xfId="0" applyNumberFormat="1" applyFont="1" applyBorder="1"/>
    <xf numFmtId="49" fontId="0" fillId="0" borderId="12" xfId="0" applyNumberFormat="1" applyBorder="1" applyAlignment="1">
      <alignment vertical="top" wrapText="1" shrinkToFit="1"/>
    </xf>
    <xf numFmtId="49" fontId="0" fillId="0" borderId="14" xfId="0" applyNumberFormat="1" applyBorder="1" applyAlignment="1">
      <alignment vertical="top" wrapText="1" shrinkToFit="1"/>
    </xf>
    <xf numFmtId="49" fontId="0" fillId="4" borderId="16" xfId="0" applyNumberFormat="1" applyFill="1" applyBorder="1" applyAlignment="1">
      <alignment vertical="top" wrapText="1" shrinkToFit="1"/>
    </xf>
    <xf numFmtId="49" fontId="0" fillId="4" borderId="16" xfId="0" applyNumberFormat="1" applyFill="1" applyBorder="1" applyAlignment="1">
      <alignment vertical="top" shrinkToFit="1"/>
    </xf>
    <xf numFmtId="49" fontId="0" fillId="4" borderId="35" xfId="0" applyNumberFormat="1" applyFill="1" applyBorder="1" applyAlignment="1">
      <alignment vertical="top" shrinkToFit="1"/>
    </xf>
    <xf numFmtId="0" fontId="0" fillId="4" borderId="31" xfId="0" applyNumberFormat="1" applyFill="1" applyBorder="1" applyAlignment="1">
      <alignment horizontal="left" vertical="top" wrapText="1"/>
    </xf>
    <xf numFmtId="165" fontId="0" fillId="4" borderId="31" xfId="0" applyNumberFormat="1" applyFill="1" applyBorder="1" applyAlignment="1">
      <alignment horizontal="left" vertical="top" wrapText="1"/>
    </xf>
    <xf numFmtId="4" fontId="0" fillId="4" borderId="31" xfId="0" applyNumberFormat="1" applyFill="1" applyBorder="1" applyAlignment="1">
      <alignment horizontal="left" vertical="top" wrapText="1"/>
    </xf>
    <xf numFmtId="4" fontId="0" fillId="4" borderId="27" xfId="0" applyNumberFormat="1" applyFill="1" applyBorder="1" applyAlignment="1">
      <alignment vertical="top" shrinkToFit="1"/>
    </xf>
    <xf numFmtId="4" fontId="0" fillId="4" borderId="38" xfId="0" applyNumberFormat="1" applyFill="1" applyBorder="1" applyAlignment="1">
      <alignment vertical="top" shrinkToFit="1"/>
    </xf>
    <xf numFmtId="0" fontId="17" fillId="0" borderId="36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 shrinkToFit="1"/>
    </xf>
    <xf numFmtId="165" fontId="17" fillId="0" borderId="0" xfId="0" applyNumberFormat="1" applyFont="1" applyBorder="1" applyAlignment="1">
      <alignment vertical="top" wrapText="1" shrinkToFit="1"/>
    </xf>
    <xf numFmtId="4" fontId="17" fillId="0" borderId="0" xfId="0" applyNumberFormat="1" applyFont="1" applyBorder="1" applyAlignment="1">
      <alignment vertical="top" wrapText="1" shrinkToFit="1"/>
    </xf>
    <xf numFmtId="4" fontId="17" fillId="0" borderId="56" xfId="0" applyNumberFormat="1" applyFont="1" applyBorder="1" applyAlignment="1">
      <alignment vertical="top" wrapText="1" shrinkToFit="1"/>
    </xf>
    <xf numFmtId="0" fontId="17" fillId="0" borderId="22" xfId="0" applyNumberFormat="1" applyFont="1" applyBorder="1" applyAlignment="1">
      <alignment horizontal="left" vertical="top" wrapText="1"/>
    </xf>
    <xf numFmtId="0" fontId="17" fillId="0" borderId="23" xfId="0" applyNumberFormat="1" applyFont="1" applyBorder="1" applyAlignment="1">
      <alignment vertical="top" wrapText="1" shrinkToFit="1"/>
    </xf>
    <xf numFmtId="165" fontId="17" fillId="0" borderId="23" xfId="0" applyNumberFormat="1" applyFont="1" applyBorder="1" applyAlignment="1">
      <alignment vertical="top" wrapText="1" shrinkToFit="1"/>
    </xf>
    <xf numFmtId="4" fontId="17" fillId="0" borderId="23" xfId="0" applyNumberFormat="1" applyFont="1" applyBorder="1" applyAlignment="1">
      <alignment vertical="top" wrapText="1" shrinkToFit="1"/>
    </xf>
    <xf numFmtId="4" fontId="17" fillId="0" borderId="64" xfId="0" applyNumberFormat="1" applyFont="1" applyBorder="1" applyAlignment="1">
      <alignment vertical="top" wrapText="1" shrinkToFit="1"/>
    </xf>
    <xf numFmtId="4" fontId="0" fillId="4" borderId="54" xfId="0" applyNumberFormat="1" applyFill="1" applyBorder="1" applyAlignment="1">
      <alignment vertical="top" shrinkToFit="1"/>
    </xf>
    <xf numFmtId="4" fontId="0" fillId="4" borderId="57" xfId="0" applyNumberFormat="1" applyFill="1" applyBorder="1" applyAlignment="1">
      <alignment vertical="top" shrinkToFit="1"/>
    </xf>
    <xf numFmtId="0" fontId="16" fillId="0" borderId="69" xfId="0" applyNumberFormat="1" applyFont="1" applyBorder="1" applyAlignment="1">
      <alignment vertical="top" wrapText="1"/>
    </xf>
    <xf numFmtId="0" fontId="16" fillId="0" borderId="69" xfId="0" applyNumberFormat="1" applyFont="1" applyBorder="1" applyAlignment="1">
      <alignment horizontal="left" vertical="top" wrapText="1"/>
    </xf>
    <xf numFmtId="0" fontId="16" fillId="0" borderId="70" xfId="0" applyNumberFormat="1" applyFont="1" applyBorder="1" applyAlignment="1">
      <alignment vertical="top" wrapText="1" shrinkToFit="1"/>
    </xf>
    <xf numFmtId="165" fontId="16" fillId="0" borderId="70" xfId="0" applyNumberFormat="1" applyFont="1" applyBorder="1" applyAlignment="1">
      <alignment vertical="top" wrapText="1" shrinkToFit="1"/>
    </xf>
    <xf numFmtId="4" fontId="16" fillId="0" borderId="70" xfId="0" applyNumberFormat="1" applyFont="1" applyBorder="1" applyAlignment="1">
      <alignment vertical="top" wrapText="1" shrinkToFit="1"/>
    </xf>
    <xf numFmtId="4" fontId="16" fillId="0" borderId="71" xfId="0" applyNumberFormat="1" applyFont="1" applyBorder="1" applyAlignment="1">
      <alignment vertical="top" wrapText="1" shrinkToFit="1"/>
    </xf>
    <xf numFmtId="0" fontId="16" fillId="0" borderId="36" xfId="0" applyNumberFormat="1" applyFont="1" applyBorder="1" applyAlignment="1">
      <alignment vertical="top" wrapText="1"/>
    </xf>
    <xf numFmtId="0" fontId="16" fillId="0" borderId="36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" fontId="16" fillId="0" borderId="56" xfId="0" applyNumberFormat="1" applyFont="1" applyBorder="1" applyAlignment="1">
      <alignment vertical="top" wrapText="1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APL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85" zoomScaleNormal="85"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194" t="s">
        <v>0</v>
      </c>
      <c r="C5" s="194"/>
      <c r="D5" s="194"/>
      <c r="E5" s="194"/>
      <c r="F5" s="194"/>
      <c r="G5" s="195"/>
      <c r="H5" s="15"/>
    </row>
    <row r="6" spans="1:8" x14ac:dyDescent="0.2">
      <c r="A6" s="20" t="s">
        <v>6</v>
      </c>
      <c r="B6" s="196"/>
      <c r="C6" s="196"/>
      <c r="D6" s="196"/>
      <c r="E6" s="196"/>
      <c r="F6" s="196"/>
      <c r="G6" s="197"/>
      <c r="H6" s="15"/>
    </row>
    <row r="7" spans="1:8" x14ac:dyDescent="0.2">
      <c r="A7" s="20" t="s">
        <v>7</v>
      </c>
      <c r="B7" s="196"/>
      <c r="C7" s="196"/>
      <c r="D7" s="196"/>
      <c r="E7" s="196"/>
      <c r="F7" s="196"/>
      <c r="G7" s="197"/>
      <c r="H7" s="15"/>
    </row>
    <row r="8" spans="1:8" x14ac:dyDescent="0.2">
      <c r="A8" s="20" t="s">
        <v>8</v>
      </c>
      <c r="B8" s="196"/>
      <c r="C8" s="196"/>
      <c r="D8" s="196"/>
      <c r="E8" s="196"/>
      <c r="F8" s="196"/>
      <c r="G8" s="197"/>
      <c r="H8" s="15"/>
    </row>
    <row r="9" spans="1:8" x14ac:dyDescent="0.2">
      <c r="A9" s="20" t="s">
        <v>9</v>
      </c>
      <c r="B9" s="196"/>
      <c r="C9" s="196"/>
      <c r="D9" s="196"/>
      <c r="E9" s="196"/>
      <c r="F9" s="196"/>
      <c r="G9" s="197"/>
      <c r="H9" s="15"/>
    </row>
    <row r="10" spans="1:8" x14ac:dyDescent="0.2">
      <c r="A10" s="20" t="s">
        <v>10</v>
      </c>
      <c r="B10" s="196"/>
      <c r="C10" s="196"/>
      <c r="D10" s="196"/>
      <c r="E10" s="196"/>
      <c r="F10" s="196"/>
      <c r="G10" s="197"/>
      <c r="H10" s="15"/>
    </row>
    <row r="11" spans="1:8" x14ac:dyDescent="0.2">
      <c r="A11" s="20" t="s">
        <v>11</v>
      </c>
      <c r="B11" s="186"/>
      <c r="C11" s="186"/>
      <c r="D11" s="186"/>
      <c r="E11" s="186"/>
      <c r="F11" s="186"/>
      <c r="G11" s="187"/>
      <c r="H11" s="15"/>
    </row>
    <row r="12" spans="1:8" x14ac:dyDescent="0.2">
      <c r="A12" s="20" t="s">
        <v>12</v>
      </c>
      <c r="B12" s="188"/>
      <c r="C12" s="189"/>
      <c r="D12" s="189"/>
      <c r="E12" s="189"/>
      <c r="F12" s="189"/>
      <c r="G12" s="190"/>
      <c r="H12" s="15"/>
    </row>
    <row r="13" spans="1:8" ht="13.5" thickBot="1" x14ac:dyDescent="0.25">
      <c r="A13" s="21" t="s">
        <v>13</v>
      </c>
      <c r="B13" s="191"/>
      <c r="C13" s="191"/>
      <c r="D13" s="191"/>
      <c r="E13" s="191"/>
      <c r="F13" s="191"/>
      <c r="G13" s="192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193" t="s">
        <v>41</v>
      </c>
      <c r="B17" s="193"/>
      <c r="C17" s="193"/>
      <c r="D17" s="193"/>
      <c r="E17" s="193"/>
      <c r="F17" s="193"/>
      <c r="G17" s="193"/>
      <c r="H17" s="15"/>
    </row>
  </sheetData>
  <sheetProtection password="88C0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26"/>
  <sheetViews>
    <sheetView showGridLines="0" topLeftCell="B1" zoomScale="85" zoomScaleNormal="85" zoomScaleSheetLayoutView="75" workbookViewId="0">
      <selection activeCell="J25" sqref="J25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42</v>
      </c>
      <c r="F5" s="10"/>
      <c r="G5" s="11"/>
      <c r="I5" s="11"/>
    </row>
    <row r="6" spans="1:14" ht="13.5" customHeight="1" x14ac:dyDescent="0.25">
      <c r="B6" s="10"/>
      <c r="C6" s="37"/>
      <c r="D6" s="79" t="s">
        <v>43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 t="s">
        <v>27</v>
      </c>
      <c r="D8" s="47">
        <f>J26</f>
        <v>0</v>
      </c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80" t="s">
        <v>44</v>
      </c>
      <c r="H11" s="13" t="s">
        <v>2</v>
      </c>
      <c r="I11" s="82" t="s">
        <v>53</v>
      </c>
      <c r="J11" s="51"/>
    </row>
    <row r="12" spans="1:14" x14ac:dyDescent="0.2">
      <c r="D12" s="80" t="s">
        <v>45</v>
      </c>
      <c r="H12" s="13" t="s">
        <v>3</v>
      </c>
      <c r="J12" s="51"/>
    </row>
    <row r="13" spans="1:14" ht="12" customHeight="1" x14ac:dyDescent="0.2">
      <c r="C13" s="81" t="s">
        <v>42</v>
      </c>
      <c r="D13" s="80" t="s">
        <v>46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80" t="s">
        <v>47</v>
      </c>
      <c r="H15" s="13" t="s">
        <v>2</v>
      </c>
      <c r="I15" s="82" t="s">
        <v>51</v>
      </c>
      <c r="J15" s="52"/>
    </row>
    <row r="16" spans="1:14" ht="12" customHeight="1" x14ac:dyDescent="0.2">
      <c r="C16" s="13"/>
      <c r="D16" s="80" t="s">
        <v>48</v>
      </c>
      <c r="H16" s="13" t="s">
        <v>3</v>
      </c>
      <c r="I16" s="82" t="s">
        <v>52</v>
      </c>
      <c r="J16" s="52"/>
    </row>
    <row r="17" spans="1:16" ht="12" customHeight="1" x14ac:dyDescent="0.2">
      <c r="C17" s="81" t="s">
        <v>50</v>
      </c>
      <c r="D17" s="80" t="s">
        <v>49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3"/>
      <c r="B21" s="84" t="s">
        <v>20</v>
      </c>
      <c r="C21" s="85"/>
      <c r="D21" s="85"/>
      <c r="E21" s="86"/>
      <c r="F21" s="87"/>
      <c r="G21" s="87"/>
      <c r="H21" s="91" t="s">
        <v>21</v>
      </c>
      <c r="I21" s="92" t="s">
        <v>22</v>
      </c>
      <c r="J21" s="93" t="s">
        <v>23</v>
      </c>
    </row>
    <row r="22" spans="1:16" x14ac:dyDescent="0.2">
      <c r="A22" s="88"/>
      <c r="B22" s="88" t="s">
        <v>54</v>
      </c>
      <c r="C22" s="89"/>
      <c r="D22" s="89"/>
      <c r="E22" s="89"/>
      <c r="F22" s="89"/>
      <c r="G22" s="90"/>
      <c r="H22" s="94"/>
      <c r="I22" s="95">
        <v>1</v>
      </c>
      <c r="J22" s="96"/>
    </row>
    <row r="23" spans="1:16" x14ac:dyDescent="0.2">
      <c r="A23" s="88"/>
      <c r="B23" s="88" t="s">
        <v>55</v>
      </c>
      <c r="C23" s="89" t="s">
        <v>56</v>
      </c>
      <c r="D23" s="89"/>
      <c r="E23" s="89"/>
      <c r="F23" s="89"/>
      <c r="G23" s="90"/>
      <c r="H23" s="94"/>
      <c r="I23" s="95">
        <v>1</v>
      </c>
      <c r="J23" s="96">
        <f>'Rekapitulace Objekt 00'!H19</f>
        <v>0</v>
      </c>
      <c r="O23" t="s">
        <v>475</v>
      </c>
      <c r="P23" t="s">
        <v>475</v>
      </c>
    </row>
    <row r="24" spans="1:16" x14ac:dyDescent="0.2">
      <c r="A24" s="88"/>
      <c r="B24" s="88" t="s">
        <v>57</v>
      </c>
      <c r="C24" s="89"/>
      <c r="D24" s="89"/>
      <c r="E24" s="89"/>
      <c r="F24" s="89"/>
      <c r="G24" s="90"/>
      <c r="H24" s="94"/>
      <c r="I24" s="95">
        <v>1</v>
      </c>
      <c r="J24" s="96"/>
    </row>
    <row r="25" spans="1:16" x14ac:dyDescent="0.2">
      <c r="A25" s="88"/>
      <c r="B25" s="88" t="s">
        <v>58</v>
      </c>
      <c r="C25" s="89" t="s">
        <v>59</v>
      </c>
      <c r="D25" s="89"/>
      <c r="E25" s="89"/>
      <c r="F25" s="89"/>
      <c r="G25" s="90"/>
      <c r="H25" s="94" t="s">
        <v>60</v>
      </c>
      <c r="I25" s="95">
        <v>1</v>
      </c>
      <c r="J25" s="96">
        <f>'Rekapitulace Objekt 01'!H22</f>
        <v>0</v>
      </c>
      <c r="O25" t="s">
        <v>475</v>
      </c>
      <c r="P25" t="s">
        <v>475</v>
      </c>
    </row>
    <row r="26" spans="1:16" ht="25.5" customHeight="1" x14ac:dyDescent="0.25">
      <c r="A26" s="98"/>
      <c r="B26" s="198" t="s">
        <v>61</v>
      </c>
      <c r="C26" s="199"/>
      <c r="D26" s="199"/>
      <c r="E26" s="199"/>
      <c r="F26" s="99"/>
      <c r="G26" s="100"/>
      <c r="H26" s="101"/>
      <c r="I26" s="102"/>
      <c r="J26" s="97">
        <f>SUM(J22:J25)</f>
        <v>0</v>
      </c>
    </row>
  </sheetData>
  <sheetProtection password="88C0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">
    <mergeCell ref="B26:E26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 x14ac:dyDescent="0.2">
      <c r="A1" s="23" t="s">
        <v>1</v>
      </c>
      <c r="B1" s="28" t="str">
        <f>Stavba!CisloStavby</f>
        <v>66463</v>
      </c>
      <c r="C1" s="31" t="str">
        <f>Stavba!NazevStavby</f>
        <v>Unkovice - Oprava ulice Farská</v>
      </c>
      <c r="D1" s="31"/>
      <c r="E1" s="31"/>
      <c r="F1" s="31"/>
      <c r="G1" s="24"/>
      <c r="H1" s="33"/>
    </row>
    <row r="2" spans="1:8" ht="13.5" thickBot="1" x14ac:dyDescent="0.25">
      <c r="A2" s="25" t="s">
        <v>29</v>
      </c>
      <c r="B2" s="30"/>
      <c r="C2" s="201"/>
      <c r="D2" s="201"/>
      <c r="E2" s="201"/>
      <c r="F2" s="201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200" t="s">
        <v>17</v>
      </c>
      <c r="B4" s="200"/>
      <c r="C4" s="200"/>
      <c r="D4" s="200"/>
      <c r="E4" s="200"/>
      <c r="F4" s="200"/>
      <c r="G4" s="200"/>
      <c r="H4" s="200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202">
        <f>C2</f>
        <v>0</v>
      </c>
      <c r="C7" s="203"/>
      <c r="D7" s="203"/>
      <c r="E7" s="203"/>
      <c r="F7" s="203"/>
      <c r="G7" s="203"/>
    </row>
    <row r="9" spans="1:8" s="32" customFormat="1" ht="12.75" customHeight="1" x14ac:dyDescent="0.2">
      <c r="A9" s="32" t="s">
        <v>28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88C0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J50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204" t="s">
        <v>30</v>
      </c>
      <c r="B1" s="204"/>
      <c r="C1" s="205"/>
      <c r="D1" s="204"/>
      <c r="E1" s="204"/>
      <c r="F1" s="204"/>
      <c r="G1" s="204"/>
    </row>
    <row r="2" spans="1:7" ht="13.5" thickTop="1" x14ac:dyDescent="0.2">
      <c r="A2" s="55" t="s">
        <v>31</v>
      </c>
      <c r="B2" s="56"/>
      <c r="C2" s="206"/>
      <c r="D2" s="206"/>
      <c r="E2" s="206"/>
      <c r="F2" s="206"/>
      <c r="G2" s="207"/>
    </row>
    <row r="3" spans="1:7" x14ac:dyDescent="0.2">
      <c r="A3" s="57" t="s">
        <v>32</v>
      </c>
      <c r="B3" s="58"/>
      <c r="C3" s="208"/>
      <c r="D3" s="208"/>
      <c r="E3" s="208"/>
      <c r="F3" s="208"/>
      <c r="G3" s="209"/>
    </row>
    <row r="4" spans="1:7" ht="13.5" thickBot="1" x14ac:dyDescent="0.25">
      <c r="A4" s="59" t="s">
        <v>33</v>
      </c>
      <c r="B4" s="60"/>
      <c r="C4" s="210"/>
      <c r="D4" s="210"/>
      <c r="E4" s="210"/>
      <c r="F4" s="210"/>
      <c r="G4" s="211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34</v>
      </c>
      <c r="B6" s="65" t="s">
        <v>35</v>
      </c>
      <c r="C6" s="66" t="s">
        <v>36</v>
      </c>
      <c r="D6" s="67" t="s">
        <v>37</v>
      </c>
      <c r="E6" s="68" t="s">
        <v>38</v>
      </c>
      <c r="F6" s="69" t="s">
        <v>39</v>
      </c>
      <c r="G6" s="70" t="s">
        <v>40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88C0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 x14ac:dyDescent="0.2">
      <c r="A1" s="23" t="s">
        <v>1</v>
      </c>
      <c r="B1" s="28" t="str">
        <f>Stavba!CisloStavby</f>
        <v>66463</v>
      </c>
      <c r="C1" s="31" t="str">
        <f>Stavba!NazevStavby</f>
        <v>Unkovice - Oprava ulice Farská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29</v>
      </c>
      <c r="B2" s="103" t="s">
        <v>55</v>
      </c>
      <c r="C2" s="212" t="s">
        <v>56</v>
      </c>
      <c r="D2" s="201"/>
      <c r="E2" s="201"/>
      <c r="F2" s="20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00" t="s">
        <v>17</v>
      </c>
      <c r="B4" s="200"/>
      <c r="C4" s="200"/>
      <c r="D4" s="200"/>
      <c r="E4" s="200"/>
      <c r="F4" s="200"/>
      <c r="G4" s="200"/>
      <c r="H4" s="20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00</v>
      </c>
      <c r="H6" s="35"/>
    </row>
    <row r="7" spans="1:10" ht="15.75" customHeight="1" x14ac:dyDescent="0.25">
      <c r="B7" s="202" t="str">
        <f>C2</f>
        <v>Nestavební náklady</v>
      </c>
      <c r="C7" s="203"/>
      <c r="D7" s="203"/>
      <c r="E7" s="203"/>
      <c r="F7" s="203"/>
      <c r="G7" s="203"/>
      <c r="H7" s="35"/>
    </row>
    <row r="8" spans="1:10" ht="12.75" customHeight="1" x14ac:dyDescent="0.2">
      <c r="H8" s="35"/>
    </row>
    <row r="9" spans="1:10" ht="12.75" customHeight="1" x14ac:dyDescent="0.2">
      <c r="A9" s="32" t="s">
        <v>28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62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04" t="s">
        <v>63</v>
      </c>
      <c r="B16" s="105"/>
      <c r="C16" s="105"/>
      <c r="D16" s="105"/>
      <c r="E16" s="105"/>
      <c r="F16" s="105"/>
      <c r="G16" s="105"/>
      <c r="H16" s="106"/>
      <c r="I16" s="32"/>
      <c r="J16" s="32"/>
    </row>
    <row r="17" spans="1:16" ht="12.75" customHeight="1" x14ac:dyDescent="0.2">
      <c r="A17" s="113" t="s">
        <v>64</v>
      </c>
      <c r="B17" s="114"/>
      <c r="C17" s="115"/>
      <c r="D17" s="115"/>
      <c r="E17" s="115"/>
      <c r="F17" s="115"/>
      <c r="G17" s="116"/>
      <c r="H17" s="117" t="s">
        <v>65</v>
      </c>
      <c r="I17" s="32"/>
      <c r="J17" s="32"/>
    </row>
    <row r="18" spans="1:16" ht="12.75" customHeight="1" x14ac:dyDescent="0.2">
      <c r="A18" s="111" t="s">
        <v>55</v>
      </c>
      <c r="B18" s="109" t="s">
        <v>56</v>
      </c>
      <c r="C18" s="108"/>
      <c r="D18" s="108"/>
      <c r="E18" s="108"/>
      <c r="F18" s="108"/>
      <c r="G18" s="110"/>
      <c r="H18" s="112">
        <f>'00 00 Naklady'!G26</f>
        <v>0</v>
      </c>
      <c r="I18" s="32"/>
      <c r="J18" s="32"/>
      <c r="O18">
        <f>'00 00 Naklady'!AN26</f>
        <v>0</v>
      </c>
      <c r="P18">
        <f>'00 00 Naklady'!AO26</f>
        <v>0</v>
      </c>
    </row>
    <row r="19" spans="1:16" ht="12.75" customHeight="1" thickBot="1" x14ac:dyDescent="0.25">
      <c r="A19" s="118"/>
      <c r="B19" s="119" t="s">
        <v>66</v>
      </c>
      <c r="C19" s="120"/>
      <c r="D19" s="121" t="str">
        <f>B2</f>
        <v>00</v>
      </c>
      <c r="E19" s="120"/>
      <c r="F19" s="120"/>
      <c r="G19" s="122"/>
      <c r="H19" s="123">
        <f>SUM(H18:H18)</f>
        <v>0</v>
      </c>
      <c r="I19" s="32"/>
      <c r="J19" s="32"/>
    </row>
    <row r="20" spans="1:16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16" ht="12.75" customHeight="1" x14ac:dyDescent="0.2">
      <c r="A21" s="32"/>
      <c r="B21" s="32"/>
      <c r="C21" s="32"/>
      <c r="D21" s="32"/>
      <c r="E21" s="32"/>
      <c r="F21" s="32"/>
      <c r="G21" s="32"/>
      <c r="H21" s="36"/>
      <c r="I21" s="32"/>
      <c r="J21" s="32"/>
    </row>
    <row r="22" spans="1:16" ht="12.75" customHeight="1" x14ac:dyDescent="0.2">
      <c r="A22" s="32"/>
      <c r="B22" s="32"/>
      <c r="C22" s="32"/>
      <c r="D22" s="32"/>
      <c r="E22" s="32"/>
      <c r="F22" s="32"/>
      <c r="G22" s="32"/>
      <c r="H22" s="36"/>
      <c r="I22" s="32"/>
      <c r="J22" s="32"/>
    </row>
    <row r="23" spans="1:16" ht="12.75" customHeight="1" x14ac:dyDescent="0.2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 x14ac:dyDescent="0.2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 x14ac:dyDescent="0.2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88C0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50"/>
  <sheetViews>
    <sheetView showGridLines="0" zoomScale="85" zoomScaleNormal="85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3" max="53" width="98.85546875" customWidth="1"/>
  </cols>
  <sheetData>
    <row r="1" spans="1:60" ht="16.5" thickBot="1" x14ac:dyDescent="0.25">
      <c r="A1" s="204" t="s">
        <v>67</v>
      </c>
      <c r="B1" s="204"/>
      <c r="C1" s="205"/>
      <c r="D1" s="204"/>
      <c r="E1" s="204"/>
      <c r="F1" s="204"/>
      <c r="G1" s="204"/>
      <c r="H1" s="54"/>
      <c r="I1" s="54"/>
      <c r="J1" s="54"/>
    </row>
    <row r="2" spans="1:60" ht="13.5" thickTop="1" x14ac:dyDescent="0.2">
      <c r="A2" s="55" t="s">
        <v>31</v>
      </c>
      <c r="B2" s="56" t="s">
        <v>42</v>
      </c>
      <c r="C2" s="213" t="s">
        <v>43</v>
      </c>
      <c r="D2" s="206"/>
      <c r="E2" s="206"/>
      <c r="F2" s="206"/>
      <c r="G2" s="207"/>
      <c r="H2" s="54"/>
      <c r="I2" s="54"/>
      <c r="J2" s="54"/>
    </row>
    <row r="3" spans="1:60" x14ac:dyDescent="0.2">
      <c r="A3" s="57" t="s">
        <v>32</v>
      </c>
      <c r="B3" s="58" t="s">
        <v>55</v>
      </c>
      <c r="C3" s="214" t="s">
        <v>56</v>
      </c>
      <c r="D3" s="208"/>
      <c r="E3" s="208"/>
      <c r="F3" s="208"/>
      <c r="G3" s="209"/>
      <c r="H3" s="54"/>
      <c r="I3" s="54"/>
      <c r="J3" s="54"/>
    </row>
    <row r="4" spans="1:60" ht="13.5" thickBot="1" x14ac:dyDescent="0.25">
      <c r="A4" s="124" t="s">
        <v>33</v>
      </c>
      <c r="B4" s="125" t="s">
        <v>55</v>
      </c>
      <c r="C4" s="215" t="s">
        <v>56</v>
      </c>
      <c r="D4" s="216"/>
      <c r="E4" s="216"/>
      <c r="F4" s="216"/>
      <c r="G4" s="217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26" t="s">
        <v>34</v>
      </c>
      <c r="B6" s="129" t="s">
        <v>35</v>
      </c>
      <c r="C6" s="130" t="s">
        <v>36</v>
      </c>
      <c r="D6" s="127" t="s">
        <v>37</v>
      </c>
      <c r="E6" s="128" t="s">
        <v>38</v>
      </c>
      <c r="F6" s="131" t="s">
        <v>39</v>
      </c>
      <c r="G6" s="150" t="s">
        <v>40</v>
      </c>
      <c r="H6" s="151" t="s">
        <v>68</v>
      </c>
      <c r="I6" s="135" t="s">
        <v>69</v>
      </c>
      <c r="J6" s="54"/>
    </row>
    <row r="7" spans="1:60" x14ac:dyDescent="0.2">
      <c r="A7" s="152"/>
      <c r="B7" s="153" t="s">
        <v>70</v>
      </c>
      <c r="C7" s="218" t="s">
        <v>71</v>
      </c>
      <c r="D7" s="218"/>
      <c r="E7" s="219"/>
      <c r="F7" s="220"/>
      <c r="G7" s="220"/>
      <c r="H7" s="154"/>
      <c r="I7" s="155"/>
      <c r="J7" s="54"/>
    </row>
    <row r="8" spans="1:60" x14ac:dyDescent="0.2">
      <c r="A8" s="146" t="s">
        <v>72</v>
      </c>
      <c r="B8" s="136" t="s">
        <v>73</v>
      </c>
      <c r="C8" s="164" t="s">
        <v>74</v>
      </c>
      <c r="D8" s="138"/>
      <c r="E8" s="140"/>
      <c r="F8" s="221">
        <f>SUM(G9:G15)</f>
        <v>0</v>
      </c>
      <c r="G8" s="222"/>
      <c r="H8" s="142"/>
      <c r="I8" s="148"/>
      <c r="J8" s="54"/>
    </row>
    <row r="9" spans="1:60" outlineLevel="1" x14ac:dyDescent="0.2">
      <c r="A9" s="147">
        <v>1</v>
      </c>
      <c r="B9" s="137" t="s">
        <v>75</v>
      </c>
      <c r="C9" s="165" t="s">
        <v>76</v>
      </c>
      <c r="D9" s="139" t="s">
        <v>77</v>
      </c>
      <c r="E9" s="141">
        <v>1</v>
      </c>
      <c r="F9" s="143"/>
      <c r="G9" s="144">
        <f>E9*F9</f>
        <v>0</v>
      </c>
      <c r="H9" s="145"/>
      <c r="I9" s="149" t="s">
        <v>78</v>
      </c>
      <c r="J9" s="132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>
        <v>21</v>
      </c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</row>
    <row r="10" spans="1:60" outlineLevel="1" x14ac:dyDescent="0.2">
      <c r="A10" s="147">
        <v>2</v>
      </c>
      <c r="B10" s="137" t="s">
        <v>79</v>
      </c>
      <c r="C10" s="165" t="s">
        <v>80</v>
      </c>
      <c r="D10" s="139" t="s">
        <v>77</v>
      </c>
      <c r="E10" s="141">
        <v>1</v>
      </c>
      <c r="F10" s="143"/>
      <c r="G10" s="144">
        <f>E10*F10</f>
        <v>0</v>
      </c>
      <c r="H10" s="145"/>
      <c r="I10" s="149" t="s">
        <v>78</v>
      </c>
      <c r="J10" s="132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>
        <v>21</v>
      </c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</row>
    <row r="11" spans="1:60" outlineLevel="1" x14ac:dyDescent="0.2">
      <c r="A11" s="147"/>
      <c r="B11" s="137"/>
      <c r="C11" s="223" t="s">
        <v>81</v>
      </c>
      <c r="D11" s="224"/>
      <c r="E11" s="225"/>
      <c r="F11" s="226"/>
      <c r="G11" s="227"/>
      <c r="H11" s="145"/>
      <c r="I11" s="149"/>
      <c r="J11" s="132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4" t="str">
        <f>C11</f>
        <v>Veškeré náklady spojené s vybudováním, provozem a odstraněním zařízení staveniště.</v>
      </c>
      <c r="BB11" s="133"/>
      <c r="BC11" s="133"/>
      <c r="BD11" s="133"/>
      <c r="BE11" s="133"/>
      <c r="BF11" s="133"/>
      <c r="BG11" s="133"/>
      <c r="BH11" s="133"/>
    </row>
    <row r="12" spans="1:60" outlineLevel="1" x14ac:dyDescent="0.2">
      <c r="A12" s="147">
        <v>3</v>
      </c>
      <c r="B12" s="137" t="s">
        <v>82</v>
      </c>
      <c r="C12" s="165" t="s">
        <v>83</v>
      </c>
      <c r="D12" s="139" t="s">
        <v>77</v>
      </c>
      <c r="E12" s="141">
        <v>1</v>
      </c>
      <c r="F12" s="143"/>
      <c r="G12" s="144">
        <f>E12*F12</f>
        <v>0</v>
      </c>
      <c r="H12" s="145"/>
      <c r="I12" s="149" t="s">
        <v>78</v>
      </c>
      <c r="J12" s="132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>
        <v>21</v>
      </c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</row>
    <row r="13" spans="1:60" ht="33.75" outlineLevel="1" x14ac:dyDescent="0.2">
      <c r="A13" s="147"/>
      <c r="B13" s="137"/>
      <c r="C13" s="223" t="s">
        <v>84</v>
      </c>
      <c r="D13" s="224"/>
      <c r="E13" s="225"/>
      <c r="F13" s="226"/>
      <c r="G13" s="227"/>
      <c r="H13" s="145"/>
      <c r="I13" s="149"/>
      <c r="J13" s="132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4" t="str">
        <f>C13</f>
        <v>Náklady na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ovlivňující stavební práce.</v>
      </c>
      <c r="BB13" s="133"/>
      <c r="BC13" s="133"/>
      <c r="BD13" s="133"/>
      <c r="BE13" s="133"/>
      <c r="BF13" s="133"/>
      <c r="BG13" s="133"/>
      <c r="BH13" s="133"/>
    </row>
    <row r="14" spans="1:60" outlineLevel="1" x14ac:dyDescent="0.2">
      <c r="A14" s="147">
        <v>4</v>
      </c>
      <c r="B14" s="137" t="s">
        <v>85</v>
      </c>
      <c r="C14" s="165" t="s">
        <v>86</v>
      </c>
      <c r="D14" s="139" t="s">
        <v>77</v>
      </c>
      <c r="E14" s="141">
        <v>1</v>
      </c>
      <c r="F14" s="143"/>
      <c r="G14" s="144">
        <f>E14*F14</f>
        <v>0</v>
      </c>
      <c r="H14" s="145"/>
      <c r="I14" s="149" t="s">
        <v>78</v>
      </c>
      <c r="J14" s="132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>
        <v>21</v>
      </c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</row>
    <row r="15" spans="1:60" ht="22.5" outlineLevel="1" x14ac:dyDescent="0.2">
      <c r="A15" s="147"/>
      <c r="B15" s="137"/>
      <c r="C15" s="223" t="s">
        <v>87</v>
      </c>
      <c r="D15" s="224"/>
      <c r="E15" s="225"/>
      <c r="F15" s="226"/>
      <c r="G15" s="227"/>
      <c r="H15" s="145"/>
      <c r="I15" s="149"/>
      <c r="J15" s="132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4" t="str">
        <f>C15</f>
        <v>Náklady zhotovitele, související s prováděním zkoušek a revizí předepsaných  objednatelem a které jsou pro provedení díla nezbytné - zkoušky zhutnění.</v>
      </c>
      <c r="BB15" s="133"/>
      <c r="BC15" s="133"/>
      <c r="BD15" s="133"/>
      <c r="BE15" s="133"/>
      <c r="BF15" s="133"/>
      <c r="BG15" s="133"/>
      <c r="BH15" s="133"/>
    </row>
    <row r="16" spans="1:60" x14ac:dyDescent="0.2">
      <c r="A16" s="146" t="s">
        <v>72</v>
      </c>
      <c r="B16" s="136" t="s">
        <v>88</v>
      </c>
      <c r="C16" s="164" t="s">
        <v>89</v>
      </c>
      <c r="D16" s="138"/>
      <c r="E16" s="140"/>
      <c r="F16" s="233">
        <f>SUM(G17:G24)</f>
        <v>0</v>
      </c>
      <c r="G16" s="234"/>
      <c r="H16" s="142"/>
      <c r="I16" s="148"/>
      <c r="J16" s="54"/>
    </row>
    <row r="17" spans="1:60" outlineLevel="1" x14ac:dyDescent="0.2">
      <c r="A17" s="147">
        <v>5</v>
      </c>
      <c r="B17" s="137" t="s">
        <v>90</v>
      </c>
      <c r="C17" s="165" t="s">
        <v>91</v>
      </c>
      <c r="D17" s="139" t="s">
        <v>77</v>
      </c>
      <c r="E17" s="141">
        <v>1</v>
      </c>
      <c r="F17" s="143"/>
      <c r="G17" s="144">
        <f>E17*F17</f>
        <v>0</v>
      </c>
      <c r="H17" s="145"/>
      <c r="I17" s="149" t="s">
        <v>78</v>
      </c>
      <c r="J17" s="132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>
        <v>21</v>
      </c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</row>
    <row r="18" spans="1:60" ht="22.5" outlineLevel="1" x14ac:dyDescent="0.2">
      <c r="A18" s="147"/>
      <c r="B18" s="137"/>
      <c r="C18" s="223" t="s">
        <v>92</v>
      </c>
      <c r="D18" s="224"/>
      <c r="E18" s="225"/>
      <c r="F18" s="226"/>
      <c r="G18" s="227"/>
      <c r="H18" s="145"/>
      <c r="I18" s="149"/>
      <c r="J18" s="132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4" t="str">
        <f>C18</f>
        <v>Náklady na přezkoumání podkladů objednatele o stavu inženýrských sítí probíhajících staveništěm nebo dotčenými stavbou i mimo území staveniště, kontrola vytýčení jejich skutečné trasy a provedení ochranných opatření pro zabezpečení stávajících inženýrských sítí.</v>
      </c>
      <c r="BB18" s="133"/>
      <c r="BC18" s="133"/>
      <c r="BD18" s="133"/>
      <c r="BE18" s="133"/>
      <c r="BF18" s="133"/>
      <c r="BG18" s="133"/>
      <c r="BH18" s="133"/>
    </row>
    <row r="19" spans="1:60" outlineLevel="1" x14ac:dyDescent="0.2">
      <c r="A19" s="147">
        <v>6</v>
      </c>
      <c r="B19" s="137" t="s">
        <v>93</v>
      </c>
      <c r="C19" s="165" t="s">
        <v>94</v>
      </c>
      <c r="D19" s="139" t="s">
        <v>77</v>
      </c>
      <c r="E19" s="141">
        <v>1</v>
      </c>
      <c r="F19" s="143"/>
      <c r="G19" s="144">
        <f>E19*F19</f>
        <v>0</v>
      </c>
      <c r="H19" s="145"/>
      <c r="I19" s="149" t="s">
        <v>78</v>
      </c>
      <c r="J19" s="132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>
        <v>21</v>
      </c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</row>
    <row r="20" spans="1:60" ht="33.75" outlineLevel="1" x14ac:dyDescent="0.2">
      <c r="A20" s="147"/>
      <c r="B20" s="137"/>
      <c r="C20" s="223" t="s">
        <v>95</v>
      </c>
      <c r="D20" s="224"/>
      <c r="E20" s="225"/>
      <c r="F20" s="226"/>
      <c r="G20" s="227"/>
      <c r="H20" s="145"/>
      <c r="I20" s="149"/>
      <c r="J20" s="132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4" t="str">
        <f>C20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0" s="133"/>
      <c r="BC20" s="133"/>
      <c r="BD20" s="133"/>
      <c r="BE20" s="133"/>
      <c r="BF20" s="133"/>
      <c r="BG20" s="133"/>
      <c r="BH20" s="133"/>
    </row>
    <row r="21" spans="1:60" outlineLevel="1" x14ac:dyDescent="0.2">
      <c r="A21" s="147">
        <v>7</v>
      </c>
      <c r="B21" s="137" t="s">
        <v>96</v>
      </c>
      <c r="C21" s="165" t="s">
        <v>97</v>
      </c>
      <c r="D21" s="139" t="s">
        <v>77</v>
      </c>
      <c r="E21" s="141">
        <v>1</v>
      </c>
      <c r="F21" s="143"/>
      <c r="G21" s="144">
        <f>E21*F21</f>
        <v>0</v>
      </c>
      <c r="H21" s="145"/>
      <c r="I21" s="149" t="s">
        <v>78</v>
      </c>
      <c r="J21" s="132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>
        <v>21</v>
      </c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</row>
    <row r="22" spans="1:60" ht="22.5" outlineLevel="1" x14ac:dyDescent="0.2">
      <c r="A22" s="147"/>
      <c r="B22" s="137"/>
      <c r="C22" s="223" t="s">
        <v>98</v>
      </c>
      <c r="D22" s="224"/>
      <c r="E22" s="225"/>
      <c r="F22" s="226"/>
      <c r="G22" s="227"/>
      <c r="H22" s="145"/>
      <c r="I22" s="149"/>
      <c r="J22" s="132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4" t="str">
        <f>C22</f>
        <v>Náklady na vyhotovení dokumentace skutečného provedení stavby a její předání objednateli v požadované formě a požadovaném počtu včetně nákladů na  autorský dozor.</v>
      </c>
      <c r="BB22" s="133"/>
      <c r="BC22" s="133"/>
      <c r="BD22" s="133"/>
      <c r="BE22" s="133"/>
      <c r="BF22" s="133"/>
      <c r="BG22" s="133"/>
      <c r="BH22" s="133"/>
    </row>
    <row r="23" spans="1:60" outlineLevel="1" x14ac:dyDescent="0.2">
      <c r="A23" s="147">
        <v>8</v>
      </c>
      <c r="B23" s="137" t="s">
        <v>99</v>
      </c>
      <c r="C23" s="165" t="s">
        <v>100</v>
      </c>
      <c r="D23" s="139" t="s">
        <v>77</v>
      </c>
      <c r="E23" s="141">
        <v>1</v>
      </c>
      <c r="F23" s="143"/>
      <c r="G23" s="144">
        <f>E23*F23</f>
        <v>0</v>
      </c>
      <c r="H23" s="145"/>
      <c r="I23" s="149" t="s">
        <v>101</v>
      </c>
      <c r="J23" s="132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>
        <v>21</v>
      </c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</row>
    <row r="24" spans="1:60" ht="13.5" outlineLevel="1" thickBot="1" x14ac:dyDescent="0.25">
      <c r="A24" s="156"/>
      <c r="B24" s="157"/>
      <c r="C24" s="228" t="s">
        <v>102</v>
      </c>
      <c r="D24" s="229"/>
      <c r="E24" s="230"/>
      <c r="F24" s="231"/>
      <c r="G24" s="232"/>
      <c r="H24" s="158"/>
      <c r="I24" s="159"/>
      <c r="J24" s="132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4" t="str">
        <f>C24</f>
        <v>Náklady zhotovitele na zajištění údržby vegetace 24 měsíců po dokončení díla.</v>
      </c>
      <c r="BB24" s="133"/>
      <c r="BC24" s="133"/>
      <c r="BD24" s="133"/>
      <c r="BE24" s="133"/>
      <c r="BF24" s="133"/>
      <c r="BG24" s="133"/>
      <c r="BH24" s="133"/>
    </row>
    <row r="25" spans="1:60" ht="12.75" hidden="1" customHeight="1" x14ac:dyDescent="0.2">
      <c r="A25" s="54"/>
      <c r="B25" s="61"/>
      <c r="C25" s="166"/>
      <c r="D25" s="54"/>
      <c r="E25" s="54"/>
      <c r="F25" s="54"/>
      <c r="G25" s="54"/>
      <c r="H25" s="54"/>
      <c r="I25" s="54"/>
      <c r="J25" s="54"/>
      <c r="AK25">
        <f>SUM(AK1:AK24)</f>
        <v>0</v>
      </c>
      <c r="AL25">
        <f>SUM(AL1:AL24)</f>
        <v>0</v>
      </c>
      <c r="AN25">
        <v>15</v>
      </c>
      <c r="AO25">
        <v>21</v>
      </c>
    </row>
    <row r="26" spans="1:60" ht="12.75" hidden="1" customHeight="1" x14ac:dyDescent="0.2">
      <c r="A26" s="160"/>
      <c r="B26" s="161" t="s">
        <v>103</v>
      </c>
      <c r="C26" s="167"/>
      <c r="D26" s="162"/>
      <c r="E26" s="162"/>
      <c r="F26" s="162"/>
      <c r="G26" s="163">
        <f>F8+F16</f>
        <v>0</v>
      </c>
      <c r="H26" s="54"/>
      <c r="I26" s="54"/>
      <c r="J26" s="54"/>
      <c r="AN26">
        <f>SUMIF(AM8:AM25,AN25,G8:G25)</f>
        <v>0</v>
      </c>
      <c r="AO26">
        <f>SUMIF(AM8:AM25,AO25,G8:G25)</f>
        <v>0</v>
      </c>
    </row>
    <row r="27" spans="1:60" ht="12.75" customHeight="1" x14ac:dyDescent="0.2">
      <c r="A27" s="54"/>
      <c r="B27" s="61"/>
      <c r="C27" s="62"/>
      <c r="D27" s="54"/>
      <c r="E27" s="54"/>
      <c r="F27" s="54"/>
      <c r="G27" s="54"/>
      <c r="H27" s="54"/>
      <c r="I27" s="54"/>
      <c r="J27" s="54"/>
    </row>
    <row r="28" spans="1:60" ht="12.75" customHeight="1" x14ac:dyDescent="0.2">
      <c r="A28" s="54"/>
      <c r="B28" s="61"/>
      <c r="C28" s="62"/>
      <c r="D28" s="54"/>
      <c r="E28" s="54"/>
      <c r="F28" s="54"/>
      <c r="G28" s="54"/>
      <c r="H28" s="54"/>
      <c r="I28" s="54"/>
      <c r="J28" s="54"/>
    </row>
    <row r="29" spans="1:60" ht="12.75" customHeight="1" x14ac:dyDescent="0.2">
      <c r="A29" s="54"/>
      <c r="B29" s="61"/>
      <c r="C29" s="62"/>
      <c r="D29" s="54"/>
      <c r="E29" s="54"/>
      <c r="F29" s="54"/>
      <c r="G29" s="54"/>
      <c r="H29" s="54"/>
      <c r="I29" s="54"/>
      <c r="J29" s="54"/>
    </row>
    <row r="30" spans="1:60" ht="12.75" customHeight="1" x14ac:dyDescent="0.2">
      <c r="A30" s="54"/>
      <c r="B30" s="61"/>
      <c r="C30" s="62"/>
      <c r="D30" s="54"/>
      <c r="E30" s="54"/>
      <c r="F30" s="54"/>
      <c r="G30" s="54"/>
      <c r="H30" s="54"/>
      <c r="I30" s="54"/>
      <c r="J30" s="54"/>
    </row>
    <row r="31" spans="1:60" ht="12.75" customHeight="1" x14ac:dyDescent="0.2">
      <c r="A31" s="54"/>
      <c r="B31" s="61"/>
      <c r="C31" s="62"/>
      <c r="D31" s="54"/>
      <c r="E31" s="54"/>
      <c r="F31" s="54"/>
      <c r="G31" s="54"/>
      <c r="H31" s="54"/>
      <c r="I31" s="54"/>
      <c r="J31" s="54"/>
    </row>
    <row r="32" spans="1:60" ht="12.75" customHeight="1" x14ac:dyDescent="0.2">
      <c r="A32" s="54"/>
      <c r="B32" s="61"/>
      <c r="C32" s="62"/>
      <c r="D32" s="54"/>
      <c r="E32" s="54"/>
      <c r="F32" s="54"/>
      <c r="G32" s="54"/>
      <c r="H32" s="54"/>
      <c r="I32" s="54"/>
      <c r="J32" s="54"/>
    </row>
    <row r="33" spans="1:10" ht="12.75" customHeight="1" x14ac:dyDescent="0.2">
      <c r="A33" s="54"/>
      <c r="B33" s="61"/>
      <c r="C33" s="62"/>
      <c r="D33" s="54"/>
      <c r="E33" s="54"/>
      <c r="F33" s="54"/>
      <c r="G33" s="54"/>
      <c r="H33" s="54"/>
      <c r="I33" s="54"/>
      <c r="J33" s="54"/>
    </row>
    <row r="34" spans="1:10" ht="12.75" customHeight="1" x14ac:dyDescent="0.2">
      <c r="A34" s="54"/>
      <c r="B34" s="61"/>
      <c r="C34" s="62"/>
      <c r="D34" s="54"/>
      <c r="E34" s="54"/>
      <c r="F34" s="54"/>
      <c r="G34" s="54"/>
      <c r="H34" s="54"/>
      <c r="I34" s="54"/>
      <c r="J34" s="54"/>
    </row>
    <row r="35" spans="1:10" ht="12.75" customHeight="1" x14ac:dyDescent="0.2">
      <c r="A35" s="54"/>
      <c r="B35" s="61"/>
      <c r="C35" s="62"/>
      <c r="D35" s="54"/>
      <c r="E35" s="54"/>
      <c r="F35" s="54"/>
      <c r="G35" s="54"/>
      <c r="H35" s="54"/>
      <c r="I35" s="54"/>
      <c r="J35" s="54"/>
    </row>
    <row r="36" spans="1:10" ht="12.75" customHeight="1" x14ac:dyDescent="0.2">
      <c r="A36" s="54"/>
      <c r="B36" s="61"/>
      <c r="C36" s="62"/>
      <c r="D36" s="54"/>
      <c r="E36" s="54"/>
      <c r="F36" s="54"/>
      <c r="G36" s="54"/>
      <c r="H36" s="54"/>
      <c r="I36" s="54"/>
      <c r="J36" s="54"/>
    </row>
    <row r="37" spans="1:10" ht="12.75" customHeight="1" x14ac:dyDescent="0.2">
      <c r="A37" s="54"/>
      <c r="B37" s="61"/>
      <c r="C37" s="62"/>
      <c r="D37" s="54"/>
      <c r="E37" s="54"/>
      <c r="F37" s="54"/>
      <c r="G37" s="54"/>
      <c r="H37" s="54"/>
      <c r="I37" s="54"/>
      <c r="J37" s="54"/>
    </row>
    <row r="38" spans="1:10" ht="12.75" customHeight="1" x14ac:dyDescent="0.2">
      <c r="A38" s="54"/>
      <c r="B38" s="61"/>
      <c r="C38" s="62"/>
      <c r="D38" s="54"/>
      <c r="E38" s="54"/>
      <c r="F38" s="54"/>
      <c r="G38" s="54"/>
      <c r="H38" s="54"/>
      <c r="I38" s="54"/>
      <c r="J38" s="54"/>
    </row>
    <row r="39" spans="1:10" ht="12.75" customHeight="1" x14ac:dyDescent="0.2">
      <c r="A39" s="54"/>
      <c r="B39" s="61"/>
      <c r="C39" s="62"/>
      <c r="D39" s="54"/>
      <c r="E39" s="54"/>
      <c r="F39" s="54"/>
      <c r="G39" s="54"/>
      <c r="H39" s="54"/>
      <c r="I39" s="54"/>
      <c r="J39" s="54"/>
    </row>
    <row r="40" spans="1:10" ht="12.75" customHeight="1" x14ac:dyDescent="0.2">
      <c r="A40" s="54"/>
      <c r="B40" s="61"/>
      <c r="C40" s="62"/>
      <c r="D40" s="54"/>
      <c r="E40" s="54"/>
      <c r="F40" s="54"/>
      <c r="G40" s="54"/>
      <c r="H40" s="54"/>
      <c r="I40" s="54"/>
      <c r="J40" s="54"/>
    </row>
    <row r="41" spans="1:10" ht="12.75" customHeight="1" x14ac:dyDescent="0.2">
      <c r="A41" s="54"/>
      <c r="B41" s="61"/>
      <c r="C41" s="62"/>
      <c r="D41" s="54"/>
      <c r="E41" s="54"/>
      <c r="F41" s="54"/>
      <c r="G41" s="54"/>
      <c r="H41" s="54"/>
      <c r="I41" s="54"/>
      <c r="J41" s="54"/>
    </row>
    <row r="42" spans="1:10" ht="12.75" customHeight="1" x14ac:dyDescent="0.2">
      <c r="A42" s="54"/>
      <c r="B42" s="61"/>
      <c r="C42" s="62"/>
      <c r="D42" s="54"/>
      <c r="E42" s="54"/>
      <c r="F42" s="54"/>
      <c r="G42" s="54"/>
      <c r="H42" s="54"/>
      <c r="I42" s="54"/>
      <c r="J42" s="54"/>
    </row>
    <row r="43" spans="1:10" ht="12.75" customHeight="1" x14ac:dyDescent="0.2">
      <c r="A43" s="54"/>
      <c r="B43" s="61"/>
      <c r="C43" s="62"/>
      <c r="D43" s="54"/>
      <c r="E43" s="54"/>
      <c r="F43" s="54"/>
      <c r="G43" s="54"/>
      <c r="H43" s="54"/>
      <c r="I43" s="54"/>
      <c r="J43" s="54"/>
    </row>
    <row r="44" spans="1:10" ht="12.75" customHeight="1" x14ac:dyDescent="0.2">
      <c r="A44" s="54"/>
      <c r="B44" s="61"/>
      <c r="C44" s="62"/>
      <c r="D44" s="54"/>
      <c r="E44" s="54"/>
      <c r="F44" s="54"/>
      <c r="G44" s="54"/>
      <c r="H44" s="54"/>
      <c r="I44" s="54"/>
      <c r="J44" s="54"/>
    </row>
    <row r="45" spans="1:10" ht="12.75" customHeight="1" x14ac:dyDescent="0.2">
      <c r="A45" s="54"/>
      <c r="B45" s="61"/>
      <c r="C45" s="62"/>
      <c r="D45" s="54"/>
      <c r="E45" s="54"/>
      <c r="F45" s="54"/>
      <c r="G45" s="54"/>
      <c r="H45" s="54"/>
      <c r="I45" s="54"/>
      <c r="J45" s="54"/>
    </row>
    <row r="46" spans="1:10" ht="12.75" customHeight="1" x14ac:dyDescent="0.2">
      <c r="A46" s="54"/>
      <c r="B46" s="61"/>
      <c r="C46" s="62"/>
      <c r="D46" s="54"/>
      <c r="E46" s="54"/>
      <c r="F46" s="54"/>
      <c r="G46" s="54"/>
      <c r="H46" s="54"/>
      <c r="I46" s="54"/>
      <c r="J46" s="54"/>
    </row>
    <row r="47" spans="1:10" ht="12.75" customHeight="1" x14ac:dyDescent="0.2">
      <c r="A47" s="54"/>
      <c r="B47" s="61"/>
      <c r="C47" s="62"/>
      <c r="D47" s="54"/>
      <c r="E47" s="54"/>
      <c r="F47" s="54"/>
      <c r="G47" s="54"/>
      <c r="H47" s="54"/>
      <c r="I47" s="54"/>
      <c r="J47" s="54"/>
    </row>
    <row r="48" spans="1:10" ht="12.75" customHeight="1" x14ac:dyDescent="0.2">
      <c r="A48" s="54"/>
      <c r="B48" s="61"/>
      <c r="C48" s="62"/>
      <c r="D48" s="54"/>
      <c r="E48" s="54"/>
      <c r="F48" s="54"/>
      <c r="G48" s="54"/>
      <c r="H48" s="54"/>
      <c r="I48" s="54"/>
      <c r="J48" s="54"/>
    </row>
    <row r="49" spans="1:10" ht="12.75" customHeight="1" x14ac:dyDescent="0.2">
      <c r="A49" s="54"/>
      <c r="B49" s="61"/>
      <c r="C49" s="62"/>
      <c r="D49" s="54"/>
      <c r="E49" s="54"/>
      <c r="F49" s="54"/>
      <c r="G49" s="54"/>
      <c r="H49" s="54"/>
      <c r="I49" s="54"/>
      <c r="J49" s="54"/>
    </row>
    <row r="50" spans="1:10" ht="12.75" customHeight="1" x14ac:dyDescent="0.2">
      <c r="A50" s="54"/>
      <c r="B50" s="61"/>
      <c r="C50" s="62"/>
      <c r="D50" s="54"/>
      <c r="E50" s="54"/>
      <c r="F50" s="54"/>
      <c r="G50" s="54"/>
      <c r="H50" s="54"/>
      <c r="I50" s="54"/>
      <c r="J50" s="54"/>
    </row>
  </sheetData>
  <sheetProtection password="88C0" sheet="1"/>
  <mergeCells count="14">
    <mergeCell ref="F8:G8"/>
    <mergeCell ref="C22:G22"/>
    <mergeCell ref="C24:G24"/>
    <mergeCell ref="C11:G11"/>
    <mergeCell ref="C13:G13"/>
    <mergeCell ref="C15:G15"/>
    <mergeCell ref="F16:G16"/>
    <mergeCell ref="C18:G18"/>
    <mergeCell ref="C20:G20"/>
    <mergeCell ref="A1:G1"/>
    <mergeCell ref="C2:G2"/>
    <mergeCell ref="C3:G3"/>
    <mergeCell ref="C4:G4"/>
    <mergeCell ref="C7:G7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85" zoomScaleNormal="85" workbookViewId="0">
      <selection activeCell="H21" sqref="H2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 x14ac:dyDescent="0.2">
      <c r="A1" s="23" t="s">
        <v>1</v>
      </c>
      <c r="B1" s="28" t="str">
        <f>Stavba!CisloStavby</f>
        <v>66463</v>
      </c>
      <c r="C1" s="31" t="str">
        <f>Stavba!NazevStavby</f>
        <v>Unkovice - Oprava ulice Farská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29</v>
      </c>
      <c r="B2" s="103" t="s">
        <v>58</v>
      </c>
      <c r="C2" s="212" t="s">
        <v>59</v>
      </c>
      <c r="D2" s="201"/>
      <c r="E2" s="201"/>
      <c r="F2" s="201"/>
      <c r="G2" s="26" t="s">
        <v>15</v>
      </c>
      <c r="H2" s="168" t="s">
        <v>60</v>
      </c>
    </row>
    <row r="3" spans="1:10" ht="13.5" customHeight="1" thickTop="1" x14ac:dyDescent="0.2">
      <c r="H3" s="35"/>
    </row>
    <row r="4" spans="1:10" ht="18" customHeight="1" x14ac:dyDescent="0.25">
      <c r="A4" s="200" t="s">
        <v>17</v>
      </c>
      <c r="B4" s="200"/>
      <c r="C4" s="200"/>
      <c r="D4" s="200"/>
      <c r="E4" s="200"/>
      <c r="F4" s="200"/>
      <c r="G4" s="200"/>
      <c r="H4" s="20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01</v>
      </c>
      <c r="H6" s="35"/>
    </row>
    <row r="7" spans="1:10" ht="15.75" customHeight="1" x14ac:dyDescent="0.25">
      <c r="B7" s="202" t="str">
        <f>C2</f>
        <v>Komunikace a zpevněné plochy</v>
      </c>
      <c r="C7" s="203"/>
      <c r="D7" s="203"/>
      <c r="E7" s="203"/>
      <c r="F7" s="203"/>
      <c r="G7" s="203"/>
      <c r="H7" s="35"/>
    </row>
    <row r="8" spans="1:10" ht="12.75" customHeight="1" x14ac:dyDescent="0.2">
      <c r="H8" s="35"/>
    </row>
    <row r="9" spans="1:10" ht="12.75" customHeight="1" x14ac:dyDescent="0.2">
      <c r="A9" s="32" t="s">
        <v>28</v>
      </c>
      <c r="B9" s="107" t="s">
        <v>104</v>
      </c>
      <c r="C9" s="107" t="s">
        <v>105</v>
      </c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107" t="s">
        <v>106</v>
      </c>
      <c r="C10" s="107" t="s">
        <v>107</v>
      </c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107" t="s">
        <v>108</v>
      </c>
      <c r="C11" s="107" t="s">
        <v>109</v>
      </c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107" t="s">
        <v>110</v>
      </c>
      <c r="C13" s="107" t="s">
        <v>111</v>
      </c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/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107" t="s">
        <v>60</v>
      </c>
      <c r="C15" s="107" t="s">
        <v>112</v>
      </c>
      <c r="D15" s="32"/>
      <c r="E15" s="32"/>
      <c r="F15" s="32"/>
      <c r="G15" s="32"/>
      <c r="H15" s="36"/>
      <c r="I15" s="32"/>
      <c r="J15" s="32"/>
    </row>
    <row r="16" spans="1:10" ht="12.75" customHeight="1" x14ac:dyDescent="0.2">
      <c r="A16" s="32"/>
      <c r="B16" s="32"/>
      <c r="C16" s="32"/>
      <c r="D16" s="32"/>
      <c r="E16" s="32"/>
      <c r="F16" s="32"/>
      <c r="G16" s="32"/>
      <c r="H16" s="36"/>
      <c r="I16" s="32"/>
      <c r="J16" s="32"/>
    </row>
    <row r="17" spans="1:16" ht="12.75" customHeight="1" x14ac:dyDescent="0.2">
      <c r="A17" s="32" t="s">
        <v>62</v>
      </c>
      <c r="B17" s="32"/>
      <c r="C17" s="107" t="s">
        <v>113</v>
      </c>
      <c r="D17" s="32"/>
      <c r="E17" s="32"/>
      <c r="F17" s="32"/>
      <c r="G17" s="32"/>
      <c r="H17" s="36"/>
      <c r="I17" s="32"/>
      <c r="J17" s="32"/>
    </row>
    <row r="18" spans="1:16" ht="12.75" customHeight="1" x14ac:dyDescent="0.2">
      <c r="A18" s="32"/>
      <c r="B18" s="32"/>
      <c r="C18" s="32"/>
      <c r="D18" s="32"/>
      <c r="E18" s="32"/>
      <c r="F18" s="32"/>
      <c r="G18" s="32"/>
      <c r="H18" s="36"/>
      <c r="I18" s="32"/>
      <c r="J18" s="32"/>
    </row>
    <row r="19" spans="1:16" ht="12.75" customHeight="1" thickBot="1" x14ac:dyDescent="0.25">
      <c r="A19" s="104" t="s">
        <v>63</v>
      </c>
      <c r="B19" s="105"/>
      <c r="C19" s="105"/>
      <c r="D19" s="105"/>
      <c r="E19" s="105"/>
      <c r="F19" s="105"/>
      <c r="G19" s="105"/>
      <c r="H19" s="106"/>
      <c r="I19" s="32"/>
      <c r="J19" s="32"/>
    </row>
    <row r="20" spans="1:16" ht="12.75" customHeight="1" x14ac:dyDescent="0.2">
      <c r="A20" s="113" t="s">
        <v>64</v>
      </c>
      <c r="B20" s="114"/>
      <c r="C20" s="115"/>
      <c r="D20" s="115"/>
      <c r="E20" s="115"/>
      <c r="F20" s="115"/>
      <c r="G20" s="116"/>
      <c r="H20" s="117" t="s">
        <v>65</v>
      </c>
      <c r="I20" s="32"/>
      <c r="J20" s="32"/>
    </row>
    <row r="21" spans="1:16" ht="12.75" customHeight="1" x14ac:dyDescent="0.2">
      <c r="A21" s="111" t="s">
        <v>114</v>
      </c>
      <c r="B21" s="109" t="s">
        <v>59</v>
      </c>
      <c r="C21" s="108"/>
      <c r="D21" s="108"/>
      <c r="E21" s="108"/>
      <c r="F21" s="108"/>
      <c r="G21" s="110"/>
      <c r="H21" s="112">
        <f>'01 01.01 Pol'!G276</f>
        <v>0</v>
      </c>
      <c r="I21" s="32"/>
      <c r="J21" s="32"/>
      <c r="O21">
        <f>'01 01.01 Pol'!AN276</f>
        <v>0</v>
      </c>
      <c r="P21">
        <f>'01 01.01 Pol'!AO276</f>
        <v>0</v>
      </c>
    </row>
    <row r="22" spans="1:16" ht="12.75" customHeight="1" thickBot="1" x14ac:dyDescent="0.25">
      <c r="A22" s="118"/>
      <c r="B22" s="119" t="s">
        <v>66</v>
      </c>
      <c r="C22" s="120"/>
      <c r="D22" s="121" t="str">
        <f>B2</f>
        <v>01</v>
      </c>
      <c r="E22" s="120"/>
      <c r="F22" s="120"/>
      <c r="G22" s="122"/>
      <c r="H22" s="123">
        <f>SUM(H21:H21)</f>
        <v>0</v>
      </c>
      <c r="I22" s="32"/>
      <c r="J22" s="32"/>
    </row>
    <row r="23" spans="1:16" ht="12.75" customHeight="1" x14ac:dyDescent="0.2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 x14ac:dyDescent="0.2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 x14ac:dyDescent="0.2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88C0" sheet="1"/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276"/>
  <sheetViews>
    <sheetView showGridLines="0" zoomScale="85" zoomScaleNormal="85" workbookViewId="0">
      <selection activeCell="F246" sqref="F246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25">
      <c r="A1" s="204" t="s">
        <v>115</v>
      </c>
      <c r="B1" s="204"/>
      <c r="C1" s="205"/>
      <c r="D1" s="204"/>
      <c r="E1" s="204"/>
      <c r="F1" s="204"/>
      <c r="G1" s="204"/>
      <c r="H1" s="54"/>
      <c r="I1" s="54"/>
      <c r="J1" s="54"/>
    </row>
    <row r="2" spans="1:60" ht="13.5" thickTop="1" x14ac:dyDescent="0.2">
      <c r="A2" s="55" t="s">
        <v>31</v>
      </c>
      <c r="B2" s="56" t="s">
        <v>42</v>
      </c>
      <c r="C2" s="213" t="s">
        <v>43</v>
      </c>
      <c r="D2" s="206"/>
      <c r="E2" s="206"/>
      <c r="F2" s="206"/>
      <c r="G2" s="207"/>
      <c r="H2" s="54"/>
      <c r="I2" s="54"/>
      <c r="J2" s="54"/>
    </row>
    <row r="3" spans="1:60" x14ac:dyDescent="0.2">
      <c r="A3" s="57" t="s">
        <v>32</v>
      </c>
      <c r="B3" s="58" t="s">
        <v>58</v>
      </c>
      <c r="C3" s="214" t="s">
        <v>59</v>
      </c>
      <c r="D3" s="208"/>
      <c r="E3" s="208"/>
      <c r="F3" s="208"/>
      <c r="G3" s="209"/>
      <c r="H3" s="54"/>
      <c r="I3" s="54"/>
      <c r="J3" s="54"/>
    </row>
    <row r="4" spans="1:60" ht="13.5" thickBot="1" x14ac:dyDescent="0.25">
      <c r="A4" s="124" t="s">
        <v>33</v>
      </c>
      <c r="B4" s="125" t="s">
        <v>114</v>
      </c>
      <c r="C4" s="215" t="s">
        <v>59</v>
      </c>
      <c r="D4" s="216"/>
      <c r="E4" s="216"/>
      <c r="F4" s="216"/>
      <c r="G4" s="217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26" t="s">
        <v>34</v>
      </c>
      <c r="B6" s="129" t="s">
        <v>35</v>
      </c>
      <c r="C6" s="130" t="s">
        <v>36</v>
      </c>
      <c r="D6" s="127" t="s">
        <v>37</v>
      </c>
      <c r="E6" s="128" t="s">
        <v>38</v>
      </c>
      <c r="F6" s="131" t="s">
        <v>39</v>
      </c>
      <c r="G6" s="150" t="s">
        <v>40</v>
      </c>
      <c r="H6" s="151" t="s">
        <v>68</v>
      </c>
      <c r="I6" s="135" t="s">
        <v>69</v>
      </c>
      <c r="J6" s="54"/>
    </row>
    <row r="7" spans="1:60" x14ac:dyDescent="0.2">
      <c r="A7" s="152"/>
      <c r="B7" s="153" t="s">
        <v>70</v>
      </c>
      <c r="C7" s="218" t="s">
        <v>71</v>
      </c>
      <c r="D7" s="218"/>
      <c r="E7" s="219"/>
      <c r="F7" s="220"/>
      <c r="G7" s="220"/>
      <c r="H7" s="154"/>
      <c r="I7" s="155"/>
      <c r="J7" s="54"/>
    </row>
    <row r="8" spans="1:60" x14ac:dyDescent="0.2">
      <c r="A8" s="146" t="s">
        <v>72</v>
      </c>
      <c r="B8" s="136" t="s">
        <v>116</v>
      </c>
      <c r="C8" s="164" t="s">
        <v>117</v>
      </c>
      <c r="D8" s="138"/>
      <c r="E8" s="140"/>
      <c r="F8" s="221">
        <f>SUM(G9:G100)</f>
        <v>0</v>
      </c>
      <c r="G8" s="222"/>
      <c r="H8" s="142"/>
      <c r="I8" s="148"/>
      <c r="J8" s="54"/>
    </row>
    <row r="9" spans="1:60" outlineLevel="1" x14ac:dyDescent="0.2">
      <c r="A9" s="147"/>
      <c r="B9" s="235" t="s">
        <v>118</v>
      </c>
      <c r="C9" s="236"/>
      <c r="D9" s="237"/>
      <c r="E9" s="238"/>
      <c r="F9" s="239"/>
      <c r="G9" s="240"/>
      <c r="H9" s="145"/>
      <c r="I9" s="149"/>
      <c r="J9" s="132"/>
      <c r="K9" s="133">
        <v>1</v>
      </c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</row>
    <row r="10" spans="1:60" outlineLevel="1" x14ac:dyDescent="0.2">
      <c r="A10" s="147"/>
      <c r="B10" s="241" t="s">
        <v>119</v>
      </c>
      <c r="C10" s="242"/>
      <c r="D10" s="243"/>
      <c r="E10" s="244"/>
      <c r="F10" s="245"/>
      <c r="G10" s="246"/>
      <c r="H10" s="145"/>
      <c r="I10" s="149"/>
      <c r="J10" s="132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</row>
    <row r="11" spans="1:60" outlineLevel="1" x14ac:dyDescent="0.2">
      <c r="A11" s="147"/>
      <c r="B11" s="241" t="s">
        <v>120</v>
      </c>
      <c r="C11" s="242"/>
      <c r="D11" s="243"/>
      <c r="E11" s="244"/>
      <c r="F11" s="245"/>
      <c r="G11" s="246"/>
      <c r="H11" s="145"/>
      <c r="I11" s="149"/>
      <c r="J11" s="132"/>
      <c r="K11" s="133">
        <v>2</v>
      </c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</row>
    <row r="12" spans="1:60" outlineLevel="1" x14ac:dyDescent="0.2">
      <c r="A12" s="147">
        <v>1</v>
      </c>
      <c r="B12" s="137" t="s">
        <v>121</v>
      </c>
      <c r="C12" s="165" t="s">
        <v>122</v>
      </c>
      <c r="D12" s="139" t="s">
        <v>113</v>
      </c>
      <c r="E12" s="141">
        <v>255.54</v>
      </c>
      <c r="F12" s="143"/>
      <c r="G12" s="144">
        <f>E12*F12</f>
        <v>0</v>
      </c>
      <c r="H12" s="145" t="s">
        <v>123</v>
      </c>
      <c r="I12" s="149" t="s">
        <v>78</v>
      </c>
      <c r="J12" s="132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>
        <v>21</v>
      </c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</row>
    <row r="13" spans="1:60" outlineLevel="1" x14ac:dyDescent="0.2">
      <c r="A13" s="147"/>
      <c r="B13" s="137"/>
      <c r="C13" s="181" t="s">
        <v>124</v>
      </c>
      <c r="D13" s="169"/>
      <c r="E13" s="171">
        <v>251.54</v>
      </c>
      <c r="F13" s="144"/>
      <c r="G13" s="144"/>
      <c r="H13" s="145"/>
      <c r="I13" s="149"/>
      <c r="J13" s="132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</row>
    <row r="14" spans="1:60" outlineLevel="1" x14ac:dyDescent="0.2">
      <c r="A14" s="147"/>
      <c r="B14" s="137"/>
      <c r="C14" s="181" t="s">
        <v>125</v>
      </c>
      <c r="D14" s="169"/>
      <c r="E14" s="171">
        <v>4</v>
      </c>
      <c r="F14" s="144"/>
      <c r="G14" s="144"/>
      <c r="H14" s="145"/>
      <c r="I14" s="149"/>
      <c r="J14" s="132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</row>
    <row r="15" spans="1:60" outlineLevel="1" x14ac:dyDescent="0.2">
      <c r="A15" s="147"/>
      <c r="B15" s="241" t="s">
        <v>126</v>
      </c>
      <c r="C15" s="242"/>
      <c r="D15" s="243"/>
      <c r="E15" s="244"/>
      <c r="F15" s="245"/>
      <c r="G15" s="246"/>
      <c r="H15" s="145"/>
      <c r="I15" s="149"/>
      <c r="J15" s="132"/>
      <c r="K15" s="133">
        <v>1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</row>
    <row r="16" spans="1:60" ht="22.5" outlineLevel="1" x14ac:dyDescent="0.2">
      <c r="A16" s="147">
        <v>2</v>
      </c>
      <c r="B16" s="137" t="s">
        <v>127</v>
      </c>
      <c r="C16" s="165" t="s">
        <v>128</v>
      </c>
      <c r="D16" s="139" t="s">
        <v>113</v>
      </c>
      <c r="E16" s="141">
        <v>633.5</v>
      </c>
      <c r="F16" s="143"/>
      <c r="G16" s="144">
        <f>E16*F16</f>
        <v>0</v>
      </c>
      <c r="H16" s="145" t="s">
        <v>123</v>
      </c>
      <c r="I16" s="149" t="s">
        <v>78</v>
      </c>
      <c r="J16" s="132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>
        <v>21</v>
      </c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</row>
    <row r="17" spans="1:60" outlineLevel="1" x14ac:dyDescent="0.2">
      <c r="A17" s="147"/>
      <c r="B17" s="137"/>
      <c r="C17" s="223" t="s">
        <v>129</v>
      </c>
      <c r="D17" s="224"/>
      <c r="E17" s="225"/>
      <c r="F17" s="226"/>
      <c r="G17" s="227"/>
      <c r="H17" s="145"/>
      <c r="I17" s="149"/>
      <c r="J17" s="132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4" t="str">
        <f>C17</f>
        <v>tl. 20 cm</v>
      </c>
      <c r="BB17" s="133"/>
      <c r="BC17" s="133"/>
      <c r="BD17" s="133"/>
      <c r="BE17" s="133"/>
      <c r="BF17" s="133"/>
      <c r="BG17" s="133"/>
      <c r="BH17" s="133"/>
    </row>
    <row r="18" spans="1:60" outlineLevel="1" x14ac:dyDescent="0.2">
      <c r="A18" s="147"/>
      <c r="B18" s="137"/>
      <c r="C18" s="181" t="s">
        <v>130</v>
      </c>
      <c r="D18" s="169"/>
      <c r="E18" s="171">
        <v>633.5</v>
      </c>
      <c r="F18" s="144"/>
      <c r="G18" s="144"/>
      <c r="H18" s="145"/>
      <c r="I18" s="149"/>
      <c r="J18" s="132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</row>
    <row r="19" spans="1:60" outlineLevel="1" x14ac:dyDescent="0.2">
      <c r="A19" s="147">
        <v>3</v>
      </c>
      <c r="B19" s="137" t="s">
        <v>131</v>
      </c>
      <c r="C19" s="165" t="s">
        <v>132</v>
      </c>
      <c r="D19" s="139" t="s">
        <v>113</v>
      </c>
      <c r="E19" s="141">
        <v>633.5</v>
      </c>
      <c r="F19" s="143"/>
      <c r="G19" s="144">
        <f>E19*F19</f>
        <v>0</v>
      </c>
      <c r="H19" s="145" t="s">
        <v>123</v>
      </c>
      <c r="I19" s="149" t="s">
        <v>78</v>
      </c>
      <c r="J19" s="132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>
        <v>21</v>
      </c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</row>
    <row r="20" spans="1:60" outlineLevel="1" x14ac:dyDescent="0.2">
      <c r="A20" s="147"/>
      <c r="B20" s="241" t="s">
        <v>133</v>
      </c>
      <c r="C20" s="242"/>
      <c r="D20" s="243"/>
      <c r="E20" s="244"/>
      <c r="F20" s="245"/>
      <c r="G20" s="246"/>
      <c r="H20" s="145"/>
      <c r="I20" s="149"/>
      <c r="J20" s="132"/>
      <c r="K20" s="133">
        <v>1</v>
      </c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</row>
    <row r="21" spans="1:60" outlineLevel="1" x14ac:dyDescent="0.2">
      <c r="A21" s="147"/>
      <c r="B21" s="241" t="s">
        <v>134</v>
      </c>
      <c r="C21" s="242"/>
      <c r="D21" s="243"/>
      <c r="E21" s="244"/>
      <c r="F21" s="245"/>
      <c r="G21" s="246"/>
      <c r="H21" s="145"/>
      <c r="I21" s="149"/>
      <c r="J21" s="132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</row>
    <row r="22" spans="1:60" outlineLevel="1" x14ac:dyDescent="0.2">
      <c r="A22" s="147">
        <v>4</v>
      </c>
      <c r="B22" s="137" t="s">
        <v>135</v>
      </c>
      <c r="C22" s="165" t="s">
        <v>136</v>
      </c>
      <c r="D22" s="139" t="s">
        <v>137</v>
      </c>
      <c r="E22" s="141">
        <v>514</v>
      </c>
      <c r="F22" s="143"/>
      <c r="G22" s="144">
        <f>E22*F22</f>
        <v>0</v>
      </c>
      <c r="H22" s="145" t="s">
        <v>123</v>
      </c>
      <c r="I22" s="149" t="s">
        <v>78</v>
      </c>
      <c r="J22" s="132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>
        <v>21</v>
      </c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</row>
    <row r="23" spans="1:60" outlineLevel="1" x14ac:dyDescent="0.2">
      <c r="A23" s="147"/>
      <c r="B23" s="137"/>
      <c r="C23" s="181" t="s">
        <v>138</v>
      </c>
      <c r="D23" s="169"/>
      <c r="E23" s="171">
        <v>284</v>
      </c>
      <c r="F23" s="144"/>
      <c r="G23" s="144"/>
      <c r="H23" s="145"/>
      <c r="I23" s="149"/>
      <c r="J23" s="132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</row>
    <row r="24" spans="1:60" outlineLevel="1" x14ac:dyDescent="0.2">
      <c r="A24" s="147"/>
      <c r="B24" s="137"/>
      <c r="C24" s="181" t="s">
        <v>139</v>
      </c>
      <c r="D24" s="169"/>
      <c r="E24" s="171">
        <v>230</v>
      </c>
      <c r="F24" s="144"/>
      <c r="G24" s="144"/>
      <c r="H24" s="145"/>
      <c r="I24" s="149"/>
      <c r="J24" s="132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</row>
    <row r="25" spans="1:60" outlineLevel="1" x14ac:dyDescent="0.2">
      <c r="A25" s="147"/>
      <c r="B25" s="241" t="s">
        <v>140</v>
      </c>
      <c r="C25" s="242"/>
      <c r="D25" s="243"/>
      <c r="E25" s="244"/>
      <c r="F25" s="245"/>
      <c r="G25" s="246"/>
      <c r="H25" s="145"/>
      <c r="I25" s="149"/>
      <c r="J25" s="132"/>
      <c r="K25" s="133">
        <v>1</v>
      </c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</row>
    <row r="26" spans="1:60" outlineLevel="1" x14ac:dyDescent="0.2">
      <c r="A26" s="147"/>
      <c r="B26" s="241" t="s">
        <v>141</v>
      </c>
      <c r="C26" s="242"/>
      <c r="D26" s="243"/>
      <c r="E26" s="244"/>
      <c r="F26" s="245"/>
      <c r="G26" s="246"/>
      <c r="H26" s="145"/>
      <c r="I26" s="149"/>
      <c r="J26" s="132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</row>
    <row r="27" spans="1:60" outlineLevel="1" x14ac:dyDescent="0.2">
      <c r="A27" s="147"/>
      <c r="B27" s="241" t="s">
        <v>142</v>
      </c>
      <c r="C27" s="242"/>
      <c r="D27" s="243"/>
      <c r="E27" s="244"/>
      <c r="F27" s="245"/>
      <c r="G27" s="246"/>
      <c r="H27" s="145"/>
      <c r="I27" s="149"/>
      <c r="J27" s="132"/>
      <c r="K27" s="133">
        <v>2</v>
      </c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</row>
    <row r="28" spans="1:60" outlineLevel="1" x14ac:dyDescent="0.2">
      <c r="A28" s="147">
        <v>5</v>
      </c>
      <c r="B28" s="137" t="s">
        <v>143</v>
      </c>
      <c r="C28" s="165" t="s">
        <v>144</v>
      </c>
      <c r="D28" s="139" t="s">
        <v>145</v>
      </c>
      <c r="E28" s="141">
        <v>49.844999999999999</v>
      </c>
      <c r="F28" s="143"/>
      <c r="G28" s="144">
        <f>E28*F28</f>
        <v>0</v>
      </c>
      <c r="H28" s="145" t="s">
        <v>146</v>
      </c>
      <c r="I28" s="149" t="s">
        <v>78</v>
      </c>
      <c r="J28" s="132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>
        <v>21</v>
      </c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</row>
    <row r="29" spans="1:60" outlineLevel="1" x14ac:dyDescent="0.2">
      <c r="A29" s="147"/>
      <c r="B29" s="137"/>
      <c r="C29" s="181" t="s">
        <v>147</v>
      </c>
      <c r="D29" s="169"/>
      <c r="E29" s="171">
        <v>6.375</v>
      </c>
      <c r="F29" s="144"/>
      <c r="G29" s="144"/>
      <c r="H29" s="145"/>
      <c r="I29" s="149"/>
      <c r="J29" s="132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</row>
    <row r="30" spans="1:60" outlineLevel="1" x14ac:dyDescent="0.2">
      <c r="A30" s="147"/>
      <c r="B30" s="137"/>
      <c r="C30" s="181" t="s">
        <v>148</v>
      </c>
      <c r="D30" s="169"/>
      <c r="E30" s="171">
        <v>3.42</v>
      </c>
      <c r="F30" s="144"/>
      <c r="G30" s="144"/>
      <c r="H30" s="145"/>
      <c r="I30" s="149"/>
      <c r="J30" s="132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</row>
    <row r="31" spans="1:60" outlineLevel="1" x14ac:dyDescent="0.2">
      <c r="A31" s="147"/>
      <c r="B31" s="137"/>
      <c r="C31" s="181" t="s">
        <v>149</v>
      </c>
      <c r="D31" s="169"/>
      <c r="E31" s="171">
        <v>40.049999999999997</v>
      </c>
      <c r="F31" s="144"/>
      <c r="G31" s="144"/>
      <c r="H31" s="145"/>
      <c r="I31" s="149"/>
      <c r="J31" s="132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</row>
    <row r="32" spans="1:60" outlineLevel="1" x14ac:dyDescent="0.2">
      <c r="A32" s="147"/>
      <c r="B32" s="241" t="s">
        <v>150</v>
      </c>
      <c r="C32" s="242"/>
      <c r="D32" s="243"/>
      <c r="E32" s="244"/>
      <c r="F32" s="245"/>
      <c r="G32" s="246"/>
      <c r="H32" s="145"/>
      <c r="I32" s="149"/>
      <c r="J32" s="132"/>
      <c r="K32" s="133">
        <v>1</v>
      </c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</row>
    <row r="33" spans="1:60" ht="22.5" outlineLevel="1" x14ac:dyDescent="0.2">
      <c r="A33" s="147"/>
      <c r="B33" s="241" t="s">
        <v>151</v>
      </c>
      <c r="C33" s="242"/>
      <c r="D33" s="243"/>
      <c r="E33" s="244"/>
      <c r="F33" s="245"/>
      <c r="G33" s="246"/>
      <c r="H33" s="145"/>
      <c r="I33" s="149"/>
      <c r="J33" s="132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4" t="str">
        <f>B33</f>
        <v>nebo lesní půdy, s naložením na dopravní prostředek a vodorovným přemístěním na hromady v místě upotřebení nebo na dočasné či trvalé skládky se složením,</v>
      </c>
      <c r="BA33" s="133"/>
      <c r="BB33" s="133"/>
      <c r="BC33" s="133"/>
      <c r="BD33" s="133"/>
      <c r="BE33" s="133"/>
      <c r="BF33" s="133"/>
      <c r="BG33" s="133"/>
      <c r="BH33" s="133"/>
    </row>
    <row r="34" spans="1:60" outlineLevel="1" x14ac:dyDescent="0.2">
      <c r="A34" s="147">
        <v>6</v>
      </c>
      <c r="B34" s="137" t="s">
        <v>152</v>
      </c>
      <c r="C34" s="165" t="s">
        <v>153</v>
      </c>
      <c r="D34" s="139" t="s">
        <v>145</v>
      </c>
      <c r="E34" s="141">
        <v>108.3</v>
      </c>
      <c r="F34" s="143"/>
      <c r="G34" s="144">
        <f>E34*F34</f>
        <v>0</v>
      </c>
      <c r="H34" s="145" t="s">
        <v>146</v>
      </c>
      <c r="I34" s="149" t="s">
        <v>78</v>
      </c>
      <c r="J34" s="132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>
        <v>21</v>
      </c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</row>
    <row r="35" spans="1:60" outlineLevel="1" x14ac:dyDescent="0.2">
      <c r="A35" s="147"/>
      <c r="B35" s="137"/>
      <c r="C35" s="181" t="s">
        <v>154</v>
      </c>
      <c r="D35" s="169"/>
      <c r="E35" s="171">
        <v>108.3</v>
      </c>
      <c r="F35" s="144"/>
      <c r="G35" s="144"/>
      <c r="H35" s="145"/>
      <c r="I35" s="149"/>
      <c r="J35" s="132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</row>
    <row r="36" spans="1:60" outlineLevel="1" x14ac:dyDescent="0.2">
      <c r="A36" s="147"/>
      <c r="B36" s="241" t="s">
        <v>155</v>
      </c>
      <c r="C36" s="242"/>
      <c r="D36" s="243"/>
      <c r="E36" s="244"/>
      <c r="F36" s="245"/>
      <c r="G36" s="246"/>
      <c r="H36" s="145"/>
      <c r="I36" s="149"/>
      <c r="J36" s="132"/>
      <c r="K36" s="133">
        <v>1</v>
      </c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</row>
    <row r="37" spans="1:60" outlineLevel="1" x14ac:dyDescent="0.2">
      <c r="A37" s="147"/>
      <c r="B37" s="241" t="s">
        <v>156</v>
      </c>
      <c r="C37" s="242"/>
      <c r="D37" s="243"/>
      <c r="E37" s="244"/>
      <c r="F37" s="245"/>
      <c r="G37" s="246"/>
      <c r="H37" s="145"/>
      <c r="I37" s="149"/>
      <c r="J37" s="132"/>
      <c r="K37" s="133"/>
      <c r="L37" s="133"/>
      <c r="M37" s="133"/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</row>
    <row r="38" spans="1:60" outlineLevel="1" x14ac:dyDescent="0.2">
      <c r="A38" s="147"/>
      <c r="B38" s="241" t="s">
        <v>157</v>
      </c>
      <c r="C38" s="242"/>
      <c r="D38" s="243"/>
      <c r="E38" s="244"/>
      <c r="F38" s="245"/>
      <c r="G38" s="246"/>
      <c r="H38" s="145"/>
      <c r="I38" s="149"/>
      <c r="J38" s="132"/>
      <c r="K38" s="133">
        <v>2</v>
      </c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</row>
    <row r="39" spans="1:60" outlineLevel="1" x14ac:dyDescent="0.2">
      <c r="A39" s="147">
        <v>7</v>
      </c>
      <c r="B39" s="137" t="s">
        <v>158</v>
      </c>
      <c r="C39" s="165" t="s">
        <v>159</v>
      </c>
      <c r="D39" s="139" t="s">
        <v>145</v>
      </c>
      <c r="E39" s="141">
        <v>588</v>
      </c>
      <c r="F39" s="143"/>
      <c r="G39" s="144">
        <f>E39*F39</f>
        <v>0</v>
      </c>
      <c r="H39" s="145" t="s">
        <v>146</v>
      </c>
      <c r="I39" s="149" t="s">
        <v>78</v>
      </c>
      <c r="J39" s="132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>
        <v>21</v>
      </c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</row>
    <row r="40" spans="1:60" outlineLevel="1" x14ac:dyDescent="0.2">
      <c r="A40" s="147"/>
      <c r="B40" s="137"/>
      <c r="C40" s="181" t="s">
        <v>160</v>
      </c>
      <c r="D40" s="169"/>
      <c r="E40" s="171">
        <v>588</v>
      </c>
      <c r="F40" s="144"/>
      <c r="G40" s="144"/>
      <c r="H40" s="145"/>
      <c r="I40" s="149"/>
      <c r="J40" s="132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</row>
    <row r="41" spans="1:60" outlineLevel="1" x14ac:dyDescent="0.2">
      <c r="A41" s="147"/>
      <c r="B41" s="241" t="s">
        <v>161</v>
      </c>
      <c r="C41" s="242"/>
      <c r="D41" s="243"/>
      <c r="E41" s="244"/>
      <c r="F41" s="245"/>
      <c r="G41" s="246"/>
      <c r="H41" s="145"/>
      <c r="I41" s="149"/>
      <c r="J41" s="132"/>
      <c r="K41" s="133">
        <v>3</v>
      </c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</row>
    <row r="42" spans="1:60" outlineLevel="1" x14ac:dyDescent="0.2">
      <c r="A42" s="147">
        <v>8</v>
      </c>
      <c r="B42" s="137" t="s">
        <v>162</v>
      </c>
      <c r="C42" s="165" t="s">
        <v>163</v>
      </c>
      <c r="D42" s="139" t="s">
        <v>145</v>
      </c>
      <c r="E42" s="141">
        <v>147</v>
      </c>
      <c r="F42" s="143"/>
      <c r="G42" s="144">
        <f>E42*F42</f>
        <v>0</v>
      </c>
      <c r="H42" s="145" t="s">
        <v>146</v>
      </c>
      <c r="I42" s="149" t="s">
        <v>78</v>
      </c>
      <c r="J42" s="132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>
        <v>21</v>
      </c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</row>
    <row r="43" spans="1:60" outlineLevel="1" x14ac:dyDescent="0.2">
      <c r="A43" s="147"/>
      <c r="B43" s="137"/>
      <c r="C43" s="181" t="s">
        <v>164</v>
      </c>
      <c r="D43" s="169"/>
      <c r="E43" s="171">
        <v>147</v>
      </c>
      <c r="F43" s="144"/>
      <c r="G43" s="144"/>
      <c r="H43" s="145"/>
      <c r="I43" s="149"/>
      <c r="J43" s="132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</row>
    <row r="44" spans="1:60" outlineLevel="1" x14ac:dyDescent="0.2">
      <c r="A44" s="147"/>
      <c r="B44" s="241" t="s">
        <v>165</v>
      </c>
      <c r="C44" s="242"/>
      <c r="D44" s="243"/>
      <c r="E44" s="244"/>
      <c r="F44" s="245"/>
      <c r="G44" s="246"/>
      <c r="H44" s="145"/>
      <c r="I44" s="149"/>
      <c r="J44" s="132"/>
      <c r="K44" s="133">
        <v>2</v>
      </c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  <c r="X44" s="133"/>
      <c r="Y44" s="133"/>
      <c r="Z44" s="133"/>
      <c r="AA44" s="133"/>
      <c r="AB44" s="133"/>
      <c r="AC44" s="133"/>
      <c r="AD44" s="133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</row>
    <row r="45" spans="1:60" outlineLevel="1" x14ac:dyDescent="0.2">
      <c r="A45" s="147">
        <v>9</v>
      </c>
      <c r="B45" s="137" t="s">
        <v>166</v>
      </c>
      <c r="C45" s="165" t="s">
        <v>159</v>
      </c>
      <c r="D45" s="139" t="s">
        <v>145</v>
      </c>
      <c r="E45" s="141">
        <v>1206.6424999999999</v>
      </c>
      <c r="F45" s="143"/>
      <c r="G45" s="144">
        <f>E45*F45</f>
        <v>0</v>
      </c>
      <c r="H45" s="145" t="s">
        <v>146</v>
      </c>
      <c r="I45" s="149" t="s">
        <v>78</v>
      </c>
      <c r="J45" s="132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>
        <v>21</v>
      </c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</row>
    <row r="46" spans="1:60" outlineLevel="1" x14ac:dyDescent="0.2">
      <c r="A46" s="147"/>
      <c r="B46" s="137"/>
      <c r="C46" s="181" t="s">
        <v>160</v>
      </c>
      <c r="D46" s="169"/>
      <c r="E46" s="171">
        <v>588</v>
      </c>
      <c r="F46" s="144"/>
      <c r="G46" s="144"/>
      <c r="H46" s="145"/>
      <c r="I46" s="149"/>
      <c r="J46" s="132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</row>
    <row r="47" spans="1:60" outlineLevel="1" x14ac:dyDescent="0.2">
      <c r="A47" s="147"/>
      <c r="B47" s="137"/>
      <c r="C47" s="181" t="s">
        <v>167</v>
      </c>
      <c r="D47" s="169"/>
      <c r="E47" s="171">
        <v>600.03</v>
      </c>
      <c r="F47" s="144"/>
      <c r="G47" s="144"/>
      <c r="H47" s="145"/>
      <c r="I47" s="149"/>
      <c r="J47" s="132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</row>
    <row r="48" spans="1:60" outlineLevel="1" x14ac:dyDescent="0.2">
      <c r="A48" s="147"/>
      <c r="B48" s="137"/>
      <c r="C48" s="181" t="s">
        <v>168</v>
      </c>
      <c r="D48" s="169"/>
      <c r="E48" s="171">
        <v>15</v>
      </c>
      <c r="F48" s="144"/>
      <c r="G48" s="144"/>
      <c r="H48" s="145"/>
      <c r="I48" s="149"/>
      <c r="J48" s="132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</row>
    <row r="49" spans="1:60" outlineLevel="1" x14ac:dyDescent="0.2">
      <c r="A49" s="147"/>
      <c r="B49" s="137"/>
      <c r="C49" s="181" t="s">
        <v>169</v>
      </c>
      <c r="D49" s="169"/>
      <c r="E49" s="171">
        <v>3.6124999999999998</v>
      </c>
      <c r="F49" s="144"/>
      <c r="G49" s="144"/>
      <c r="H49" s="145"/>
      <c r="I49" s="149"/>
      <c r="J49" s="132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</row>
    <row r="50" spans="1:60" outlineLevel="1" x14ac:dyDescent="0.2">
      <c r="A50" s="147"/>
      <c r="B50" s="241" t="s">
        <v>170</v>
      </c>
      <c r="C50" s="242"/>
      <c r="D50" s="243"/>
      <c r="E50" s="244"/>
      <c r="F50" s="245"/>
      <c r="G50" s="246"/>
      <c r="H50" s="145"/>
      <c r="I50" s="149"/>
      <c r="J50" s="132"/>
      <c r="K50" s="133">
        <v>3</v>
      </c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</row>
    <row r="51" spans="1:60" outlineLevel="1" x14ac:dyDescent="0.2">
      <c r="A51" s="147">
        <v>10</v>
      </c>
      <c r="B51" s="137" t="s">
        <v>171</v>
      </c>
      <c r="C51" s="165" t="s">
        <v>163</v>
      </c>
      <c r="D51" s="139" t="s">
        <v>145</v>
      </c>
      <c r="E51" s="141">
        <v>361.99290000000002</v>
      </c>
      <c r="F51" s="143"/>
      <c r="G51" s="144">
        <f>E51*F51</f>
        <v>0</v>
      </c>
      <c r="H51" s="145" t="s">
        <v>146</v>
      </c>
      <c r="I51" s="149" t="s">
        <v>78</v>
      </c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>
        <v>21</v>
      </c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</row>
    <row r="52" spans="1:60" outlineLevel="1" x14ac:dyDescent="0.2">
      <c r="A52" s="147"/>
      <c r="B52" s="137"/>
      <c r="C52" s="181" t="s">
        <v>172</v>
      </c>
      <c r="D52" s="169"/>
      <c r="E52" s="171">
        <v>361.99290000000002</v>
      </c>
      <c r="F52" s="144"/>
      <c r="G52" s="144"/>
      <c r="H52" s="145"/>
      <c r="I52" s="149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</row>
    <row r="53" spans="1:60" outlineLevel="1" x14ac:dyDescent="0.2">
      <c r="A53" s="147"/>
      <c r="B53" s="241" t="s">
        <v>173</v>
      </c>
      <c r="C53" s="242"/>
      <c r="D53" s="243"/>
      <c r="E53" s="244"/>
      <c r="F53" s="245"/>
      <c r="G53" s="246"/>
      <c r="H53" s="145"/>
      <c r="I53" s="149"/>
      <c r="J53" s="133"/>
      <c r="K53" s="133">
        <v>1</v>
      </c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</row>
    <row r="54" spans="1:60" ht="22.5" outlineLevel="1" x14ac:dyDescent="0.2">
      <c r="A54" s="147"/>
      <c r="B54" s="241" t="s">
        <v>174</v>
      </c>
      <c r="C54" s="242"/>
      <c r="D54" s="243"/>
      <c r="E54" s="244"/>
      <c r="F54" s="245"/>
      <c r="G54" s="246"/>
      <c r="H54" s="145"/>
      <c r="I54" s="149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4" t="str">
        <f>B54</f>
        <v>zapažených i nezapažených s urovnáním dna do předepsaného profilu a spádu, s přehozením výkopku na přilehlém terénu na vzdálenost do 3 m od podélné osy rýhy nebo s naložením výkopku na dopravní prostředek.</v>
      </c>
      <c r="BA54" s="133"/>
      <c r="BB54" s="133"/>
      <c r="BC54" s="133"/>
      <c r="BD54" s="133"/>
      <c r="BE54" s="133"/>
      <c r="BF54" s="133"/>
      <c r="BG54" s="133"/>
      <c r="BH54" s="133"/>
    </row>
    <row r="55" spans="1:60" outlineLevel="1" x14ac:dyDescent="0.2">
      <c r="A55" s="147">
        <v>11</v>
      </c>
      <c r="B55" s="137" t="s">
        <v>175</v>
      </c>
      <c r="C55" s="165" t="s">
        <v>176</v>
      </c>
      <c r="D55" s="139" t="s">
        <v>145</v>
      </c>
      <c r="E55" s="141">
        <v>120</v>
      </c>
      <c r="F55" s="143"/>
      <c r="G55" s="144">
        <f>E55*F55</f>
        <v>0</v>
      </c>
      <c r="H55" s="145" t="s">
        <v>146</v>
      </c>
      <c r="I55" s="149" t="s">
        <v>78</v>
      </c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>
        <v>21</v>
      </c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</row>
    <row r="56" spans="1:60" outlineLevel="1" x14ac:dyDescent="0.2">
      <c r="A56" s="147"/>
      <c r="B56" s="137"/>
      <c r="C56" s="181" t="s">
        <v>177</v>
      </c>
      <c r="D56" s="169"/>
      <c r="E56" s="171">
        <v>120</v>
      </c>
      <c r="F56" s="144"/>
      <c r="G56" s="144"/>
      <c r="H56" s="145"/>
      <c r="I56" s="149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</row>
    <row r="57" spans="1:60" outlineLevel="1" x14ac:dyDescent="0.2">
      <c r="A57" s="147">
        <v>12</v>
      </c>
      <c r="B57" s="137" t="s">
        <v>178</v>
      </c>
      <c r="C57" s="165" t="s">
        <v>179</v>
      </c>
      <c r="D57" s="139" t="s">
        <v>145</v>
      </c>
      <c r="E57" s="141">
        <v>36</v>
      </c>
      <c r="F57" s="143"/>
      <c r="G57" s="144">
        <f>E57*F57</f>
        <v>0</v>
      </c>
      <c r="H57" s="145" t="s">
        <v>146</v>
      </c>
      <c r="I57" s="149" t="s">
        <v>78</v>
      </c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>
        <v>21</v>
      </c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</row>
    <row r="58" spans="1:60" outlineLevel="1" x14ac:dyDescent="0.2">
      <c r="A58" s="147"/>
      <c r="B58" s="137"/>
      <c r="C58" s="181" t="s">
        <v>180</v>
      </c>
      <c r="D58" s="169"/>
      <c r="E58" s="171">
        <v>36</v>
      </c>
      <c r="F58" s="144"/>
      <c r="G58" s="144"/>
      <c r="H58" s="145"/>
      <c r="I58" s="149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</row>
    <row r="59" spans="1:60" outlineLevel="1" x14ac:dyDescent="0.2">
      <c r="A59" s="147"/>
      <c r="B59" s="241" t="s">
        <v>181</v>
      </c>
      <c r="C59" s="242"/>
      <c r="D59" s="243"/>
      <c r="E59" s="244"/>
      <c r="F59" s="245"/>
      <c r="G59" s="246"/>
      <c r="H59" s="145"/>
      <c r="I59" s="149"/>
      <c r="J59" s="133"/>
      <c r="K59" s="133">
        <v>1</v>
      </c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</row>
    <row r="60" spans="1:60" outlineLevel="1" x14ac:dyDescent="0.2">
      <c r="A60" s="147"/>
      <c r="B60" s="241" t="s">
        <v>182</v>
      </c>
      <c r="C60" s="242"/>
      <c r="D60" s="243"/>
      <c r="E60" s="244"/>
      <c r="F60" s="245"/>
      <c r="G60" s="246"/>
      <c r="H60" s="145"/>
      <c r="I60" s="149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</row>
    <row r="61" spans="1:60" outlineLevel="1" x14ac:dyDescent="0.2">
      <c r="A61" s="147">
        <v>13</v>
      </c>
      <c r="B61" s="137" t="s">
        <v>183</v>
      </c>
      <c r="C61" s="165" t="s">
        <v>184</v>
      </c>
      <c r="D61" s="139" t="s">
        <v>145</v>
      </c>
      <c r="E61" s="141">
        <v>261.10000000000002</v>
      </c>
      <c r="F61" s="143"/>
      <c r="G61" s="144">
        <f>E61*F61</f>
        <v>0</v>
      </c>
      <c r="H61" s="145" t="s">
        <v>146</v>
      </c>
      <c r="I61" s="149" t="s">
        <v>78</v>
      </c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>
        <v>21</v>
      </c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</row>
    <row r="62" spans="1:60" outlineLevel="1" x14ac:dyDescent="0.2">
      <c r="A62" s="147"/>
      <c r="B62" s="137"/>
      <c r="C62" s="181" t="s">
        <v>185</v>
      </c>
      <c r="D62" s="169"/>
      <c r="E62" s="171">
        <v>148.69999999999999</v>
      </c>
      <c r="F62" s="144"/>
      <c r="G62" s="144"/>
      <c r="H62" s="145"/>
      <c r="I62" s="149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</row>
    <row r="63" spans="1:60" outlineLevel="1" x14ac:dyDescent="0.2">
      <c r="A63" s="147"/>
      <c r="B63" s="137"/>
      <c r="C63" s="181" t="s">
        <v>186</v>
      </c>
      <c r="D63" s="169"/>
      <c r="E63" s="171">
        <v>112.4</v>
      </c>
      <c r="F63" s="144"/>
      <c r="G63" s="144"/>
      <c r="H63" s="145"/>
      <c r="I63" s="149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</row>
    <row r="64" spans="1:60" outlineLevel="1" x14ac:dyDescent="0.2">
      <c r="A64" s="147">
        <v>14</v>
      </c>
      <c r="B64" s="137" t="s">
        <v>187</v>
      </c>
      <c r="C64" s="165" t="s">
        <v>188</v>
      </c>
      <c r="D64" s="139" t="s">
        <v>145</v>
      </c>
      <c r="E64" s="141">
        <v>1874.2429999999999</v>
      </c>
      <c r="F64" s="143"/>
      <c r="G64" s="144">
        <f>E64*F64</f>
        <v>0</v>
      </c>
      <c r="H64" s="145" t="s">
        <v>146</v>
      </c>
      <c r="I64" s="149" t="s">
        <v>78</v>
      </c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>
        <v>21</v>
      </c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</row>
    <row r="65" spans="1:60" outlineLevel="1" x14ac:dyDescent="0.2">
      <c r="A65" s="147"/>
      <c r="B65" s="137"/>
      <c r="C65" s="181" t="s">
        <v>189</v>
      </c>
      <c r="D65" s="169"/>
      <c r="E65" s="171">
        <v>1874.2429999999999</v>
      </c>
      <c r="F65" s="144"/>
      <c r="G65" s="144"/>
      <c r="H65" s="145"/>
      <c r="I65" s="149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</row>
    <row r="66" spans="1:60" outlineLevel="1" x14ac:dyDescent="0.2">
      <c r="A66" s="147"/>
      <c r="B66" s="241" t="s">
        <v>190</v>
      </c>
      <c r="C66" s="242"/>
      <c r="D66" s="243"/>
      <c r="E66" s="244"/>
      <c r="F66" s="245"/>
      <c r="G66" s="246"/>
      <c r="H66" s="145"/>
      <c r="I66" s="149"/>
      <c r="J66" s="133"/>
      <c r="K66" s="133">
        <v>1</v>
      </c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</row>
    <row r="67" spans="1:60" outlineLevel="1" x14ac:dyDescent="0.2">
      <c r="A67" s="147"/>
      <c r="B67" s="241" t="s">
        <v>191</v>
      </c>
      <c r="C67" s="242"/>
      <c r="D67" s="243"/>
      <c r="E67" s="244"/>
      <c r="F67" s="245"/>
      <c r="G67" s="246"/>
      <c r="H67" s="145"/>
      <c r="I67" s="149"/>
      <c r="J67" s="133"/>
      <c r="K67" s="133">
        <v>2</v>
      </c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</row>
    <row r="68" spans="1:60" outlineLevel="1" x14ac:dyDescent="0.2">
      <c r="A68" s="147">
        <v>15</v>
      </c>
      <c r="B68" s="137" t="s">
        <v>192</v>
      </c>
      <c r="C68" s="165" t="s">
        <v>193</v>
      </c>
      <c r="D68" s="139" t="s">
        <v>145</v>
      </c>
      <c r="E68" s="141">
        <v>112.4</v>
      </c>
      <c r="F68" s="143"/>
      <c r="G68" s="144">
        <f>E68*F68</f>
        <v>0</v>
      </c>
      <c r="H68" s="145" t="s">
        <v>146</v>
      </c>
      <c r="I68" s="149" t="s">
        <v>78</v>
      </c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>
        <v>21</v>
      </c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</row>
    <row r="69" spans="1:60" outlineLevel="1" x14ac:dyDescent="0.2">
      <c r="A69" s="147"/>
      <c r="B69" s="137"/>
      <c r="C69" s="181" t="s">
        <v>194</v>
      </c>
      <c r="D69" s="169"/>
      <c r="E69" s="171">
        <v>112.4</v>
      </c>
      <c r="F69" s="144"/>
      <c r="G69" s="144"/>
      <c r="H69" s="145"/>
      <c r="I69" s="149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</row>
    <row r="70" spans="1:60" outlineLevel="1" x14ac:dyDescent="0.2">
      <c r="A70" s="147"/>
      <c r="B70" s="241" t="s">
        <v>195</v>
      </c>
      <c r="C70" s="242"/>
      <c r="D70" s="243"/>
      <c r="E70" s="244"/>
      <c r="F70" s="245"/>
      <c r="G70" s="246"/>
      <c r="H70" s="145"/>
      <c r="I70" s="149"/>
      <c r="J70" s="133"/>
      <c r="K70" s="133">
        <v>1</v>
      </c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</row>
    <row r="71" spans="1:60" outlineLevel="1" x14ac:dyDescent="0.2">
      <c r="A71" s="147"/>
      <c r="B71" s="241" t="s">
        <v>196</v>
      </c>
      <c r="C71" s="242"/>
      <c r="D71" s="243"/>
      <c r="E71" s="244"/>
      <c r="F71" s="245"/>
      <c r="G71" s="246"/>
      <c r="H71" s="145"/>
      <c r="I71" s="149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</row>
    <row r="72" spans="1:60" outlineLevel="1" x14ac:dyDescent="0.2">
      <c r="A72" s="147"/>
      <c r="B72" s="241" t="s">
        <v>197</v>
      </c>
      <c r="C72" s="242"/>
      <c r="D72" s="243"/>
      <c r="E72" s="244"/>
      <c r="F72" s="245"/>
      <c r="G72" s="246"/>
      <c r="H72" s="145"/>
      <c r="I72" s="149"/>
      <c r="J72" s="133"/>
      <c r="K72" s="133">
        <v>2</v>
      </c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</row>
    <row r="73" spans="1:60" outlineLevel="1" x14ac:dyDescent="0.2">
      <c r="A73" s="147">
        <v>16</v>
      </c>
      <c r="B73" s="137" t="s">
        <v>198</v>
      </c>
      <c r="C73" s="165" t="s">
        <v>199</v>
      </c>
      <c r="D73" s="139" t="s">
        <v>145</v>
      </c>
      <c r="E73" s="141">
        <v>40.4</v>
      </c>
      <c r="F73" s="143"/>
      <c r="G73" s="144">
        <f>E73*F73</f>
        <v>0</v>
      </c>
      <c r="H73" s="145" t="s">
        <v>146</v>
      </c>
      <c r="I73" s="149" t="s">
        <v>78</v>
      </c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>
        <v>21</v>
      </c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</row>
    <row r="74" spans="1:60" outlineLevel="1" x14ac:dyDescent="0.2">
      <c r="A74" s="147"/>
      <c r="B74" s="241" t="s">
        <v>200</v>
      </c>
      <c r="C74" s="242"/>
      <c r="D74" s="243"/>
      <c r="E74" s="244"/>
      <c r="F74" s="245"/>
      <c r="G74" s="246"/>
      <c r="H74" s="145"/>
      <c r="I74" s="149"/>
      <c r="J74" s="133"/>
      <c r="K74" s="133">
        <v>2</v>
      </c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</row>
    <row r="75" spans="1:60" outlineLevel="1" x14ac:dyDescent="0.2">
      <c r="A75" s="147">
        <v>17</v>
      </c>
      <c r="B75" s="137" t="s">
        <v>201</v>
      </c>
      <c r="C75" s="165" t="s">
        <v>202</v>
      </c>
      <c r="D75" s="139" t="s">
        <v>145</v>
      </c>
      <c r="E75" s="141">
        <v>600.03</v>
      </c>
      <c r="F75" s="143"/>
      <c r="G75" s="144">
        <f>E75*F75</f>
        <v>0</v>
      </c>
      <c r="H75" s="145" t="s">
        <v>146</v>
      </c>
      <c r="I75" s="149" t="s">
        <v>78</v>
      </c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>
        <v>21</v>
      </c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</row>
    <row r="76" spans="1:60" outlineLevel="1" x14ac:dyDescent="0.2">
      <c r="A76" s="147"/>
      <c r="B76" s="137"/>
      <c r="C76" s="181" t="s">
        <v>167</v>
      </c>
      <c r="D76" s="169"/>
      <c r="E76" s="171">
        <v>600.03</v>
      </c>
      <c r="F76" s="144"/>
      <c r="G76" s="144"/>
      <c r="H76" s="145"/>
      <c r="I76" s="149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  <c r="BG76" s="133"/>
      <c r="BH76" s="133"/>
    </row>
    <row r="77" spans="1:60" outlineLevel="1" x14ac:dyDescent="0.2">
      <c r="A77" s="147">
        <v>18</v>
      </c>
      <c r="B77" s="137" t="s">
        <v>203</v>
      </c>
      <c r="C77" s="165" t="s">
        <v>204</v>
      </c>
      <c r="D77" s="139" t="s">
        <v>145</v>
      </c>
      <c r="E77" s="141">
        <v>15</v>
      </c>
      <c r="F77" s="143"/>
      <c r="G77" s="144">
        <f>E77*F77</f>
        <v>0</v>
      </c>
      <c r="H77" s="145" t="s">
        <v>146</v>
      </c>
      <c r="I77" s="149" t="s">
        <v>78</v>
      </c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>
        <v>21</v>
      </c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</row>
    <row r="78" spans="1:60" outlineLevel="1" x14ac:dyDescent="0.2">
      <c r="A78" s="147"/>
      <c r="B78" s="137"/>
      <c r="C78" s="181" t="s">
        <v>168</v>
      </c>
      <c r="D78" s="169"/>
      <c r="E78" s="171">
        <v>15</v>
      </c>
      <c r="F78" s="144"/>
      <c r="G78" s="144"/>
      <c r="H78" s="145"/>
      <c r="I78" s="149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</row>
    <row r="79" spans="1:60" outlineLevel="1" x14ac:dyDescent="0.2">
      <c r="A79" s="147"/>
      <c r="B79" s="241" t="s">
        <v>205</v>
      </c>
      <c r="C79" s="242"/>
      <c r="D79" s="243"/>
      <c r="E79" s="244"/>
      <c r="F79" s="245"/>
      <c r="G79" s="246"/>
      <c r="H79" s="145"/>
      <c r="I79" s="149"/>
      <c r="J79" s="133"/>
      <c r="K79" s="133">
        <v>1</v>
      </c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</row>
    <row r="80" spans="1:60" outlineLevel="1" x14ac:dyDescent="0.2">
      <c r="A80" s="147"/>
      <c r="B80" s="241" t="s">
        <v>206</v>
      </c>
      <c r="C80" s="242"/>
      <c r="D80" s="243"/>
      <c r="E80" s="244"/>
      <c r="F80" s="245"/>
      <c r="G80" s="246"/>
      <c r="H80" s="145"/>
      <c r="I80" s="149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</row>
    <row r="81" spans="1:60" outlineLevel="1" x14ac:dyDescent="0.2">
      <c r="A81" s="147">
        <v>19</v>
      </c>
      <c r="B81" s="137" t="s">
        <v>207</v>
      </c>
      <c r="C81" s="165" t="s">
        <v>208</v>
      </c>
      <c r="D81" s="139" t="s">
        <v>145</v>
      </c>
      <c r="E81" s="141">
        <v>148.69999999999999</v>
      </c>
      <c r="F81" s="143"/>
      <c r="G81" s="144">
        <f>E81*F81</f>
        <v>0</v>
      </c>
      <c r="H81" s="145" t="s">
        <v>146</v>
      </c>
      <c r="I81" s="149" t="s">
        <v>78</v>
      </c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>
        <v>21</v>
      </c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</row>
    <row r="82" spans="1:60" outlineLevel="1" x14ac:dyDescent="0.2">
      <c r="A82" s="147"/>
      <c r="B82" s="137"/>
      <c r="C82" s="181" t="s">
        <v>209</v>
      </c>
      <c r="D82" s="169"/>
      <c r="E82" s="171">
        <v>148.69999999999999</v>
      </c>
      <c r="F82" s="144"/>
      <c r="G82" s="144"/>
      <c r="H82" s="145"/>
      <c r="I82" s="149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</row>
    <row r="83" spans="1:60" outlineLevel="1" x14ac:dyDescent="0.2">
      <c r="A83" s="147"/>
      <c r="B83" s="241" t="s">
        <v>210</v>
      </c>
      <c r="C83" s="242"/>
      <c r="D83" s="243"/>
      <c r="E83" s="244"/>
      <c r="F83" s="245"/>
      <c r="G83" s="246"/>
      <c r="H83" s="145"/>
      <c r="I83" s="149"/>
      <c r="J83" s="133"/>
      <c r="K83" s="133">
        <v>1</v>
      </c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3"/>
      <c r="AW83" s="133"/>
      <c r="AX83" s="133"/>
      <c r="AY83" s="133"/>
      <c r="AZ83" s="133"/>
      <c r="BA83" s="133"/>
      <c r="BB83" s="133"/>
      <c r="BC83" s="133"/>
      <c r="BD83" s="133"/>
      <c r="BE83" s="133"/>
      <c r="BF83" s="133"/>
      <c r="BG83" s="133"/>
      <c r="BH83" s="133"/>
    </row>
    <row r="84" spans="1:60" outlineLevel="1" x14ac:dyDescent="0.2">
      <c r="A84" s="147"/>
      <c r="B84" s="241" t="s">
        <v>211</v>
      </c>
      <c r="C84" s="242"/>
      <c r="D84" s="243"/>
      <c r="E84" s="244"/>
      <c r="F84" s="245"/>
      <c r="G84" s="246"/>
      <c r="H84" s="145"/>
      <c r="I84" s="149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3"/>
      <c r="AW84" s="133"/>
      <c r="AX84" s="133"/>
      <c r="AY84" s="133"/>
      <c r="AZ84" s="133"/>
      <c r="BA84" s="133"/>
      <c r="BB84" s="133"/>
      <c r="BC84" s="133"/>
      <c r="BD84" s="133"/>
      <c r="BE84" s="133"/>
      <c r="BF84" s="133"/>
      <c r="BG84" s="133"/>
      <c r="BH84" s="133"/>
    </row>
    <row r="85" spans="1:60" outlineLevel="1" x14ac:dyDescent="0.2">
      <c r="A85" s="147">
        <v>20</v>
      </c>
      <c r="B85" s="137" t="s">
        <v>212</v>
      </c>
      <c r="C85" s="165" t="s">
        <v>213</v>
      </c>
      <c r="D85" s="139" t="s">
        <v>113</v>
      </c>
      <c r="E85" s="141">
        <v>2511.3000000000002</v>
      </c>
      <c r="F85" s="143"/>
      <c r="G85" s="144">
        <f>E85*F85</f>
        <v>0</v>
      </c>
      <c r="H85" s="145" t="s">
        <v>146</v>
      </c>
      <c r="I85" s="149" t="s">
        <v>78</v>
      </c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>
        <v>21</v>
      </c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  <c r="BA85" s="133"/>
      <c r="BB85" s="133"/>
      <c r="BC85" s="133"/>
      <c r="BD85" s="133"/>
      <c r="BE85" s="133"/>
      <c r="BF85" s="133"/>
      <c r="BG85" s="133"/>
      <c r="BH85" s="133"/>
    </row>
    <row r="86" spans="1:60" outlineLevel="1" x14ac:dyDescent="0.2">
      <c r="A86" s="147"/>
      <c r="B86" s="137"/>
      <c r="C86" s="181" t="s">
        <v>214</v>
      </c>
      <c r="D86" s="169"/>
      <c r="E86" s="171">
        <v>2511.3000000000002</v>
      </c>
      <c r="F86" s="144"/>
      <c r="G86" s="144"/>
      <c r="H86" s="145"/>
      <c r="I86" s="149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3"/>
      <c r="AW86" s="133"/>
      <c r="AX86" s="133"/>
      <c r="AY86" s="133"/>
      <c r="AZ86" s="133"/>
      <c r="BA86" s="133"/>
      <c r="BB86" s="133"/>
      <c r="BC86" s="133"/>
      <c r="BD86" s="133"/>
      <c r="BE86" s="133"/>
      <c r="BF86" s="133"/>
      <c r="BG86" s="133"/>
      <c r="BH86" s="133"/>
    </row>
    <row r="87" spans="1:60" outlineLevel="1" x14ac:dyDescent="0.2">
      <c r="A87" s="147"/>
      <c r="B87" s="241" t="s">
        <v>215</v>
      </c>
      <c r="C87" s="242"/>
      <c r="D87" s="243"/>
      <c r="E87" s="244"/>
      <c r="F87" s="245"/>
      <c r="G87" s="246"/>
      <c r="H87" s="145"/>
      <c r="I87" s="149"/>
      <c r="J87" s="133"/>
      <c r="K87" s="133">
        <v>1</v>
      </c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3"/>
      <c r="AW87" s="133"/>
      <c r="AX87" s="133"/>
      <c r="AY87" s="133"/>
      <c r="AZ87" s="133"/>
      <c r="BA87" s="133"/>
      <c r="BB87" s="133"/>
      <c r="BC87" s="133"/>
      <c r="BD87" s="133"/>
      <c r="BE87" s="133"/>
      <c r="BF87" s="133"/>
      <c r="BG87" s="133"/>
      <c r="BH87" s="133"/>
    </row>
    <row r="88" spans="1:60" outlineLevel="1" x14ac:dyDescent="0.2">
      <c r="A88" s="147"/>
      <c r="B88" s="241" t="s">
        <v>216</v>
      </c>
      <c r="C88" s="242"/>
      <c r="D88" s="243"/>
      <c r="E88" s="244"/>
      <c r="F88" s="245"/>
      <c r="G88" s="246"/>
      <c r="H88" s="145"/>
      <c r="I88" s="149"/>
      <c r="J88" s="133"/>
      <c r="K88" s="133"/>
      <c r="L88" s="133"/>
      <c r="M88" s="133"/>
      <c r="N88" s="133"/>
      <c r="O88" s="133"/>
      <c r="P88" s="133"/>
      <c r="Q88" s="133"/>
      <c r="R88" s="133"/>
      <c r="S88" s="133"/>
      <c r="T88" s="133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3"/>
      <c r="AW88" s="133"/>
      <c r="AX88" s="133"/>
      <c r="AY88" s="133"/>
      <c r="AZ88" s="133"/>
      <c r="BA88" s="133"/>
      <c r="BB88" s="133"/>
      <c r="BC88" s="133"/>
      <c r="BD88" s="133"/>
      <c r="BE88" s="133"/>
      <c r="BF88" s="133"/>
      <c r="BG88" s="133"/>
      <c r="BH88" s="133"/>
    </row>
    <row r="89" spans="1:60" outlineLevel="1" x14ac:dyDescent="0.2">
      <c r="A89" s="147">
        <v>21</v>
      </c>
      <c r="B89" s="137" t="s">
        <v>217</v>
      </c>
      <c r="C89" s="165" t="s">
        <v>218</v>
      </c>
      <c r="D89" s="139" t="s">
        <v>113</v>
      </c>
      <c r="E89" s="141">
        <v>800</v>
      </c>
      <c r="F89" s="143"/>
      <c r="G89" s="144">
        <f>E89*F89</f>
        <v>0</v>
      </c>
      <c r="H89" s="145" t="s">
        <v>146</v>
      </c>
      <c r="I89" s="149" t="s">
        <v>78</v>
      </c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>
        <v>21</v>
      </c>
      <c r="AN89" s="133"/>
      <c r="AO89" s="133"/>
      <c r="AP89" s="133"/>
      <c r="AQ89" s="133"/>
      <c r="AR89" s="133"/>
      <c r="AS89" s="133"/>
      <c r="AT89" s="133"/>
      <c r="AU89" s="133"/>
      <c r="AV89" s="133"/>
      <c r="AW89" s="133"/>
      <c r="AX89" s="133"/>
      <c r="AY89" s="133"/>
      <c r="AZ89" s="133"/>
      <c r="BA89" s="133"/>
      <c r="BB89" s="133"/>
      <c r="BC89" s="133"/>
      <c r="BD89" s="133"/>
      <c r="BE89" s="133"/>
      <c r="BF89" s="133"/>
      <c r="BG89" s="133"/>
      <c r="BH89" s="133"/>
    </row>
    <row r="90" spans="1:60" outlineLevel="1" x14ac:dyDescent="0.2">
      <c r="A90" s="147"/>
      <c r="B90" s="241" t="s">
        <v>219</v>
      </c>
      <c r="C90" s="242"/>
      <c r="D90" s="243"/>
      <c r="E90" s="244"/>
      <c r="F90" s="245"/>
      <c r="G90" s="246"/>
      <c r="H90" s="145"/>
      <c r="I90" s="149"/>
      <c r="J90" s="133"/>
      <c r="K90" s="133">
        <v>1</v>
      </c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</row>
    <row r="91" spans="1:60" outlineLevel="1" x14ac:dyDescent="0.2">
      <c r="A91" s="147">
        <v>22</v>
      </c>
      <c r="B91" s="137" t="s">
        <v>220</v>
      </c>
      <c r="C91" s="165" t="s">
        <v>221</v>
      </c>
      <c r="D91" s="139" t="s">
        <v>145</v>
      </c>
      <c r="E91" s="141">
        <v>1874.2429999999999</v>
      </c>
      <c r="F91" s="143"/>
      <c r="G91" s="144">
        <f>E91*F91</f>
        <v>0</v>
      </c>
      <c r="H91" s="145" t="s">
        <v>146</v>
      </c>
      <c r="I91" s="149" t="s">
        <v>78</v>
      </c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>
        <v>21</v>
      </c>
      <c r="AN91" s="133"/>
      <c r="AO91" s="133"/>
      <c r="AP91" s="133"/>
      <c r="AQ91" s="133"/>
      <c r="AR91" s="133"/>
      <c r="AS91" s="133"/>
      <c r="AT91" s="133"/>
      <c r="AU91" s="133"/>
      <c r="AV91" s="133"/>
      <c r="AW91" s="133"/>
      <c r="AX91" s="133"/>
      <c r="AY91" s="133"/>
      <c r="AZ91" s="133"/>
      <c r="BA91" s="133"/>
      <c r="BB91" s="133"/>
      <c r="BC91" s="133"/>
      <c r="BD91" s="133"/>
      <c r="BE91" s="133"/>
      <c r="BF91" s="133"/>
      <c r="BG91" s="133"/>
      <c r="BH91" s="133"/>
    </row>
    <row r="92" spans="1:60" outlineLevel="1" x14ac:dyDescent="0.2">
      <c r="A92" s="147">
        <v>23</v>
      </c>
      <c r="B92" s="137" t="s">
        <v>222</v>
      </c>
      <c r="C92" s="165" t="s">
        <v>223</v>
      </c>
      <c r="D92" s="139" t="s">
        <v>224</v>
      </c>
      <c r="E92" s="141">
        <v>242.4</v>
      </c>
      <c r="F92" s="143"/>
      <c r="G92" s="144">
        <f>E92*F92</f>
        <v>0</v>
      </c>
      <c r="H92" s="145" t="s">
        <v>225</v>
      </c>
      <c r="I92" s="149" t="s">
        <v>78</v>
      </c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>
        <v>21</v>
      </c>
      <c r="AN92" s="133"/>
      <c r="AO92" s="133"/>
      <c r="AP92" s="133"/>
      <c r="AQ92" s="133"/>
      <c r="AR92" s="133"/>
      <c r="AS92" s="133"/>
      <c r="AT92" s="133"/>
      <c r="AU92" s="133"/>
      <c r="AV92" s="133"/>
      <c r="AW92" s="133"/>
      <c r="AX92" s="133"/>
      <c r="AY92" s="133"/>
      <c r="AZ92" s="133"/>
      <c r="BA92" s="133"/>
      <c r="BB92" s="133"/>
      <c r="BC92" s="133"/>
      <c r="BD92" s="133"/>
      <c r="BE92" s="133"/>
      <c r="BF92" s="133"/>
      <c r="BG92" s="133"/>
      <c r="BH92" s="133"/>
    </row>
    <row r="93" spans="1:60" outlineLevel="1" x14ac:dyDescent="0.2">
      <c r="A93" s="147"/>
      <c r="B93" s="137"/>
      <c r="C93" s="181" t="s">
        <v>226</v>
      </c>
      <c r="D93" s="169"/>
      <c r="E93" s="171">
        <v>242.4</v>
      </c>
      <c r="F93" s="144"/>
      <c r="G93" s="144"/>
      <c r="H93" s="145"/>
      <c r="I93" s="149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3"/>
      <c r="AP93" s="133"/>
      <c r="AQ93" s="133"/>
      <c r="AR93" s="133"/>
      <c r="AS93" s="133"/>
      <c r="AT93" s="133"/>
      <c r="AU93" s="133"/>
      <c r="AV93" s="133"/>
      <c r="AW93" s="133"/>
      <c r="AX93" s="133"/>
      <c r="AY93" s="133"/>
      <c r="AZ93" s="133"/>
      <c r="BA93" s="133"/>
      <c r="BB93" s="133"/>
      <c r="BC93" s="133"/>
      <c r="BD93" s="133"/>
      <c r="BE93" s="133"/>
      <c r="BF93" s="133"/>
      <c r="BG93" s="133"/>
      <c r="BH93" s="133"/>
    </row>
    <row r="94" spans="1:60" outlineLevel="1" x14ac:dyDescent="0.2">
      <c r="A94" s="147">
        <v>24</v>
      </c>
      <c r="B94" s="137" t="s">
        <v>227</v>
      </c>
      <c r="C94" s="165" t="s">
        <v>228</v>
      </c>
      <c r="D94" s="139" t="s">
        <v>145</v>
      </c>
      <c r="E94" s="141">
        <v>8</v>
      </c>
      <c r="F94" s="143"/>
      <c r="G94" s="144">
        <f>E94*F94</f>
        <v>0</v>
      </c>
      <c r="H94" s="145" t="s">
        <v>225</v>
      </c>
      <c r="I94" s="149" t="s">
        <v>78</v>
      </c>
      <c r="J94" s="133"/>
      <c r="K94" s="133"/>
      <c r="L94" s="133"/>
      <c r="M94" s="133"/>
      <c r="N94" s="133"/>
      <c r="O94" s="133"/>
      <c r="P94" s="133"/>
      <c r="Q94" s="133"/>
      <c r="R94" s="133"/>
      <c r="S94" s="133"/>
      <c r="T94" s="133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>
        <v>21</v>
      </c>
      <c r="AN94" s="133"/>
      <c r="AO94" s="133"/>
      <c r="AP94" s="133"/>
      <c r="AQ94" s="133"/>
      <c r="AR94" s="133"/>
      <c r="AS94" s="133"/>
      <c r="AT94" s="133"/>
      <c r="AU94" s="133"/>
      <c r="AV94" s="133"/>
      <c r="AW94" s="133"/>
      <c r="AX94" s="133"/>
      <c r="AY94" s="133"/>
      <c r="AZ94" s="133"/>
      <c r="BA94" s="133"/>
      <c r="BB94" s="133"/>
      <c r="BC94" s="133"/>
      <c r="BD94" s="133"/>
      <c r="BE94" s="133"/>
      <c r="BF94" s="133"/>
      <c r="BG94" s="133"/>
      <c r="BH94" s="133"/>
    </row>
    <row r="95" spans="1:60" outlineLevel="1" x14ac:dyDescent="0.2">
      <c r="A95" s="147"/>
      <c r="B95" s="137"/>
      <c r="C95" s="223" t="s">
        <v>229</v>
      </c>
      <c r="D95" s="224"/>
      <c r="E95" s="225"/>
      <c r="F95" s="226"/>
      <c r="G95" s="227"/>
      <c r="H95" s="145"/>
      <c r="I95" s="149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3"/>
      <c r="AP95" s="133"/>
      <c r="AQ95" s="133"/>
      <c r="AR95" s="133"/>
      <c r="AS95" s="133"/>
      <c r="AT95" s="133"/>
      <c r="AU95" s="133"/>
      <c r="AV95" s="133"/>
      <c r="AW95" s="133"/>
      <c r="AX95" s="133"/>
      <c r="AY95" s="133"/>
      <c r="AZ95" s="133"/>
      <c r="BA95" s="134" t="str">
        <f>C95</f>
        <v>Podorniční vrstva pro ohumusování a osetí.</v>
      </c>
      <c r="BB95" s="133"/>
      <c r="BC95" s="133"/>
      <c r="BD95" s="133"/>
      <c r="BE95" s="133"/>
      <c r="BF95" s="133"/>
      <c r="BG95" s="133"/>
      <c r="BH95" s="133"/>
    </row>
    <row r="96" spans="1:60" outlineLevel="1" x14ac:dyDescent="0.2">
      <c r="A96" s="147"/>
      <c r="B96" s="137"/>
      <c r="C96" s="181" t="s">
        <v>230</v>
      </c>
      <c r="D96" s="169"/>
      <c r="E96" s="171">
        <v>8</v>
      </c>
      <c r="F96" s="144"/>
      <c r="G96" s="144"/>
      <c r="H96" s="145"/>
      <c r="I96" s="149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3"/>
      <c r="AY96" s="133"/>
      <c r="AZ96" s="133"/>
      <c r="BA96" s="133"/>
      <c r="BB96" s="133"/>
      <c r="BC96" s="133"/>
      <c r="BD96" s="133"/>
      <c r="BE96" s="133"/>
      <c r="BF96" s="133"/>
      <c r="BG96" s="133"/>
      <c r="BH96" s="133"/>
    </row>
    <row r="97" spans="1:60" outlineLevel="1" x14ac:dyDescent="0.2">
      <c r="A97" s="147">
        <v>25</v>
      </c>
      <c r="B97" s="137" t="s">
        <v>231</v>
      </c>
      <c r="C97" s="165" t="s">
        <v>232</v>
      </c>
      <c r="D97" s="139" t="s">
        <v>233</v>
      </c>
      <c r="E97" s="141">
        <v>1140.057</v>
      </c>
      <c r="F97" s="143"/>
      <c r="G97" s="144">
        <f>E97*F97</f>
        <v>0</v>
      </c>
      <c r="H97" s="145" t="s">
        <v>225</v>
      </c>
      <c r="I97" s="149" t="s">
        <v>78</v>
      </c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3"/>
      <c r="AL97" s="133"/>
      <c r="AM97" s="133">
        <v>21</v>
      </c>
      <c r="AN97" s="133"/>
      <c r="AO97" s="133"/>
      <c r="AP97" s="133"/>
      <c r="AQ97" s="133"/>
      <c r="AR97" s="133"/>
      <c r="AS97" s="133"/>
      <c r="AT97" s="133"/>
      <c r="AU97" s="133"/>
      <c r="AV97" s="133"/>
      <c r="AW97" s="133"/>
      <c r="AX97" s="133"/>
      <c r="AY97" s="133"/>
      <c r="AZ97" s="133"/>
      <c r="BA97" s="133"/>
      <c r="BB97" s="133"/>
      <c r="BC97" s="133"/>
      <c r="BD97" s="133"/>
      <c r="BE97" s="133"/>
      <c r="BF97" s="133"/>
      <c r="BG97" s="133"/>
      <c r="BH97" s="133"/>
    </row>
    <row r="98" spans="1:60" outlineLevel="1" x14ac:dyDescent="0.2">
      <c r="A98" s="147"/>
      <c r="B98" s="137"/>
      <c r="C98" s="181" t="s">
        <v>234</v>
      </c>
      <c r="D98" s="169"/>
      <c r="E98" s="171">
        <v>1140.057</v>
      </c>
      <c r="F98" s="144"/>
      <c r="G98" s="144"/>
      <c r="H98" s="145"/>
      <c r="I98" s="149"/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3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</row>
    <row r="99" spans="1:60" outlineLevel="1" x14ac:dyDescent="0.2">
      <c r="A99" s="147">
        <v>26</v>
      </c>
      <c r="B99" s="137" t="s">
        <v>235</v>
      </c>
      <c r="C99" s="165" t="s">
        <v>236</v>
      </c>
      <c r="D99" s="139" t="s">
        <v>233</v>
      </c>
      <c r="E99" s="141">
        <v>30</v>
      </c>
      <c r="F99" s="143"/>
      <c r="G99" s="144">
        <f>E99*F99</f>
        <v>0</v>
      </c>
      <c r="H99" s="145" t="s">
        <v>225</v>
      </c>
      <c r="I99" s="149" t="s">
        <v>78</v>
      </c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>
        <v>21</v>
      </c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</row>
    <row r="100" spans="1:60" outlineLevel="1" x14ac:dyDescent="0.2">
      <c r="A100" s="147"/>
      <c r="B100" s="137"/>
      <c r="C100" s="181" t="s">
        <v>237</v>
      </c>
      <c r="D100" s="169"/>
      <c r="E100" s="171">
        <v>30</v>
      </c>
      <c r="F100" s="144"/>
      <c r="G100" s="144"/>
      <c r="H100" s="145"/>
      <c r="I100" s="149"/>
      <c r="J100" s="133"/>
      <c r="K100" s="133"/>
      <c r="L100" s="133"/>
      <c r="M100" s="133"/>
      <c r="N100" s="133"/>
      <c r="O100" s="133"/>
      <c r="P100" s="133"/>
      <c r="Q100" s="133"/>
      <c r="R100" s="133"/>
      <c r="S100" s="133"/>
      <c r="T100" s="133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3"/>
      <c r="AR100" s="133"/>
      <c r="AS100" s="133"/>
      <c r="AT100" s="133"/>
      <c r="AU100" s="133"/>
      <c r="AV100" s="133"/>
      <c r="AW100" s="133"/>
      <c r="AX100" s="133"/>
      <c r="AY100" s="133"/>
      <c r="AZ100" s="133"/>
      <c r="BA100" s="133"/>
      <c r="BB100" s="133"/>
      <c r="BC100" s="133"/>
      <c r="BD100" s="133"/>
      <c r="BE100" s="133"/>
      <c r="BF100" s="133"/>
      <c r="BG100" s="133"/>
      <c r="BH100" s="133"/>
    </row>
    <row r="101" spans="1:60" x14ac:dyDescent="0.2">
      <c r="A101" s="146" t="s">
        <v>72</v>
      </c>
      <c r="B101" s="136" t="s">
        <v>238</v>
      </c>
      <c r="C101" s="164" t="s">
        <v>239</v>
      </c>
      <c r="D101" s="138"/>
      <c r="E101" s="140"/>
      <c r="F101" s="233">
        <f>SUM(G102:G104)</f>
        <v>0</v>
      </c>
      <c r="G101" s="234"/>
      <c r="H101" s="142"/>
      <c r="I101" s="148"/>
    </row>
    <row r="102" spans="1:60" outlineLevel="1" x14ac:dyDescent="0.2">
      <c r="A102" s="147"/>
      <c r="B102" s="235" t="s">
        <v>240</v>
      </c>
      <c r="C102" s="236"/>
      <c r="D102" s="237"/>
      <c r="E102" s="238"/>
      <c r="F102" s="239"/>
      <c r="G102" s="240"/>
      <c r="H102" s="145"/>
      <c r="I102" s="149"/>
      <c r="J102" s="133"/>
      <c r="K102" s="133">
        <v>1</v>
      </c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</row>
    <row r="103" spans="1:60" outlineLevel="1" x14ac:dyDescent="0.2">
      <c r="A103" s="147"/>
      <c r="B103" s="241" t="s">
        <v>241</v>
      </c>
      <c r="C103" s="242"/>
      <c r="D103" s="243"/>
      <c r="E103" s="244"/>
      <c r="F103" s="245"/>
      <c r="G103" s="246"/>
      <c r="H103" s="145"/>
      <c r="I103" s="149"/>
      <c r="J103" s="133"/>
      <c r="K103" s="133"/>
      <c r="L103" s="133"/>
      <c r="M103" s="133"/>
      <c r="N103" s="133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133"/>
      <c r="AO103" s="133"/>
      <c r="AP103" s="133"/>
      <c r="AQ103" s="133"/>
      <c r="AR103" s="133"/>
      <c r="AS103" s="133"/>
      <c r="AT103" s="133"/>
      <c r="AU103" s="133"/>
      <c r="AV103" s="133"/>
      <c r="AW103" s="133"/>
      <c r="AX103" s="133"/>
      <c r="AY103" s="133"/>
      <c r="AZ103" s="133"/>
      <c r="BA103" s="133"/>
      <c r="BB103" s="133"/>
      <c r="BC103" s="133"/>
      <c r="BD103" s="133"/>
      <c r="BE103" s="133"/>
      <c r="BF103" s="133"/>
      <c r="BG103" s="133"/>
      <c r="BH103" s="133"/>
    </row>
    <row r="104" spans="1:60" outlineLevel="1" x14ac:dyDescent="0.2">
      <c r="A104" s="147">
        <v>27</v>
      </c>
      <c r="B104" s="137" t="s">
        <v>242</v>
      </c>
      <c r="C104" s="165" t="s">
        <v>243</v>
      </c>
      <c r="D104" s="139" t="s">
        <v>145</v>
      </c>
      <c r="E104" s="141">
        <v>120</v>
      </c>
      <c r="F104" s="143"/>
      <c r="G104" s="144">
        <f>E104*F104</f>
        <v>0</v>
      </c>
      <c r="H104" s="145" t="s">
        <v>244</v>
      </c>
      <c r="I104" s="149" t="s">
        <v>78</v>
      </c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>
        <v>21</v>
      </c>
      <c r="AN104" s="133"/>
      <c r="AO104" s="133"/>
      <c r="AP104" s="133"/>
      <c r="AQ104" s="133"/>
      <c r="AR104" s="133"/>
      <c r="AS104" s="133"/>
      <c r="AT104" s="133"/>
      <c r="AU104" s="133"/>
      <c r="AV104" s="133"/>
      <c r="AW104" s="133"/>
      <c r="AX104" s="133"/>
      <c r="AY104" s="133"/>
      <c r="AZ104" s="133"/>
      <c r="BA104" s="133"/>
      <c r="BB104" s="133"/>
      <c r="BC104" s="133"/>
      <c r="BD104" s="133"/>
      <c r="BE104" s="133"/>
      <c r="BF104" s="133"/>
      <c r="BG104" s="133"/>
      <c r="BH104" s="133"/>
    </row>
    <row r="105" spans="1:60" x14ac:dyDescent="0.2">
      <c r="A105" s="146" t="s">
        <v>72</v>
      </c>
      <c r="B105" s="136" t="s">
        <v>245</v>
      </c>
      <c r="C105" s="164" t="s">
        <v>246</v>
      </c>
      <c r="D105" s="138"/>
      <c r="E105" s="140"/>
      <c r="F105" s="233">
        <f>SUM(G106:G177)</f>
        <v>0</v>
      </c>
      <c r="G105" s="234"/>
      <c r="H105" s="142"/>
      <c r="I105" s="148"/>
    </row>
    <row r="106" spans="1:60" outlineLevel="1" x14ac:dyDescent="0.2">
      <c r="A106" s="147"/>
      <c r="B106" s="235" t="s">
        <v>247</v>
      </c>
      <c r="C106" s="236"/>
      <c r="D106" s="237"/>
      <c r="E106" s="238"/>
      <c r="F106" s="239"/>
      <c r="G106" s="240"/>
      <c r="H106" s="145"/>
      <c r="I106" s="149"/>
      <c r="J106" s="133"/>
      <c r="K106" s="133">
        <v>1</v>
      </c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33"/>
      <c r="AS106" s="133"/>
      <c r="AT106" s="133"/>
      <c r="AU106" s="133"/>
      <c r="AV106" s="133"/>
      <c r="AW106" s="133"/>
      <c r="AX106" s="133"/>
      <c r="AY106" s="133"/>
      <c r="AZ106" s="133"/>
      <c r="BA106" s="133"/>
      <c r="BB106" s="133"/>
      <c r="BC106" s="133"/>
      <c r="BD106" s="133"/>
      <c r="BE106" s="133"/>
      <c r="BF106" s="133"/>
      <c r="BG106" s="133"/>
      <c r="BH106" s="133"/>
    </row>
    <row r="107" spans="1:60" outlineLevel="1" x14ac:dyDescent="0.2">
      <c r="A107" s="147">
        <v>28</v>
      </c>
      <c r="B107" s="137" t="s">
        <v>248</v>
      </c>
      <c r="C107" s="165" t="s">
        <v>249</v>
      </c>
      <c r="D107" s="139" t="s">
        <v>113</v>
      </c>
      <c r="E107" s="141">
        <v>2416.8000000000002</v>
      </c>
      <c r="F107" s="143"/>
      <c r="G107" s="144">
        <f>E107*F107</f>
        <v>0</v>
      </c>
      <c r="H107" s="145" t="s">
        <v>123</v>
      </c>
      <c r="I107" s="149" t="s">
        <v>78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>
        <v>21</v>
      </c>
      <c r="AN107" s="133"/>
      <c r="AO107" s="133"/>
      <c r="AP107" s="133"/>
      <c r="AQ107" s="133"/>
      <c r="AR107" s="133"/>
      <c r="AS107" s="133"/>
      <c r="AT107" s="133"/>
      <c r="AU107" s="133"/>
      <c r="AV107" s="133"/>
      <c r="AW107" s="133"/>
      <c r="AX107" s="133"/>
      <c r="AY107" s="133"/>
      <c r="AZ107" s="133"/>
      <c r="BA107" s="133"/>
      <c r="BB107" s="133"/>
      <c r="BC107" s="133"/>
      <c r="BD107" s="133"/>
      <c r="BE107" s="133"/>
      <c r="BF107" s="133"/>
      <c r="BG107" s="133"/>
      <c r="BH107" s="133"/>
    </row>
    <row r="108" spans="1:60" outlineLevel="1" x14ac:dyDescent="0.2">
      <c r="A108" s="147"/>
      <c r="B108" s="137"/>
      <c r="C108" s="181" t="s">
        <v>250</v>
      </c>
      <c r="D108" s="169"/>
      <c r="E108" s="171">
        <v>1409.6</v>
      </c>
      <c r="F108" s="144"/>
      <c r="G108" s="144"/>
      <c r="H108" s="145"/>
      <c r="I108" s="149"/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3"/>
      <c r="AR108" s="133"/>
      <c r="AS108" s="133"/>
      <c r="AT108" s="133"/>
      <c r="AU108" s="133"/>
      <c r="AV108" s="133"/>
      <c r="AW108" s="133"/>
      <c r="AX108" s="133"/>
      <c r="AY108" s="133"/>
      <c r="AZ108" s="133"/>
      <c r="BA108" s="133"/>
      <c r="BB108" s="133"/>
      <c r="BC108" s="133"/>
      <c r="BD108" s="133"/>
      <c r="BE108" s="133"/>
      <c r="BF108" s="133"/>
      <c r="BG108" s="133"/>
      <c r="BH108" s="133"/>
    </row>
    <row r="109" spans="1:60" outlineLevel="1" x14ac:dyDescent="0.2">
      <c r="A109" s="147"/>
      <c r="B109" s="137"/>
      <c r="C109" s="181" t="s">
        <v>251</v>
      </c>
      <c r="D109" s="169"/>
      <c r="E109" s="171">
        <v>284.7</v>
      </c>
      <c r="F109" s="144"/>
      <c r="G109" s="144"/>
      <c r="H109" s="145"/>
      <c r="I109" s="149"/>
      <c r="J109" s="133"/>
      <c r="K109" s="133"/>
      <c r="L109" s="133"/>
      <c r="M109" s="133"/>
      <c r="N109" s="133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3"/>
      <c r="AR109" s="133"/>
      <c r="AS109" s="133"/>
      <c r="AT109" s="133"/>
      <c r="AU109" s="133"/>
      <c r="AV109" s="133"/>
      <c r="AW109" s="133"/>
      <c r="AX109" s="133"/>
      <c r="AY109" s="133"/>
      <c r="AZ109" s="133"/>
      <c r="BA109" s="133"/>
      <c r="BB109" s="133"/>
      <c r="BC109" s="133"/>
      <c r="BD109" s="133"/>
      <c r="BE109" s="133"/>
      <c r="BF109" s="133"/>
      <c r="BG109" s="133"/>
      <c r="BH109" s="133"/>
    </row>
    <row r="110" spans="1:60" outlineLevel="1" x14ac:dyDescent="0.2">
      <c r="A110" s="147"/>
      <c r="B110" s="137"/>
      <c r="C110" s="181" t="s">
        <v>252</v>
      </c>
      <c r="D110" s="169"/>
      <c r="E110" s="171">
        <v>305.8</v>
      </c>
      <c r="F110" s="144"/>
      <c r="G110" s="144"/>
      <c r="H110" s="145"/>
      <c r="I110" s="149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33"/>
      <c r="AS110" s="133"/>
      <c r="AT110" s="133"/>
      <c r="AU110" s="133"/>
      <c r="AV110" s="133"/>
      <c r="AW110" s="133"/>
      <c r="AX110" s="133"/>
      <c r="AY110" s="133"/>
      <c r="AZ110" s="133"/>
      <c r="BA110" s="133"/>
      <c r="BB110" s="133"/>
      <c r="BC110" s="133"/>
      <c r="BD110" s="133"/>
      <c r="BE110" s="133"/>
      <c r="BF110" s="133"/>
      <c r="BG110" s="133"/>
      <c r="BH110" s="133"/>
    </row>
    <row r="111" spans="1:60" outlineLevel="1" x14ac:dyDescent="0.2">
      <c r="A111" s="147"/>
      <c r="B111" s="137"/>
      <c r="C111" s="181" t="s">
        <v>253</v>
      </c>
      <c r="D111" s="169"/>
      <c r="E111" s="171">
        <v>125</v>
      </c>
      <c r="F111" s="144"/>
      <c r="G111" s="144"/>
      <c r="H111" s="145"/>
      <c r="I111" s="149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33"/>
      <c r="AS111" s="133"/>
      <c r="AT111" s="133"/>
      <c r="AU111" s="133"/>
      <c r="AV111" s="133"/>
      <c r="AW111" s="133"/>
      <c r="AX111" s="133"/>
      <c r="AY111" s="133"/>
      <c r="AZ111" s="133"/>
      <c r="BA111" s="133"/>
      <c r="BB111" s="133"/>
      <c r="BC111" s="133"/>
      <c r="BD111" s="133"/>
      <c r="BE111" s="133"/>
      <c r="BF111" s="133"/>
      <c r="BG111" s="133"/>
      <c r="BH111" s="133"/>
    </row>
    <row r="112" spans="1:60" outlineLevel="1" x14ac:dyDescent="0.2">
      <c r="A112" s="147"/>
      <c r="B112" s="137"/>
      <c r="C112" s="181" t="s">
        <v>254</v>
      </c>
      <c r="D112" s="169"/>
      <c r="E112" s="171">
        <v>291.7</v>
      </c>
      <c r="F112" s="144"/>
      <c r="G112" s="144"/>
      <c r="H112" s="145"/>
      <c r="I112" s="149"/>
      <c r="J112" s="133"/>
      <c r="K112" s="133"/>
      <c r="L112" s="133"/>
      <c r="M112" s="133"/>
      <c r="N112" s="133"/>
      <c r="O112" s="133"/>
      <c r="P112" s="133"/>
      <c r="Q112" s="133"/>
      <c r="R112" s="133"/>
      <c r="S112" s="133"/>
      <c r="T112" s="133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  <c r="AV112" s="133"/>
      <c r="AW112" s="133"/>
      <c r="AX112" s="133"/>
      <c r="AY112" s="133"/>
      <c r="AZ112" s="133"/>
      <c r="BA112" s="133"/>
      <c r="BB112" s="133"/>
      <c r="BC112" s="133"/>
      <c r="BD112" s="133"/>
      <c r="BE112" s="133"/>
      <c r="BF112" s="133"/>
      <c r="BG112" s="133"/>
      <c r="BH112" s="133"/>
    </row>
    <row r="113" spans="1:60" outlineLevel="1" x14ac:dyDescent="0.2">
      <c r="A113" s="147">
        <v>29</v>
      </c>
      <c r="B113" s="137" t="s">
        <v>255</v>
      </c>
      <c r="C113" s="165" t="s">
        <v>256</v>
      </c>
      <c r="D113" s="139" t="s">
        <v>113</v>
      </c>
      <c r="E113" s="141">
        <v>327.10000000000002</v>
      </c>
      <c r="F113" s="143"/>
      <c r="G113" s="144">
        <f>E113*F113</f>
        <v>0</v>
      </c>
      <c r="H113" s="145" t="s">
        <v>123</v>
      </c>
      <c r="I113" s="149" t="s">
        <v>78</v>
      </c>
      <c r="J113" s="133"/>
      <c r="K113" s="133"/>
      <c r="L113" s="133"/>
      <c r="M113" s="133"/>
      <c r="N113" s="133"/>
      <c r="O113" s="133"/>
      <c r="P113" s="133"/>
      <c r="Q113" s="133"/>
      <c r="R113" s="133"/>
      <c r="S113" s="133"/>
      <c r="T113" s="133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>
        <v>21</v>
      </c>
      <c r="AN113" s="133"/>
      <c r="AO113" s="133"/>
      <c r="AP113" s="133"/>
      <c r="AQ113" s="133"/>
      <c r="AR113" s="133"/>
      <c r="AS113" s="133"/>
      <c r="AT113" s="133"/>
      <c r="AU113" s="133"/>
      <c r="AV113" s="133"/>
      <c r="AW113" s="133"/>
      <c r="AX113" s="133"/>
      <c r="AY113" s="133"/>
      <c r="AZ113" s="133"/>
      <c r="BA113" s="133"/>
      <c r="BB113" s="133"/>
      <c r="BC113" s="133"/>
      <c r="BD113" s="133"/>
      <c r="BE113" s="133"/>
      <c r="BF113" s="133"/>
      <c r="BG113" s="133"/>
      <c r="BH113" s="133"/>
    </row>
    <row r="114" spans="1:60" outlineLevel="1" x14ac:dyDescent="0.2">
      <c r="A114" s="147"/>
      <c r="B114" s="137"/>
      <c r="C114" s="181" t="s">
        <v>257</v>
      </c>
      <c r="D114" s="169"/>
      <c r="E114" s="171">
        <v>21.3</v>
      </c>
      <c r="F114" s="144"/>
      <c r="G114" s="144"/>
      <c r="H114" s="145"/>
      <c r="I114" s="149"/>
      <c r="J114" s="133"/>
      <c r="K114" s="133"/>
      <c r="L114" s="133"/>
      <c r="M114" s="133"/>
      <c r="N114" s="133"/>
      <c r="O114" s="133"/>
      <c r="P114" s="133"/>
      <c r="Q114" s="133"/>
      <c r="R114" s="133"/>
      <c r="S114" s="133"/>
      <c r="T114" s="133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  <c r="AV114" s="133"/>
      <c r="AW114" s="133"/>
      <c r="AX114" s="133"/>
      <c r="AY114" s="133"/>
      <c r="AZ114" s="133"/>
      <c r="BA114" s="133"/>
      <c r="BB114" s="133"/>
      <c r="BC114" s="133"/>
      <c r="BD114" s="133"/>
      <c r="BE114" s="133"/>
      <c r="BF114" s="133"/>
      <c r="BG114" s="133"/>
      <c r="BH114" s="133"/>
    </row>
    <row r="115" spans="1:60" outlineLevel="1" x14ac:dyDescent="0.2">
      <c r="A115" s="147"/>
      <c r="B115" s="137"/>
      <c r="C115" s="181" t="s">
        <v>252</v>
      </c>
      <c r="D115" s="169"/>
      <c r="E115" s="171">
        <v>305.8</v>
      </c>
      <c r="F115" s="144"/>
      <c r="G115" s="144"/>
      <c r="H115" s="145"/>
      <c r="I115" s="149"/>
      <c r="J115" s="133"/>
      <c r="K115" s="133"/>
      <c r="L115" s="133"/>
      <c r="M115" s="133"/>
      <c r="N115" s="133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  <c r="AV115" s="133"/>
      <c r="AW115" s="133"/>
      <c r="AX115" s="133"/>
      <c r="AY115" s="133"/>
      <c r="AZ115" s="133"/>
      <c r="BA115" s="133"/>
      <c r="BB115" s="133"/>
      <c r="BC115" s="133"/>
      <c r="BD115" s="133"/>
      <c r="BE115" s="133"/>
      <c r="BF115" s="133"/>
      <c r="BG115" s="133"/>
      <c r="BH115" s="133"/>
    </row>
    <row r="116" spans="1:60" outlineLevel="1" x14ac:dyDescent="0.2">
      <c r="A116" s="147"/>
      <c r="B116" s="241" t="s">
        <v>258</v>
      </c>
      <c r="C116" s="242"/>
      <c r="D116" s="243"/>
      <c r="E116" s="244"/>
      <c r="F116" s="245"/>
      <c r="G116" s="246"/>
      <c r="H116" s="145"/>
      <c r="I116" s="149"/>
      <c r="J116" s="133"/>
      <c r="K116" s="133">
        <v>1</v>
      </c>
      <c r="L116" s="133"/>
      <c r="M116" s="133"/>
      <c r="N116" s="133"/>
      <c r="O116" s="133"/>
      <c r="P116" s="133"/>
      <c r="Q116" s="133"/>
      <c r="R116" s="133"/>
      <c r="S116" s="133"/>
      <c r="T116" s="133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  <c r="AV116" s="133"/>
      <c r="AW116" s="133"/>
      <c r="AX116" s="133"/>
      <c r="AY116" s="133"/>
      <c r="AZ116" s="133"/>
      <c r="BA116" s="133"/>
      <c r="BB116" s="133"/>
      <c r="BC116" s="133"/>
      <c r="BD116" s="133"/>
      <c r="BE116" s="133"/>
      <c r="BF116" s="133"/>
      <c r="BG116" s="133"/>
      <c r="BH116" s="133"/>
    </row>
    <row r="117" spans="1:60" outlineLevel="1" x14ac:dyDescent="0.2">
      <c r="A117" s="147"/>
      <c r="B117" s="241" t="s">
        <v>259</v>
      </c>
      <c r="C117" s="242"/>
      <c r="D117" s="243"/>
      <c r="E117" s="244"/>
      <c r="F117" s="245"/>
      <c r="G117" s="246"/>
      <c r="H117" s="145"/>
      <c r="I117" s="149"/>
      <c r="J117" s="133"/>
      <c r="K117" s="133"/>
      <c r="L117" s="133"/>
      <c r="M117" s="133"/>
      <c r="N117" s="133"/>
      <c r="O117" s="133"/>
      <c r="P117" s="133"/>
      <c r="Q117" s="133"/>
      <c r="R117" s="133"/>
      <c r="S117" s="133"/>
      <c r="T117" s="133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  <c r="AV117" s="133"/>
      <c r="AW117" s="133"/>
      <c r="AX117" s="133"/>
      <c r="AY117" s="133"/>
      <c r="AZ117" s="133"/>
      <c r="BA117" s="133"/>
      <c r="BB117" s="133"/>
      <c r="BC117" s="133"/>
      <c r="BD117" s="133"/>
      <c r="BE117" s="133"/>
      <c r="BF117" s="133"/>
      <c r="BG117" s="133"/>
      <c r="BH117" s="133"/>
    </row>
    <row r="118" spans="1:60" outlineLevel="1" x14ac:dyDescent="0.2">
      <c r="A118" s="147">
        <v>30</v>
      </c>
      <c r="B118" s="137" t="s">
        <v>260</v>
      </c>
      <c r="C118" s="165" t="s">
        <v>261</v>
      </c>
      <c r="D118" s="139" t="s">
        <v>113</v>
      </c>
      <c r="E118" s="141">
        <v>21.3</v>
      </c>
      <c r="F118" s="143"/>
      <c r="G118" s="144">
        <f>E118*F118</f>
        <v>0</v>
      </c>
      <c r="H118" s="145" t="s">
        <v>123</v>
      </c>
      <c r="I118" s="149" t="s">
        <v>78</v>
      </c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>
        <v>21</v>
      </c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  <c r="BH118" s="133"/>
    </row>
    <row r="119" spans="1:60" outlineLevel="1" x14ac:dyDescent="0.2">
      <c r="A119" s="147"/>
      <c r="B119" s="137"/>
      <c r="C119" s="223" t="s">
        <v>262</v>
      </c>
      <c r="D119" s="224"/>
      <c r="E119" s="225"/>
      <c r="F119" s="226"/>
      <c r="G119" s="227"/>
      <c r="H119" s="145"/>
      <c r="I119" s="149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4" t="str">
        <f>C119</f>
        <v>Podklad z kameniva zpev.cementem KZC 1 tl.10 cm</v>
      </c>
      <c r="BB119" s="133"/>
      <c r="BC119" s="133"/>
      <c r="BD119" s="133"/>
      <c r="BE119" s="133"/>
      <c r="BF119" s="133"/>
      <c r="BG119" s="133"/>
      <c r="BH119" s="133"/>
    </row>
    <row r="120" spans="1:60" outlineLevel="1" x14ac:dyDescent="0.2">
      <c r="A120" s="147">
        <v>31</v>
      </c>
      <c r="B120" s="137" t="s">
        <v>263</v>
      </c>
      <c r="C120" s="165" t="s">
        <v>264</v>
      </c>
      <c r="D120" s="139" t="s">
        <v>113</v>
      </c>
      <c r="E120" s="141">
        <v>21.3</v>
      </c>
      <c r="F120" s="143"/>
      <c r="G120" s="144">
        <f>E120*F120</f>
        <v>0</v>
      </c>
      <c r="H120" s="145" t="s">
        <v>123</v>
      </c>
      <c r="I120" s="149" t="s">
        <v>78</v>
      </c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>
        <v>21</v>
      </c>
      <c r="AN120" s="133"/>
      <c r="AO120" s="133"/>
      <c r="AP120" s="133"/>
      <c r="AQ120" s="133"/>
      <c r="AR120" s="133"/>
      <c r="AS120" s="133"/>
      <c r="AT120" s="133"/>
      <c r="AU120" s="133"/>
      <c r="AV120" s="133"/>
      <c r="AW120" s="133"/>
      <c r="AX120" s="133"/>
      <c r="AY120" s="133"/>
      <c r="AZ120" s="133"/>
      <c r="BA120" s="133"/>
      <c r="BB120" s="133"/>
      <c r="BC120" s="133"/>
      <c r="BD120" s="133"/>
      <c r="BE120" s="133"/>
      <c r="BF120" s="133"/>
      <c r="BG120" s="133"/>
      <c r="BH120" s="133"/>
    </row>
    <row r="121" spans="1:60" outlineLevel="1" x14ac:dyDescent="0.2">
      <c r="A121" s="147"/>
      <c r="B121" s="137"/>
      <c r="C121" s="181" t="s">
        <v>257</v>
      </c>
      <c r="D121" s="169"/>
      <c r="E121" s="171">
        <v>21.3</v>
      </c>
      <c r="F121" s="144"/>
      <c r="G121" s="144"/>
      <c r="H121" s="145"/>
      <c r="I121" s="149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  <c r="AV121" s="133"/>
      <c r="AW121" s="133"/>
      <c r="AX121" s="133"/>
      <c r="AY121" s="133"/>
      <c r="AZ121" s="133"/>
      <c r="BA121" s="133"/>
      <c r="BB121" s="133"/>
      <c r="BC121" s="133"/>
      <c r="BD121" s="133"/>
      <c r="BE121" s="133"/>
      <c r="BF121" s="133"/>
      <c r="BG121" s="133"/>
      <c r="BH121" s="133"/>
    </row>
    <row r="122" spans="1:60" outlineLevel="1" x14ac:dyDescent="0.2">
      <c r="A122" s="147"/>
      <c r="B122" s="241" t="s">
        <v>265</v>
      </c>
      <c r="C122" s="242"/>
      <c r="D122" s="243"/>
      <c r="E122" s="244"/>
      <c r="F122" s="245"/>
      <c r="G122" s="246"/>
      <c r="H122" s="145"/>
      <c r="I122" s="149"/>
      <c r="J122" s="133"/>
      <c r="K122" s="133">
        <v>1</v>
      </c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  <c r="AV122" s="133"/>
      <c r="AW122" s="133"/>
      <c r="AX122" s="133"/>
      <c r="AY122" s="133"/>
      <c r="AZ122" s="133"/>
      <c r="BA122" s="133"/>
      <c r="BB122" s="133"/>
      <c r="BC122" s="133"/>
      <c r="BD122" s="133"/>
      <c r="BE122" s="133"/>
      <c r="BF122" s="133"/>
      <c r="BG122" s="133"/>
      <c r="BH122" s="133"/>
    </row>
    <row r="123" spans="1:60" ht="22.5" outlineLevel="1" x14ac:dyDescent="0.2">
      <c r="A123" s="147"/>
      <c r="B123" s="241" t="s">
        <v>266</v>
      </c>
      <c r="C123" s="242"/>
      <c r="D123" s="243"/>
      <c r="E123" s="244"/>
      <c r="F123" s="245"/>
      <c r="G123" s="246"/>
      <c r="H123" s="145"/>
      <c r="I123" s="149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  <c r="AV123" s="133"/>
      <c r="AW123" s="133"/>
      <c r="AX123" s="133"/>
      <c r="AY123" s="133"/>
      <c r="AZ123" s="134" t="str">
        <f>B123</f>
        <v>s provedením lože z kameniva drceného, s vyplněním spár, s dvojitým hutněním a se smetením přebytečného materiálu na krajnici. S dodáním hmot pro lože a výplň spár.</v>
      </c>
      <c r="BA123" s="133"/>
      <c r="BB123" s="133"/>
      <c r="BC123" s="133"/>
      <c r="BD123" s="133"/>
      <c r="BE123" s="133"/>
      <c r="BF123" s="133"/>
      <c r="BG123" s="133"/>
      <c r="BH123" s="133"/>
    </row>
    <row r="124" spans="1:60" outlineLevel="1" x14ac:dyDescent="0.2">
      <c r="A124" s="147">
        <v>32</v>
      </c>
      <c r="B124" s="137" t="s">
        <v>267</v>
      </c>
      <c r="C124" s="165" t="s">
        <v>268</v>
      </c>
      <c r="D124" s="139" t="s">
        <v>113</v>
      </c>
      <c r="E124" s="141">
        <v>125</v>
      </c>
      <c r="F124" s="143"/>
      <c r="G124" s="144">
        <f>E124*F124</f>
        <v>0</v>
      </c>
      <c r="H124" s="145" t="s">
        <v>123</v>
      </c>
      <c r="I124" s="149" t="s">
        <v>78</v>
      </c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>
        <v>21</v>
      </c>
      <c r="AN124" s="133"/>
      <c r="AO124" s="133"/>
      <c r="AP124" s="133"/>
      <c r="AQ124" s="133"/>
      <c r="AR124" s="133"/>
      <c r="AS124" s="133"/>
      <c r="AT124" s="133"/>
      <c r="AU124" s="133"/>
      <c r="AV124" s="133"/>
      <c r="AW124" s="133"/>
      <c r="AX124" s="133"/>
      <c r="AY124" s="133"/>
      <c r="AZ124" s="133"/>
      <c r="BA124" s="133"/>
      <c r="BB124" s="133"/>
      <c r="BC124" s="133"/>
      <c r="BD124" s="133"/>
      <c r="BE124" s="133"/>
      <c r="BF124" s="133"/>
      <c r="BG124" s="133"/>
      <c r="BH124" s="133"/>
    </row>
    <row r="125" spans="1:60" outlineLevel="1" x14ac:dyDescent="0.2">
      <c r="A125" s="147"/>
      <c r="B125" s="137"/>
      <c r="C125" s="181" t="s">
        <v>253</v>
      </c>
      <c r="D125" s="169"/>
      <c r="E125" s="171">
        <v>125</v>
      </c>
      <c r="F125" s="144"/>
      <c r="G125" s="144"/>
      <c r="H125" s="145"/>
      <c r="I125" s="149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133"/>
      <c r="AR125" s="133"/>
      <c r="AS125" s="133"/>
      <c r="AT125" s="133"/>
      <c r="AU125" s="133"/>
      <c r="AV125" s="133"/>
      <c r="AW125" s="133"/>
      <c r="AX125" s="133"/>
      <c r="AY125" s="133"/>
      <c r="AZ125" s="133"/>
      <c r="BA125" s="133"/>
      <c r="BB125" s="133"/>
      <c r="BC125" s="133"/>
      <c r="BD125" s="133"/>
      <c r="BE125" s="133"/>
      <c r="BF125" s="133"/>
      <c r="BG125" s="133"/>
      <c r="BH125" s="133"/>
    </row>
    <row r="126" spans="1:60" outlineLevel="1" x14ac:dyDescent="0.2">
      <c r="A126" s="147">
        <v>33</v>
      </c>
      <c r="B126" s="137" t="s">
        <v>269</v>
      </c>
      <c r="C126" s="165" t="s">
        <v>270</v>
      </c>
      <c r="D126" s="139" t="s">
        <v>113</v>
      </c>
      <c r="E126" s="141">
        <v>1718.675</v>
      </c>
      <c r="F126" s="143"/>
      <c r="G126" s="144">
        <f>E126*F126</f>
        <v>0</v>
      </c>
      <c r="H126" s="145" t="s">
        <v>123</v>
      </c>
      <c r="I126" s="149" t="s">
        <v>78</v>
      </c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>
        <v>21</v>
      </c>
      <c r="AN126" s="133"/>
      <c r="AO126" s="133"/>
      <c r="AP126" s="133"/>
      <c r="AQ126" s="133"/>
      <c r="AR126" s="133"/>
      <c r="AS126" s="133"/>
      <c r="AT126" s="133"/>
      <c r="AU126" s="133"/>
      <c r="AV126" s="133"/>
      <c r="AW126" s="133"/>
      <c r="AX126" s="133"/>
      <c r="AY126" s="133"/>
      <c r="AZ126" s="133"/>
      <c r="BA126" s="133"/>
      <c r="BB126" s="133"/>
      <c r="BC126" s="133"/>
      <c r="BD126" s="133"/>
      <c r="BE126" s="133"/>
      <c r="BF126" s="133"/>
      <c r="BG126" s="133"/>
      <c r="BH126" s="133"/>
    </row>
    <row r="127" spans="1:60" outlineLevel="1" x14ac:dyDescent="0.2">
      <c r="A127" s="147"/>
      <c r="B127" s="137"/>
      <c r="C127" s="181" t="s">
        <v>125</v>
      </c>
      <c r="D127" s="169"/>
      <c r="E127" s="171">
        <v>4</v>
      </c>
      <c r="F127" s="144"/>
      <c r="G127" s="144"/>
      <c r="H127" s="145"/>
      <c r="I127" s="149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/>
      <c r="AT127" s="133"/>
      <c r="AU127" s="133"/>
      <c r="AV127" s="133"/>
      <c r="AW127" s="133"/>
      <c r="AX127" s="133"/>
      <c r="AY127" s="133"/>
      <c r="AZ127" s="133"/>
      <c r="BA127" s="133"/>
      <c r="BB127" s="133"/>
      <c r="BC127" s="133"/>
      <c r="BD127" s="133"/>
      <c r="BE127" s="133"/>
      <c r="BF127" s="133"/>
      <c r="BG127" s="133"/>
      <c r="BH127" s="133"/>
    </row>
    <row r="128" spans="1:60" outlineLevel="1" x14ac:dyDescent="0.2">
      <c r="A128" s="147"/>
      <c r="B128" s="137"/>
      <c r="C128" s="181" t="s">
        <v>271</v>
      </c>
      <c r="D128" s="169"/>
      <c r="E128" s="171">
        <v>20.375</v>
      </c>
      <c r="F128" s="144"/>
      <c r="G128" s="144"/>
      <c r="H128" s="145"/>
      <c r="I128" s="149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  <c r="AV128" s="133"/>
      <c r="AW128" s="133"/>
      <c r="AX128" s="133"/>
      <c r="AY128" s="133"/>
      <c r="AZ128" s="133"/>
      <c r="BA128" s="133"/>
      <c r="BB128" s="133"/>
      <c r="BC128" s="133"/>
      <c r="BD128" s="133"/>
      <c r="BE128" s="133"/>
      <c r="BF128" s="133"/>
      <c r="BG128" s="133"/>
      <c r="BH128" s="133"/>
    </row>
    <row r="129" spans="1:60" outlineLevel="1" x14ac:dyDescent="0.2">
      <c r="A129" s="147"/>
      <c r="B129" s="137"/>
      <c r="C129" s="181" t="s">
        <v>250</v>
      </c>
      <c r="D129" s="169"/>
      <c r="E129" s="171">
        <v>1409.6</v>
      </c>
      <c r="F129" s="144"/>
      <c r="G129" s="144"/>
      <c r="H129" s="145"/>
      <c r="I129" s="149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/>
      <c r="AT129" s="133"/>
      <c r="AU129" s="133"/>
      <c r="AV129" s="133"/>
      <c r="AW129" s="133"/>
      <c r="AX129" s="133"/>
      <c r="AY129" s="133"/>
      <c r="AZ129" s="133"/>
      <c r="BA129" s="133"/>
      <c r="BB129" s="133"/>
      <c r="BC129" s="133"/>
      <c r="BD129" s="133"/>
      <c r="BE129" s="133"/>
      <c r="BF129" s="133"/>
      <c r="BG129" s="133"/>
      <c r="BH129" s="133"/>
    </row>
    <row r="130" spans="1:60" outlineLevel="1" x14ac:dyDescent="0.2">
      <c r="A130" s="147"/>
      <c r="B130" s="137"/>
      <c r="C130" s="181" t="s">
        <v>251</v>
      </c>
      <c r="D130" s="169"/>
      <c r="E130" s="171">
        <v>284.7</v>
      </c>
      <c r="F130" s="144"/>
      <c r="G130" s="144"/>
      <c r="H130" s="145"/>
      <c r="I130" s="149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  <c r="BH130" s="133"/>
    </row>
    <row r="131" spans="1:60" outlineLevel="1" x14ac:dyDescent="0.2">
      <c r="A131" s="147"/>
      <c r="B131" s="241" t="s">
        <v>272</v>
      </c>
      <c r="C131" s="242"/>
      <c r="D131" s="243"/>
      <c r="E131" s="244"/>
      <c r="F131" s="245"/>
      <c r="G131" s="246"/>
      <c r="H131" s="145"/>
      <c r="I131" s="149"/>
      <c r="J131" s="133"/>
      <c r="K131" s="133">
        <v>1</v>
      </c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</row>
    <row r="132" spans="1:60" outlineLevel="1" x14ac:dyDescent="0.2">
      <c r="A132" s="147"/>
      <c r="B132" s="241" t="s">
        <v>273</v>
      </c>
      <c r="C132" s="242"/>
      <c r="D132" s="243"/>
      <c r="E132" s="244"/>
      <c r="F132" s="245"/>
      <c r="G132" s="246"/>
      <c r="H132" s="145"/>
      <c r="I132" s="149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</row>
    <row r="133" spans="1:60" outlineLevel="1" x14ac:dyDescent="0.2">
      <c r="A133" s="147">
        <v>34</v>
      </c>
      <c r="B133" s="137" t="s">
        <v>274</v>
      </c>
      <c r="C133" s="165" t="s">
        <v>275</v>
      </c>
      <c r="D133" s="139" t="s">
        <v>113</v>
      </c>
      <c r="E133" s="141">
        <v>342.8</v>
      </c>
      <c r="F133" s="143"/>
      <c r="G133" s="144">
        <f>E133*F133</f>
        <v>0</v>
      </c>
      <c r="H133" s="145" t="s">
        <v>123</v>
      </c>
      <c r="I133" s="149" t="s">
        <v>78</v>
      </c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>
        <v>21</v>
      </c>
      <c r="AN133" s="133"/>
      <c r="AO133" s="133"/>
      <c r="AP133" s="133"/>
      <c r="AQ133" s="133"/>
      <c r="AR133" s="133"/>
      <c r="AS133" s="133"/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3"/>
      <c r="BF133" s="133"/>
      <c r="BG133" s="133"/>
      <c r="BH133" s="133"/>
    </row>
    <row r="134" spans="1:60" outlineLevel="1" x14ac:dyDescent="0.2">
      <c r="A134" s="147"/>
      <c r="B134" s="137"/>
      <c r="C134" s="181" t="s">
        <v>276</v>
      </c>
      <c r="D134" s="169"/>
      <c r="E134" s="171">
        <v>342.8</v>
      </c>
      <c r="F134" s="144"/>
      <c r="G134" s="144"/>
      <c r="H134" s="145"/>
      <c r="I134" s="149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</row>
    <row r="135" spans="1:60" outlineLevel="1" x14ac:dyDescent="0.2">
      <c r="A135" s="147"/>
      <c r="B135" s="241" t="s">
        <v>277</v>
      </c>
      <c r="C135" s="242"/>
      <c r="D135" s="243"/>
      <c r="E135" s="244"/>
      <c r="F135" s="245"/>
      <c r="G135" s="246"/>
      <c r="H135" s="145"/>
      <c r="I135" s="149"/>
      <c r="J135" s="133"/>
      <c r="K135" s="133">
        <v>1</v>
      </c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</row>
    <row r="136" spans="1:60" outlineLevel="1" x14ac:dyDescent="0.2">
      <c r="A136" s="147"/>
      <c r="B136" s="241" t="s">
        <v>278</v>
      </c>
      <c r="C136" s="242"/>
      <c r="D136" s="243"/>
      <c r="E136" s="244"/>
      <c r="F136" s="245"/>
      <c r="G136" s="246"/>
      <c r="H136" s="145"/>
      <c r="I136" s="149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  <c r="AV136" s="133"/>
      <c r="AW136" s="133"/>
      <c r="AX136" s="133"/>
      <c r="AY136" s="133"/>
      <c r="AZ136" s="133"/>
      <c r="BA136" s="133"/>
      <c r="BB136" s="133"/>
      <c r="BC136" s="133"/>
      <c r="BD136" s="133"/>
      <c r="BE136" s="133"/>
      <c r="BF136" s="133"/>
      <c r="BG136" s="133"/>
      <c r="BH136" s="133"/>
    </row>
    <row r="137" spans="1:60" outlineLevel="1" x14ac:dyDescent="0.2">
      <c r="A137" s="147">
        <v>35</v>
      </c>
      <c r="B137" s="137" t="s">
        <v>279</v>
      </c>
      <c r="C137" s="165" t="s">
        <v>280</v>
      </c>
      <c r="D137" s="139" t="s">
        <v>145</v>
      </c>
      <c r="E137" s="141">
        <v>2.4464000000000001</v>
      </c>
      <c r="F137" s="143"/>
      <c r="G137" s="144">
        <f>E137*F137</f>
        <v>0</v>
      </c>
      <c r="H137" s="145" t="s">
        <v>123</v>
      </c>
      <c r="I137" s="149" t="s">
        <v>78</v>
      </c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>
        <v>21</v>
      </c>
      <c r="AN137" s="133"/>
      <c r="AO137" s="133"/>
      <c r="AP137" s="133"/>
      <c r="AQ137" s="133"/>
      <c r="AR137" s="133"/>
      <c r="AS137" s="133"/>
      <c r="AT137" s="133"/>
      <c r="AU137" s="133"/>
      <c r="AV137" s="133"/>
      <c r="AW137" s="133"/>
      <c r="AX137" s="133"/>
      <c r="AY137" s="133"/>
      <c r="AZ137" s="133"/>
      <c r="BA137" s="133"/>
      <c r="BB137" s="133"/>
      <c r="BC137" s="133"/>
      <c r="BD137" s="133"/>
      <c r="BE137" s="133"/>
      <c r="BF137" s="133"/>
      <c r="BG137" s="133"/>
      <c r="BH137" s="133"/>
    </row>
    <row r="138" spans="1:60" outlineLevel="1" x14ac:dyDescent="0.2">
      <c r="A138" s="147"/>
      <c r="B138" s="137"/>
      <c r="C138" s="181" t="s">
        <v>281</v>
      </c>
      <c r="D138" s="169"/>
      <c r="E138" s="171">
        <v>2.4464000000000001</v>
      </c>
      <c r="F138" s="144"/>
      <c r="G138" s="144"/>
      <c r="H138" s="145"/>
      <c r="I138" s="149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33"/>
      <c r="AW138" s="133"/>
      <c r="AX138" s="133"/>
      <c r="AY138" s="133"/>
      <c r="AZ138" s="133"/>
      <c r="BA138" s="133"/>
      <c r="BB138" s="133"/>
      <c r="BC138" s="133"/>
      <c r="BD138" s="133"/>
      <c r="BE138" s="133"/>
      <c r="BF138" s="133"/>
      <c r="BG138" s="133"/>
      <c r="BH138" s="133"/>
    </row>
    <row r="139" spans="1:60" outlineLevel="1" x14ac:dyDescent="0.2">
      <c r="A139" s="147"/>
      <c r="B139" s="241" t="s">
        <v>277</v>
      </c>
      <c r="C139" s="242"/>
      <c r="D139" s="243"/>
      <c r="E139" s="244"/>
      <c r="F139" s="245"/>
      <c r="G139" s="246"/>
      <c r="H139" s="145"/>
      <c r="I139" s="149"/>
      <c r="J139" s="133"/>
      <c r="K139" s="133">
        <v>1</v>
      </c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33"/>
      <c r="AW139" s="133"/>
      <c r="AX139" s="133"/>
      <c r="AY139" s="133"/>
      <c r="AZ139" s="133"/>
      <c r="BA139" s="133"/>
      <c r="BB139" s="133"/>
      <c r="BC139" s="133"/>
      <c r="BD139" s="133"/>
      <c r="BE139" s="133"/>
      <c r="BF139" s="133"/>
      <c r="BG139" s="133"/>
      <c r="BH139" s="133"/>
    </row>
    <row r="140" spans="1:60" outlineLevel="1" x14ac:dyDescent="0.2">
      <c r="A140" s="147"/>
      <c r="B140" s="241" t="s">
        <v>282</v>
      </c>
      <c r="C140" s="242"/>
      <c r="D140" s="243"/>
      <c r="E140" s="244"/>
      <c r="F140" s="245"/>
      <c r="G140" s="246"/>
      <c r="H140" s="145"/>
      <c r="I140" s="149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33"/>
      <c r="AW140" s="133"/>
      <c r="AX140" s="133"/>
      <c r="AY140" s="133"/>
      <c r="AZ140" s="133"/>
      <c r="BA140" s="133"/>
      <c r="BB140" s="133"/>
      <c r="BC140" s="133"/>
      <c r="BD140" s="133"/>
      <c r="BE140" s="133"/>
      <c r="BF140" s="133"/>
      <c r="BG140" s="133"/>
      <c r="BH140" s="133"/>
    </row>
    <row r="141" spans="1:60" outlineLevel="1" x14ac:dyDescent="0.2">
      <c r="A141" s="147"/>
      <c r="B141" s="241" t="s">
        <v>283</v>
      </c>
      <c r="C141" s="242"/>
      <c r="D141" s="243"/>
      <c r="E141" s="244"/>
      <c r="F141" s="245"/>
      <c r="G141" s="246"/>
      <c r="H141" s="145"/>
      <c r="I141" s="149"/>
      <c r="J141" s="133"/>
      <c r="K141" s="133">
        <v>2</v>
      </c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33"/>
      <c r="AW141" s="133"/>
      <c r="AX141" s="133"/>
      <c r="AY141" s="133"/>
      <c r="AZ141" s="133"/>
      <c r="BA141" s="133"/>
      <c r="BB141" s="133"/>
      <c r="BC141" s="133"/>
      <c r="BD141" s="133"/>
      <c r="BE141" s="133"/>
      <c r="BF141" s="133"/>
      <c r="BG141" s="133"/>
      <c r="BH141" s="133"/>
    </row>
    <row r="142" spans="1:60" outlineLevel="1" x14ac:dyDescent="0.2">
      <c r="A142" s="147">
        <v>36</v>
      </c>
      <c r="B142" s="137" t="s">
        <v>284</v>
      </c>
      <c r="C142" s="165" t="s">
        <v>285</v>
      </c>
      <c r="D142" s="139" t="s">
        <v>113</v>
      </c>
      <c r="E142" s="141">
        <v>305.8</v>
      </c>
      <c r="F142" s="143"/>
      <c r="G142" s="144">
        <f>E142*F142</f>
        <v>0</v>
      </c>
      <c r="H142" s="145" t="s">
        <v>123</v>
      </c>
      <c r="I142" s="149" t="s">
        <v>101</v>
      </c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>
        <v>21</v>
      </c>
      <c r="AN142" s="133"/>
      <c r="AO142" s="133"/>
      <c r="AP142" s="133"/>
      <c r="AQ142" s="133"/>
      <c r="AR142" s="133"/>
      <c r="AS142" s="133"/>
      <c r="AT142" s="133"/>
      <c r="AU142" s="133"/>
      <c r="AV142" s="133"/>
      <c r="AW142" s="133"/>
      <c r="AX142" s="133"/>
      <c r="AY142" s="133"/>
      <c r="AZ142" s="133"/>
      <c r="BA142" s="133"/>
      <c r="BB142" s="133"/>
      <c r="BC142" s="133"/>
      <c r="BD142" s="133"/>
      <c r="BE142" s="133"/>
      <c r="BF142" s="133"/>
      <c r="BG142" s="133"/>
      <c r="BH142" s="133"/>
    </row>
    <row r="143" spans="1:60" outlineLevel="1" x14ac:dyDescent="0.2">
      <c r="A143" s="147"/>
      <c r="B143" s="137"/>
      <c r="C143" s="181" t="s">
        <v>252</v>
      </c>
      <c r="D143" s="169"/>
      <c r="E143" s="171">
        <v>305.8</v>
      </c>
      <c r="F143" s="144"/>
      <c r="G143" s="144"/>
      <c r="H143" s="145"/>
      <c r="I143" s="149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33"/>
      <c r="AW143" s="133"/>
      <c r="AX143" s="133"/>
      <c r="AY143" s="133"/>
      <c r="AZ143" s="133"/>
      <c r="BA143" s="133"/>
      <c r="BB143" s="133"/>
      <c r="BC143" s="133"/>
      <c r="BD143" s="133"/>
      <c r="BE143" s="133"/>
      <c r="BF143" s="133"/>
      <c r="BG143" s="133"/>
      <c r="BH143" s="133"/>
    </row>
    <row r="144" spans="1:60" outlineLevel="1" x14ac:dyDescent="0.2">
      <c r="A144" s="147"/>
      <c r="B144" s="241" t="s">
        <v>286</v>
      </c>
      <c r="C144" s="242"/>
      <c r="D144" s="243"/>
      <c r="E144" s="244"/>
      <c r="F144" s="245"/>
      <c r="G144" s="246"/>
      <c r="H144" s="145"/>
      <c r="I144" s="149"/>
      <c r="J144" s="133"/>
      <c r="K144" s="133">
        <v>1</v>
      </c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33"/>
      <c r="AW144" s="133"/>
      <c r="AX144" s="133"/>
      <c r="AY144" s="133"/>
      <c r="AZ144" s="133"/>
      <c r="BA144" s="133"/>
      <c r="BB144" s="133"/>
      <c r="BC144" s="133"/>
      <c r="BD144" s="133"/>
      <c r="BE144" s="133"/>
      <c r="BF144" s="133"/>
      <c r="BG144" s="133"/>
      <c r="BH144" s="133"/>
    </row>
    <row r="145" spans="1:60" outlineLevel="1" x14ac:dyDescent="0.2">
      <c r="A145" s="147">
        <v>37</v>
      </c>
      <c r="B145" s="137" t="s">
        <v>287</v>
      </c>
      <c r="C145" s="165" t="s">
        <v>288</v>
      </c>
      <c r="D145" s="139" t="s">
        <v>137</v>
      </c>
      <c r="E145" s="141">
        <v>23</v>
      </c>
      <c r="F145" s="143"/>
      <c r="G145" s="144">
        <f>E145*F145</f>
        <v>0</v>
      </c>
      <c r="H145" s="145" t="s">
        <v>123</v>
      </c>
      <c r="I145" s="149" t="s">
        <v>78</v>
      </c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>
        <v>21</v>
      </c>
      <c r="AN145" s="133"/>
      <c r="AO145" s="133"/>
      <c r="AP145" s="133"/>
      <c r="AQ145" s="133"/>
      <c r="AR145" s="133"/>
      <c r="AS145" s="133"/>
      <c r="AT145" s="133"/>
      <c r="AU145" s="133"/>
      <c r="AV145" s="133"/>
      <c r="AW145" s="133"/>
      <c r="AX145" s="133"/>
      <c r="AY145" s="133"/>
      <c r="AZ145" s="133"/>
      <c r="BA145" s="133"/>
      <c r="BB145" s="133"/>
      <c r="BC145" s="133"/>
      <c r="BD145" s="133"/>
      <c r="BE145" s="133"/>
      <c r="BF145" s="133"/>
      <c r="BG145" s="133"/>
      <c r="BH145" s="133"/>
    </row>
    <row r="146" spans="1:60" outlineLevel="1" x14ac:dyDescent="0.2">
      <c r="A146" s="147"/>
      <c r="B146" s="241" t="s">
        <v>289</v>
      </c>
      <c r="C146" s="242"/>
      <c r="D146" s="243"/>
      <c r="E146" s="244"/>
      <c r="F146" s="245"/>
      <c r="G146" s="246"/>
      <c r="H146" s="145"/>
      <c r="I146" s="149"/>
      <c r="J146" s="133"/>
      <c r="K146" s="133">
        <v>1</v>
      </c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33"/>
      <c r="AW146" s="133"/>
      <c r="AX146" s="133"/>
      <c r="AY146" s="133"/>
      <c r="AZ146" s="133"/>
      <c r="BA146" s="133"/>
      <c r="BB146" s="133"/>
      <c r="BC146" s="133"/>
      <c r="BD146" s="133"/>
      <c r="BE146" s="133"/>
      <c r="BF146" s="133"/>
      <c r="BG146" s="133"/>
      <c r="BH146" s="133"/>
    </row>
    <row r="147" spans="1:60" outlineLevel="1" x14ac:dyDescent="0.2">
      <c r="A147" s="147"/>
      <c r="B147" s="241" t="s">
        <v>290</v>
      </c>
      <c r="C147" s="242"/>
      <c r="D147" s="243"/>
      <c r="E147" s="244"/>
      <c r="F147" s="245"/>
      <c r="G147" s="246"/>
      <c r="H147" s="145"/>
      <c r="I147" s="149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33"/>
      <c r="AW147" s="133"/>
      <c r="AX147" s="133"/>
      <c r="AY147" s="133"/>
      <c r="AZ147" s="133"/>
      <c r="BA147" s="133"/>
      <c r="BB147" s="133"/>
      <c r="BC147" s="133"/>
      <c r="BD147" s="133"/>
      <c r="BE147" s="133"/>
      <c r="BF147" s="133"/>
      <c r="BG147" s="133"/>
      <c r="BH147" s="133"/>
    </row>
    <row r="148" spans="1:60" outlineLevel="1" x14ac:dyDescent="0.2">
      <c r="A148" s="147">
        <v>38</v>
      </c>
      <c r="B148" s="137" t="s">
        <v>291</v>
      </c>
      <c r="C148" s="165" t="s">
        <v>292</v>
      </c>
      <c r="D148" s="139" t="s">
        <v>137</v>
      </c>
      <c r="E148" s="141">
        <v>36.200000000000003</v>
      </c>
      <c r="F148" s="143"/>
      <c r="G148" s="144">
        <f>E148*F148</f>
        <v>0</v>
      </c>
      <c r="H148" s="145" t="s">
        <v>123</v>
      </c>
      <c r="I148" s="149" t="s">
        <v>78</v>
      </c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>
        <v>21</v>
      </c>
      <c r="AN148" s="133"/>
      <c r="AO148" s="133"/>
      <c r="AP148" s="133"/>
      <c r="AQ148" s="133"/>
      <c r="AR148" s="133"/>
      <c r="AS148" s="133"/>
      <c r="AT148" s="133"/>
      <c r="AU148" s="133"/>
      <c r="AV148" s="133"/>
      <c r="AW148" s="133"/>
      <c r="AX148" s="133"/>
      <c r="AY148" s="133"/>
      <c r="AZ148" s="133"/>
      <c r="BA148" s="133"/>
      <c r="BB148" s="133"/>
      <c r="BC148" s="133"/>
      <c r="BD148" s="133"/>
      <c r="BE148" s="133"/>
      <c r="BF148" s="133"/>
      <c r="BG148" s="133"/>
      <c r="BH148" s="133"/>
    </row>
    <row r="149" spans="1:60" outlineLevel="1" x14ac:dyDescent="0.2">
      <c r="A149" s="147"/>
      <c r="B149" s="137"/>
      <c r="C149" s="181" t="s">
        <v>293</v>
      </c>
      <c r="D149" s="169"/>
      <c r="E149" s="171">
        <v>36.200000000000003</v>
      </c>
      <c r="F149" s="144"/>
      <c r="G149" s="144"/>
      <c r="H149" s="145"/>
      <c r="I149" s="149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  <c r="AV149" s="133"/>
      <c r="AW149" s="133"/>
      <c r="AX149" s="133"/>
      <c r="AY149" s="133"/>
      <c r="AZ149" s="133"/>
      <c r="BA149" s="133"/>
      <c r="BB149" s="133"/>
      <c r="BC149" s="133"/>
      <c r="BD149" s="133"/>
      <c r="BE149" s="133"/>
      <c r="BF149" s="133"/>
      <c r="BG149" s="133"/>
      <c r="BH149" s="133"/>
    </row>
    <row r="150" spans="1:60" outlineLevel="1" x14ac:dyDescent="0.2">
      <c r="A150" s="147"/>
      <c r="B150" s="241" t="s">
        <v>294</v>
      </c>
      <c r="C150" s="242"/>
      <c r="D150" s="243"/>
      <c r="E150" s="244"/>
      <c r="F150" s="245"/>
      <c r="G150" s="246"/>
      <c r="H150" s="145"/>
      <c r="I150" s="149"/>
      <c r="J150" s="133"/>
      <c r="K150" s="133">
        <v>2</v>
      </c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  <c r="AV150" s="133"/>
      <c r="AW150" s="133"/>
      <c r="AX150" s="133"/>
      <c r="AY150" s="133"/>
      <c r="AZ150" s="133"/>
      <c r="BA150" s="133"/>
      <c r="BB150" s="133"/>
      <c r="BC150" s="133"/>
      <c r="BD150" s="133"/>
      <c r="BE150" s="133"/>
      <c r="BF150" s="133"/>
      <c r="BG150" s="133"/>
      <c r="BH150" s="133"/>
    </row>
    <row r="151" spans="1:60" outlineLevel="1" x14ac:dyDescent="0.2">
      <c r="A151" s="147">
        <v>39</v>
      </c>
      <c r="B151" s="137" t="s">
        <v>295</v>
      </c>
      <c r="C151" s="165" t="s">
        <v>296</v>
      </c>
      <c r="D151" s="139" t="s">
        <v>113</v>
      </c>
      <c r="E151" s="141">
        <v>38.01</v>
      </c>
      <c r="F151" s="143"/>
      <c r="G151" s="144">
        <f>E151*F151</f>
        <v>0</v>
      </c>
      <c r="H151" s="145" t="s">
        <v>123</v>
      </c>
      <c r="I151" s="149" t="s">
        <v>78</v>
      </c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>
        <v>21</v>
      </c>
      <c r="AN151" s="133"/>
      <c r="AO151" s="133"/>
      <c r="AP151" s="133"/>
      <c r="AQ151" s="133"/>
      <c r="AR151" s="133"/>
      <c r="AS151" s="133"/>
      <c r="AT151" s="133"/>
      <c r="AU151" s="133"/>
      <c r="AV151" s="133"/>
      <c r="AW151" s="133"/>
      <c r="AX151" s="133"/>
      <c r="AY151" s="133"/>
      <c r="AZ151" s="133"/>
      <c r="BA151" s="133"/>
      <c r="BB151" s="133"/>
      <c r="BC151" s="133"/>
      <c r="BD151" s="133"/>
      <c r="BE151" s="133"/>
      <c r="BF151" s="133"/>
      <c r="BG151" s="133"/>
      <c r="BH151" s="133"/>
    </row>
    <row r="152" spans="1:60" outlineLevel="1" x14ac:dyDescent="0.2">
      <c r="A152" s="147"/>
      <c r="B152" s="137"/>
      <c r="C152" s="181" t="s">
        <v>297</v>
      </c>
      <c r="D152" s="169"/>
      <c r="E152" s="171">
        <v>38.01</v>
      </c>
      <c r="F152" s="144"/>
      <c r="G152" s="144"/>
      <c r="H152" s="145"/>
      <c r="I152" s="149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  <c r="AV152" s="133"/>
      <c r="AW152" s="133"/>
      <c r="AX152" s="133"/>
      <c r="AY152" s="133"/>
      <c r="AZ152" s="133"/>
      <c r="BA152" s="133"/>
      <c r="BB152" s="133"/>
      <c r="BC152" s="133"/>
      <c r="BD152" s="133"/>
      <c r="BE152" s="133"/>
      <c r="BF152" s="133"/>
      <c r="BG152" s="133"/>
      <c r="BH152" s="133"/>
    </row>
    <row r="153" spans="1:60" outlineLevel="1" x14ac:dyDescent="0.2">
      <c r="A153" s="147">
        <v>40</v>
      </c>
      <c r="B153" s="137" t="s">
        <v>298</v>
      </c>
      <c r="C153" s="165" t="s">
        <v>299</v>
      </c>
      <c r="D153" s="139" t="s">
        <v>113</v>
      </c>
      <c r="E153" s="141">
        <v>1694.3</v>
      </c>
      <c r="F153" s="143"/>
      <c r="G153" s="144">
        <f>E153*F153</f>
        <v>0</v>
      </c>
      <c r="H153" s="145"/>
      <c r="I153" s="149" t="s">
        <v>300</v>
      </c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>
        <v>21</v>
      </c>
      <c r="AN153" s="133"/>
      <c r="AO153" s="133"/>
      <c r="AP153" s="133"/>
      <c r="AQ153" s="133"/>
      <c r="AR153" s="133"/>
      <c r="AS153" s="133"/>
      <c r="AT153" s="133"/>
      <c r="AU153" s="133"/>
      <c r="AV153" s="133"/>
      <c r="AW153" s="133"/>
      <c r="AX153" s="133"/>
      <c r="AY153" s="133"/>
      <c r="AZ153" s="133"/>
      <c r="BA153" s="133"/>
      <c r="BB153" s="133"/>
      <c r="BC153" s="133"/>
      <c r="BD153" s="133"/>
      <c r="BE153" s="133"/>
      <c r="BF153" s="133"/>
      <c r="BG153" s="133"/>
      <c r="BH153" s="133"/>
    </row>
    <row r="154" spans="1:60" outlineLevel="1" x14ac:dyDescent="0.2">
      <c r="A154" s="147"/>
      <c r="B154" s="137"/>
      <c r="C154" s="181" t="s">
        <v>250</v>
      </c>
      <c r="D154" s="169"/>
      <c r="E154" s="171">
        <v>1409.6</v>
      </c>
      <c r="F154" s="144"/>
      <c r="G154" s="144"/>
      <c r="H154" s="145"/>
      <c r="I154" s="149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  <c r="AV154" s="133"/>
      <c r="AW154" s="133"/>
      <c r="AX154" s="133"/>
      <c r="AY154" s="133"/>
      <c r="AZ154" s="133"/>
      <c r="BA154" s="133"/>
      <c r="BB154" s="133"/>
      <c r="BC154" s="133"/>
      <c r="BD154" s="133"/>
      <c r="BE154" s="133"/>
      <c r="BF154" s="133"/>
      <c r="BG154" s="133"/>
      <c r="BH154" s="133"/>
    </row>
    <row r="155" spans="1:60" outlineLevel="1" x14ac:dyDescent="0.2">
      <c r="A155" s="147"/>
      <c r="B155" s="137"/>
      <c r="C155" s="181" t="s">
        <v>251</v>
      </c>
      <c r="D155" s="169"/>
      <c r="E155" s="171">
        <v>284.7</v>
      </c>
      <c r="F155" s="144"/>
      <c r="G155" s="144"/>
      <c r="H155" s="145"/>
      <c r="I155" s="149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  <c r="AV155" s="133"/>
      <c r="AW155" s="133"/>
      <c r="AX155" s="133"/>
      <c r="AY155" s="133"/>
      <c r="AZ155" s="133"/>
      <c r="BA155" s="133"/>
      <c r="BB155" s="133"/>
      <c r="BC155" s="133"/>
      <c r="BD155" s="133"/>
      <c r="BE155" s="133"/>
      <c r="BF155" s="133"/>
      <c r="BG155" s="133"/>
      <c r="BH155" s="133"/>
    </row>
    <row r="156" spans="1:60" outlineLevel="1" x14ac:dyDescent="0.2">
      <c r="A156" s="147">
        <v>41</v>
      </c>
      <c r="B156" s="137" t="s">
        <v>301</v>
      </c>
      <c r="C156" s="165" t="s">
        <v>302</v>
      </c>
      <c r="D156" s="139" t="s">
        <v>137</v>
      </c>
      <c r="E156" s="141">
        <v>23</v>
      </c>
      <c r="F156" s="143"/>
      <c r="G156" s="144">
        <f>E156*F156</f>
        <v>0</v>
      </c>
      <c r="H156" s="145"/>
      <c r="I156" s="149" t="s">
        <v>101</v>
      </c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>
        <v>21</v>
      </c>
      <c r="AN156" s="133"/>
      <c r="AO156" s="133"/>
      <c r="AP156" s="133"/>
      <c r="AQ156" s="133"/>
      <c r="AR156" s="133"/>
      <c r="AS156" s="133"/>
      <c r="AT156" s="133"/>
      <c r="AU156" s="133"/>
      <c r="AV156" s="133"/>
      <c r="AW156" s="133"/>
      <c r="AX156" s="133"/>
      <c r="AY156" s="133"/>
      <c r="AZ156" s="133"/>
      <c r="BA156" s="133"/>
      <c r="BB156" s="133"/>
      <c r="BC156" s="133"/>
      <c r="BD156" s="133"/>
      <c r="BE156" s="133"/>
      <c r="BF156" s="133"/>
      <c r="BG156" s="133"/>
      <c r="BH156" s="133"/>
    </row>
    <row r="157" spans="1:60" outlineLevel="1" x14ac:dyDescent="0.2">
      <c r="A157" s="147"/>
      <c r="B157" s="137"/>
      <c r="C157" s="223" t="s">
        <v>303</v>
      </c>
      <c r="D157" s="224"/>
      <c r="E157" s="225"/>
      <c r="F157" s="226"/>
      <c r="G157" s="227"/>
      <c r="H157" s="145"/>
      <c r="I157" s="149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  <c r="AV157" s="133"/>
      <c r="AW157" s="133"/>
      <c r="AX157" s="133"/>
      <c r="AY157" s="133"/>
      <c r="AZ157" s="133"/>
      <c r="BA157" s="134" t="str">
        <f>C157</f>
        <v>mělký podélný žlab (např. RONN MINI 200) krytý litinovými mřížemi pro zatížení min. D</v>
      </c>
      <c r="BB157" s="133"/>
      <c r="BC157" s="133"/>
      <c r="BD157" s="133"/>
      <c r="BE157" s="133"/>
      <c r="BF157" s="133"/>
      <c r="BG157" s="133"/>
      <c r="BH157" s="133"/>
    </row>
    <row r="158" spans="1:60" outlineLevel="1" x14ac:dyDescent="0.2">
      <c r="A158" s="147">
        <v>42</v>
      </c>
      <c r="B158" s="137" t="s">
        <v>304</v>
      </c>
      <c r="C158" s="165" t="s">
        <v>305</v>
      </c>
      <c r="D158" s="139" t="s">
        <v>233</v>
      </c>
      <c r="E158" s="141">
        <v>4.2866200000000001</v>
      </c>
      <c r="F158" s="143"/>
      <c r="G158" s="144">
        <f>E158*F158</f>
        <v>0</v>
      </c>
      <c r="H158" s="145" t="s">
        <v>225</v>
      </c>
      <c r="I158" s="149" t="s">
        <v>78</v>
      </c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>
        <v>21</v>
      </c>
      <c r="AN158" s="133"/>
      <c r="AO158" s="133"/>
      <c r="AP158" s="133"/>
      <c r="AQ158" s="133"/>
      <c r="AR158" s="133"/>
      <c r="AS158" s="133"/>
      <c r="AT158" s="133"/>
      <c r="AU158" s="133"/>
      <c r="AV158" s="133"/>
      <c r="AW158" s="133"/>
      <c r="AX158" s="133"/>
      <c r="AY158" s="133"/>
      <c r="AZ158" s="133"/>
      <c r="BA158" s="133"/>
      <c r="BB158" s="133"/>
      <c r="BC158" s="133"/>
      <c r="BD158" s="133"/>
      <c r="BE158" s="133"/>
      <c r="BF158" s="133"/>
      <c r="BG158" s="133"/>
      <c r="BH158" s="133"/>
    </row>
    <row r="159" spans="1:60" outlineLevel="1" x14ac:dyDescent="0.2">
      <c r="A159" s="147"/>
      <c r="B159" s="137"/>
      <c r="C159" s="181" t="s">
        <v>306</v>
      </c>
      <c r="D159" s="169"/>
      <c r="E159" s="171">
        <v>4.2866</v>
      </c>
      <c r="F159" s="144"/>
      <c r="G159" s="144"/>
      <c r="H159" s="145"/>
      <c r="I159" s="149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  <c r="AV159" s="133"/>
      <c r="AW159" s="133"/>
      <c r="AX159" s="133"/>
      <c r="AY159" s="133"/>
      <c r="AZ159" s="133"/>
      <c r="BA159" s="133"/>
      <c r="BB159" s="133"/>
      <c r="BC159" s="133"/>
      <c r="BD159" s="133"/>
      <c r="BE159" s="133"/>
      <c r="BF159" s="133"/>
      <c r="BG159" s="133"/>
      <c r="BH159" s="133"/>
    </row>
    <row r="160" spans="1:60" outlineLevel="1" x14ac:dyDescent="0.2">
      <c r="A160" s="147">
        <v>43</v>
      </c>
      <c r="B160" s="137" t="s">
        <v>307</v>
      </c>
      <c r="C160" s="165" t="s">
        <v>308</v>
      </c>
      <c r="D160" s="139" t="s">
        <v>309</v>
      </c>
      <c r="E160" s="141">
        <v>175</v>
      </c>
      <c r="F160" s="143"/>
      <c r="G160" s="144">
        <f>E160*F160</f>
        <v>0</v>
      </c>
      <c r="H160" s="145" t="s">
        <v>225</v>
      </c>
      <c r="I160" s="149" t="s">
        <v>78</v>
      </c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>
        <v>21</v>
      </c>
      <c r="AN160" s="133"/>
      <c r="AO160" s="133"/>
      <c r="AP160" s="133"/>
      <c r="AQ160" s="133"/>
      <c r="AR160" s="133"/>
      <c r="AS160" s="133"/>
      <c r="AT160" s="133"/>
      <c r="AU160" s="133"/>
      <c r="AV160" s="133"/>
      <c r="AW160" s="133"/>
      <c r="AX160" s="133"/>
      <c r="AY160" s="133"/>
      <c r="AZ160" s="133"/>
      <c r="BA160" s="133"/>
      <c r="BB160" s="133"/>
      <c r="BC160" s="133"/>
      <c r="BD160" s="133"/>
      <c r="BE160" s="133"/>
      <c r="BF160" s="133"/>
      <c r="BG160" s="133"/>
      <c r="BH160" s="133"/>
    </row>
    <row r="161" spans="1:60" outlineLevel="1" x14ac:dyDescent="0.2">
      <c r="A161" s="147"/>
      <c r="B161" s="137"/>
      <c r="C161" s="182" t="s">
        <v>310</v>
      </c>
      <c r="D161" s="170"/>
      <c r="E161" s="172"/>
      <c r="F161" s="144"/>
      <c r="G161" s="144"/>
      <c r="H161" s="145"/>
      <c r="I161" s="149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  <c r="AU161" s="133"/>
      <c r="AV161" s="133"/>
      <c r="AW161" s="133"/>
      <c r="AX161" s="133"/>
      <c r="AY161" s="133"/>
      <c r="AZ161" s="133"/>
      <c r="BA161" s="133"/>
      <c r="BB161" s="133"/>
      <c r="BC161" s="133"/>
      <c r="BD161" s="133"/>
      <c r="BE161" s="133"/>
      <c r="BF161" s="133"/>
      <c r="BG161" s="133"/>
      <c r="BH161" s="133"/>
    </row>
    <row r="162" spans="1:60" outlineLevel="1" x14ac:dyDescent="0.2">
      <c r="A162" s="147"/>
      <c r="B162" s="137"/>
      <c r="C162" s="183" t="s">
        <v>311</v>
      </c>
      <c r="D162" s="170"/>
      <c r="E162" s="172">
        <v>174.10480000000001</v>
      </c>
      <c r="F162" s="144"/>
      <c r="G162" s="144"/>
      <c r="H162" s="145"/>
      <c r="I162" s="149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</row>
    <row r="163" spans="1:60" outlineLevel="1" x14ac:dyDescent="0.2">
      <c r="A163" s="147"/>
      <c r="B163" s="137"/>
      <c r="C163" s="182" t="s">
        <v>312</v>
      </c>
      <c r="D163" s="170"/>
      <c r="E163" s="172"/>
      <c r="F163" s="144"/>
      <c r="G163" s="144"/>
      <c r="H163" s="145"/>
      <c r="I163" s="149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</row>
    <row r="164" spans="1:60" outlineLevel="1" x14ac:dyDescent="0.2">
      <c r="A164" s="147"/>
      <c r="B164" s="137"/>
      <c r="C164" s="181" t="s">
        <v>313</v>
      </c>
      <c r="D164" s="169"/>
      <c r="E164" s="171">
        <v>175</v>
      </c>
      <c r="F164" s="144"/>
      <c r="G164" s="144"/>
      <c r="H164" s="145"/>
      <c r="I164" s="149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33"/>
      <c r="AQ164" s="133"/>
      <c r="AR164" s="133"/>
      <c r="AS164" s="133"/>
      <c r="AT164" s="133"/>
      <c r="AU164" s="133"/>
      <c r="AV164" s="133"/>
      <c r="AW164" s="133"/>
      <c r="AX164" s="133"/>
      <c r="AY164" s="133"/>
      <c r="AZ164" s="133"/>
      <c r="BA164" s="133"/>
      <c r="BB164" s="133"/>
      <c r="BC164" s="133"/>
      <c r="BD164" s="133"/>
      <c r="BE164" s="133"/>
      <c r="BF164" s="133"/>
      <c r="BG164" s="133"/>
      <c r="BH164" s="133"/>
    </row>
    <row r="165" spans="1:60" outlineLevel="1" x14ac:dyDescent="0.2">
      <c r="A165" s="147">
        <v>44</v>
      </c>
      <c r="B165" s="137" t="s">
        <v>314</v>
      </c>
      <c r="C165" s="165" t="s">
        <v>315</v>
      </c>
      <c r="D165" s="139" t="s">
        <v>113</v>
      </c>
      <c r="E165" s="141">
        <v>1434.806</v>
      </c>
      <c r="F165" s="143"/>
      <c r="G165" s="144">
        <f>E165*F165</f>
        <v>0</v>
      </c>
      <c r="H165" s="145" t="s">
        <v>225</v>
      </c>
      <c r="I165" s="149" t="s">
        <v>78</v>
      </c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>
        <v>21</v>
      </c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</row>
    <row r="166" spans="1:60" outlineLevel="1" x14ac:dyDescent="0.2">
      <c r="A166" s="147"/>
      <c r="B166" s="137"/>
      <c r="C166" s="181" t="s">
        <v>316</v>
      </c>
      <c r="D166" s="169"/>
      <c r="E166" s="171">
        <v>11.11</v>
      </c>
      <c r="F166" s="144"/>
      <c r="G166" s="144"/>
      <c r="H166" s="145"/>
      <c r="I166" s="149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</row>
    <row r="167" spans="1:60" outlineLevel="1" x14ac:dyDescent="0.2">
      <c r="A167" s="147"/>
      <c r="B167" s="137"/>
      <c r="C167" s="181" t="s">
        <v>317</v>
      </c>
      <c r="D167" s="169"/>
      <c r="E167" s="171">
        <v>1423.6959999999999</v>
      </c>
      <c r="F167" s="144"/>
      <c r="G167" s="144"/>
      <c r="H167" s="145"/>
      <c r="I167" s="149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3"/>
      <c r="AR167" s="133"/>
      <c r="AS167" s="133"/>
      <c r="AT167" s="133"/>
      <c r="AU167" s="133"/>
      <c r="AV167" s="133"/>
      <c r="AW167" s="133"/>
      <c r="AX167" s="133"/>
      <c r="AY167" s="133"/>
      <c r="AZ167" s="133"/>
      <c r="BA167" s="133"/>
      <c r="BB167" s="133"/>
      <c r="BC167" s="133"/>
      <c r="BD167" s="133"/>
      <c r="BE167" s="133"/>
      <c r="BF167" s="133"/>
      <c r="BG167" s="133"/>
      <c r="BH167" s="133"/>
    </row>
    <row r="168" spans="1:60" outlineLevel="1" x14ac:dyDescent="0.2">
      <c r="A168" s="147">
        <v>45</v>
      </c>
      <c r="B168" s="137" t="s">
        <v>318</v>
      </c>
      <c r="C168" s="165" t="s">
        <v>319</v>
      </c>
      <c r="D168" s="139" t="s">
        <v>113</v>
      </c>
      <c r="E168" s="141">
        <v>287.54700000000003</v>
      </c>
      <c r="F168" s="143"/>
      <c r="G168" s="144">
        <f>E168*F168</f>
        <v>0</v>
      </c>
      <c r="H168" s="145" t="s">
        <v>225</v>
      </c>
      <c r="I168" s="149" t="s">
        <v>78</v>
      </c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>
        <v>21</v>
      </c>
      <c r="AN168" s="133"/>
      <c r="AO168" s="133"/>
      <c r="AP168" s="133"/>
      <c r="AQ168" s="133"/>
      <c r="AR168" s="133"/>
      <c r="AS168" s="133"/>
      <c r="AT168" s="133"/>
      <c r="AU168" s="133"/>
      <c r="AV168" s="133"/>
      <c r="AW168" s="133"/>
      <c r="AX168" s="133"/>
      <c r="AY168" s="133"/>
      <c r="AZ168" s="133"/>
      <c r="BA168" s="133"/>
      <c r="BB168" s="133"/>
      <c r="BC168" s="133"/>
      <c r="BD168" s="133"/>
      <c r="BE168" s="133"/>
      <c r="BF168" s="133"/>
      <c r="BG168" s="133"/>
      <c r="BH168" s="133"/>
    </row>
    <row r="169" spans="1:60" outlineLevel="1" x14ac:dyDescent="0.2">
      <c r="A169" s="147"/>
      <c r="B169" s="137"/>
      <c r="C169" s="181" t="s">
        <v>320</v>
      </c>
      <c r="D169" s="169"/>
      <c r="E169" s="171">
        <v>287.54700000000003</v>
      </c>
      <c r="F169" s="144"/>
      <c r="G169" s="144"/>
      <c r="H169" s="145"/>
      <c r="I169" s="149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133"/>
      <c r="AR169" s="133"/>
      <c r="AS169" s="133"/>
      <c r="AT169" s="133"/>
      <c r="AU169" s="133"/>
      <c r="AV169" s="133"/>
      <c r="AW169" s="133"/>
      <c r="AX169" s="133"/>
      <c r="AY169" s="133"/>
      <c r="AZ169" s="133"/>
      <c r="BA169" s="133"/>
      <c r="BB169" s="133"/>
      <c r="BC169" s="133"/>
      <c r="BD169" s="133"/>
      <c r="BE169" s="133"/>
      <c r="BF169" s="133"/>
      <c r="BG169" s="133"/>
      <c r="BH169" s="133"/>
    </row>
    <row r="170" spans="1:60" outlineLevel="1" x14ac:dyDescent="0.2">
      <c r="A170" s="147">
        <v>46</v>
      </c>
      <c r="B170" s="137" t="s">
        <v>321</v>
      </c>
      <c r="C170" s="165" t="s">
        <v>322</v>
      </c>
      <c r="D170" s="139" t="s">
        <v>113</v>
      </c>
      <c r="E170" s="141">
        <v>126.25</v>
      </c>
      <c r="F170" s="143"/>
      <c r="G170" s="144">
        <f>E170*F170</f>
        <v>0</v>
      </c>
      <c r="H170" s="145" t="s">
        <v>225</v>
      </c>
      <c r="I170" s="149" t="s">
        <v>78</v>
      </c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>
        <v>21</v>
      </c>
      <c r="AN170" s="133"/>
      <c r="AO170" s="133"/>
      <c r="AP170" s="133"/>
      <c r="AQ170" s="133"/>
      <c r="AR170" s="133"/>
      <c r="AS170" s="133"/>
      <c r="AT170" s="133"/>
      <c r="AU170" s="133"/>
      <c r="AV170" s="133"/>
      <c r="AW170" s="133"/>
      <c r="AX170" s="133"/>
      <c r="AY170" s="133"/>
      <c r="AZ170" s="133"/>
      <c r="BA170" s="133"/>
      <c r="BB170" s="133"/>
      <c r="BC170" s="133"/>
      <c r="BD170" s="133"/>
      <c r="BE170" s="133"/>
      <c r="BF170" s="133"/>
      <c r="BG170" s="133"/>
      <c r="BH170" s="133"/>
    </row>
    <row r="171" spans="1:60" outlineLevel="1" x14ac:dyDescent="0.2">
      <c r="A171" s="147"/>
      <c r="B171" s="137"/>
      <c r="C171" s="181" t="s">
        <v>323</v>
      </c>
      <c r="D171" s="169"/>
      <c r="E171" s="171">
        <v>126.25</v>
      </c>
      <c r="F171" s="144"/>
      <c r="G171" s="144"/>
      <c r="H171" s="145"/>
      <c r="I171" s="149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133"/>
      <c r="AR171" s="133"/>
      <c r="AS171" s="133"/>
      <c r="AT171" s="133"/>
      <c r="AU171" s="133"/>
      <c r="AV171" s="133"/>
      <c r="AW171" s="133"/>
      <c r="AX171" s="133"/>
      <c r="AY171" s="133"/>
      <c r="AZ171" s="133"/>
      <c r="BA171" s="133"/>
      <c r="BB171" s="133"/>
      <c r="BC171" s="133"/>
      <c r="BD171" s="133"/>
      <c r="BE171" s="133"/>
      <c r="BF171" s="133"/>
      <c r="BG171" s="133"/>
      <c r="BH171" s="133"/>
    </row>
    <row r="172" spans="1:60" ht="22.5" outlineLevel="1" x14ac:dyDescent="0.2">
      <c r="A172" s="147">
        <v>47</v>
      </c>
      <c r="B172" s="137" t="s">
        <v>324</v>
      </c>
      <c r="C172" s="165" t="s">
        <v>325</v>
      </c>
      <c r="D172" s="139" t="s">
        <v>113</v>
      </c>
      <c r="E172" s="141">
        <v>1.5149999999999999</v>
      </c>
      <c r="F172" s="143"/>
      <c r="G172" s="144">
        <f>E172*F172</f>
        <v>0</v>
      </c>
      <c r="H172" s="145" t="s">
        <v>225</v>
      </c>
      <c r="I172" s="149" t="s">
        <v>78</v>
      </c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>
        <v>21</v>
      </c>
      <c r="AN172" s="133"/>
      <c r="AO172" s="133"/>
      <c r="AP172" s="133"/>
      <c r="AQ172" s="133"/>
      <c r="AR172" s="133"/>
      <c r="AS172" s="133"/>
      <c r="AT172" s="133"/>
      <c r="AU172" s="133"/>
      <c r="AV172" s="133"/>
      <c r="AW172" s="133"/>
      <c r="AX172" s="133"/>
      <c r="AY172" s="133"/>
      <c r="AZ172" s="133"/>
      <c r="BA172" s="133"/>
      <c r="BB172" s="133"/>
      <c r="BC172" s="133"/>
      <c r="BD172" s="133"/>
      <c r="BE172" s="133"/>
      <c r="BF172" s="133"/>
      <c r="BG172" s="133"/>
      <c r="BH172" s="133"/>
    </row>
    <row r="173" spans="1:60" outlineLevel="1" x14ac:dyDescent="0.2">
      <c r="A173" s="147"/>
      <c r="B173" s="137"/>
      <c r="C173" s="181" t="s">
        <v>326</v>
      </c>
      <c r="D173" s="169"/>
      <c r="E173" s="171">
        <v>1.5149999999999999</v>
      </c>
      <c r="F173" s="144"/>
      <c r="G173" s="144"/>
      <c r="H173" s="145"/>
      <c r="I173" s="149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133"/>
      <c r="AR173" s="133"/>
      <c r="AS173" s="133"/>
      <c r="AT173" s="133"/>
      <c r="AU173" s="133"/>
      <c r="AV173" s="133"/>
      <c r="AW173" s="133"/>
      <c r="AX173" s="133"/>
      <c r="AY173" s="133"/>
      <c r="AZ173" s="133"/>
      <c r="BA173" s="133"/>
      <c r="BB173" s="133"/>
      <c r="BC173" s="133"/>
      <c r="BD173" s="133"/>
      <c r="BE173" s="133"/>
      <c r="BF173" s="133"/>
      <c r="BG173" s="133"/>
      <c r="BH173" s="133"/>
    </row>
    <row r="174" spans="1:60" ht="22.5" outlineLevel="1" x14ac:dyDescent="0.2">
      <c r="A174" s="147">
        <v>48</v>
      </c>
      <c r="B174" s="137" t="s">
        <v>327</v>
      </c>
      <c r="C174" s="165" t="s">
        <v>328</v>
      </c>
      <c r="D174" s="139" t="s">
        <v>113</v>
      </c>
      <c r="E174" s="141">
        <v>7.9537500000000003</v>
      </c>
      <c r="F174" s="143"/>
      <c r="G174" s="144">
        <f>E174*F174</f>
        <v>0</v>
      </c>
      <c r="H174" s="145" t="s">
        <v>225</v>
      </c>
      <c r="I174" s="149" t="s">
        <v>78</v>
      </c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>
        <v>21</v>
      </c>
      <c r="AN174" s="133"/>
      <c r="AO174" s="133"/>
      <c r="AP174" s="133"/>
      <c r="AQ174" s="133"/>
      <c r="AR174" s="133"/>
      <c r="AS174" s="133"/>
      <c r="AT174" s="133"/>
      <c r="AU174" s="133"/>
      <c r="AV174" s="133"/>
      <c r="AW174" s="133"/>
      <c r="AX174" s="133"/>
      <c r="AY174" s="133"/>
      <c r="AZ174" s="133"/>
      <c r="BA174" s="133"/>
      <c r="BB174" s="133"/>
      <c r="BC174" s="133"/>
      <c r="BD174" s="133"/>
      <c r="BE174" s="133"/>
      <c r="BF174" s="133"/>
      <c r="BG174" s="133"/>
      <c r="BH174" s="133"/>
    </row>
    <row r="175" spans="1:60" outlineLevel="1" x14ac:dyDescent="0.2">
      <c r="A175" s="147"/>
      <c r="B175" s="137"/>
      <c r="C175" s="181" t="s">
        <v>329</v>
      </c>
      <c r="D175" s="169"/>
      <c r="E175" s="171">
        <v>7.9538000000000002</v>
      </c>
      <c r="F175" s="144"/>
      <c r="G175" s="144"/>
      <c r="H175" s="145"/>
      <c r="I175" s="149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  <c r="AV175" s="133"/>
      <c r="AW175" s="133"/>
      <c r="AX175" s="133"/>
      <c r="AY175" s="133"/>
      <c r="AZ175" s="133"/>
      <c r="BA175" s="133"/>
      <c r="BB175" s="133"/>
      <c r="BC175" s="133"/>
      <c r="BD175" s="133"/>
      <c r="BE175" s="133"/>
      <c r="BF175" s="133"/>
      <c r="BG175" s="133"/>
      <c r="BH175" s="133"/>
    </row>
    <row r="176" spans="1:60" ht="22.5" outlineLevel="1" x14ac:dyDescent="0.2">
      <c r="A176" s="147">
        <v>49</v>
      </c>
      <c r="B176" s="137" t="s">
        <v>330</v>
      </c>
      <c r="C176" s="165" t="s">
        <v>331</v>
      </c>
      <c r="D176" s="139" t="s">
        <v>309</v>
      </c>
      <c r="E176" s="141">
        <v>5435.9008000000003</v>
      </c>
      <c r="F176" s="143"/>
      <c r="G176" s="144">
        <f>E176*F176</f>
        <v>0</v>
      </c>
      <c r="H176" s="145" t="s">
        <v>225</v>
      </c>
      <c r="I176" s="149" t="s">
        <v>78</v>
      </c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>
        <v>21</v>
      </c>
      <c r="AN176" s="133"/>
      <c r="AO176" s="133"/>
      <c r="AP176" s="133"/>
      <c r="AQ176" s="133"/>
      <c r="AR176" s="133"/>
      <c r="AS176" s="133"/>
      <c r="AT176" s="133"/>
      <c r="AU176" s="133"/>
      <c r="AV176" s="133"/>
      <c r="AW176" s="133"/>
      <c r="AX176" s="133"/>
      <c r="AY176" s="133"/>
      <c r="AZ176" s="133"/>
      <c r="BA176" s="133"/>
      <c r="BB176" s="133"/>
      <c r="BC176" s="133"/>
      <c r="BD176" s="133"/>
      <c r="BE176" s="133"/>
      <c r="BF176" s="133"/>
      <c r="BG176" s="133"/>
      <c r="BH176" s="133"/>
    </row>
    <row r="177" spans="1:60" outlineLevel="1" x14ac:dyDescent="0.2">
      <c r="A177" s="147"/>
      <c r="B177" s="137"/>
      <c r="C177" s="181" t="s">
        <v>332</v>
      </c>
      <c r="D177" s="169"/>
      <c r="E177" s="171">
        <v>5435.9008000000003</v>
      </c>
      <c r="F177" s="144"/>
      <c r="G177" s="144"/>
      <c r="H177" s="145"/>
      <c r="I177" s="149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  <c r="AV177" s="133"/>
      <c r="AW177" s="133"/>
      <c r="AX177" s="133"/>
      <c r="AY177" s="133"/>
      <c r="AZ177" s="133"/>
      <c r="BA177" s="133"/>
      <c r="BB177" s="133"/>
      <c r="BC177" s="133"/>
      <c r="BD177" s="133"/>
      <c r="BE177" s="133"/>
      <c r="BF177" s="133"/>
      <c r="BG177" s="133"/>
      <c r="BH177" s="133"/>
    </row>
    <row r="178" spans="1:60" x14ac:dyDescent="0.2">
      <c r="A178" s="146" t="s">
        <v>72</v>
      </c>
      <c r="B178" s="136" t="s">
        <v>333</v>
      </c>
      <c r="C178" s="164" t="s">
        <v>334</v>
      </c>
      <c r="D178" s="138"/>
      <c r="E178" s="140"/>
      <c r="F178" s="233">
        <f>SUM(G179:G181)</f>
        <v>0</v>
      </c>
      <c r="G178" s="234"/>
      <c r="H178" s="142"/>
      <c r="I178" s="148"/>
    </row>
    <row r="179" spans="1:60" outlineLevel="1" x14ac:dyDescent="0.2">
      <c r="A179" s="147"/>
      <c r="B179" s="235" t="s">
        <v>335</v>
      </c>
      <c r="C179" s="236"/>
      <c r="D179" s="237"/>
      <c r="E179" s="238"/>
      <c r="F179" s="239"/>
      <c r="G179" s="240"/>
      <c r="H179" s="145"/>
      <c r="I179" s="149"/>
      <c r="J179" s="133"/>
      <c r="K179" s="133">
        <v>1</v>
      </c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  <c r="AV179" s="133"/>
      <c r="AW179" s="133"/>
      <c r="AX179" s="133"/>
      <c r="AY179" s="133"/>
      <c r="AZ179" s="133"/>
      <c r="BA179" s="133"/>
      <c r="BB179" s="133"/>
      <c r="BC179" s="133"/>
      <c r="BD179" s="133"/>
      <c r="BE179" s="133"/>
      <c r="BF179" s="133"/>
      <c r="BG179" s="133"/>
      <c r="BH179" s="133"/>
    </row>
    <row r="180" spans="1:60" outlineLevel="1" x14ac:dyDescent="0.2">
      <c r="A180" s="147"/>
      <c r="B180" s="241" t="s">
        <v>336</v>
      </c>
      <c r="C180" s="242"/>
      <c r="D180" s="243"/>
      <c r="E180" s="244"/>
      <c r="F180" s="245"/>
      <c r="G180" s="246"/>
      <c r="H180" s="145"/>
      <c r="I180" s="149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  <c r="AR180" s="133"/>
      <c r="AS180" s="133"/>
      <c r="AT180" s="133"/>
      <c r="AU180" s="133"/>
      <c r="AV180" s="133"/>
      <c r="AW180" s="133"/>
      <c r="AX180" s="133"/>
      <c r="AY180" s="133"/>
      <c r="AZ180" s="133"/>
      <c r="BA180" s="133"/>
      <c r="BB180" s="133"/>
      <c r="BC180" s="133"/>
      <c r="BD180" s="133"/>
      <c r="BE180" s="133"/>
      <c r="BF180" s="133"/>
      <c r="BG180" s="133"/>
      <c r="BH180" s="133"/>
    </row>
    <row r="181" spans="1:60" outlineLevel="1" x14ac:dyDescent="0.2">
      <c r="A181" s="147">
        <v>50</v>
      </c>
      <c r="B181" s="137" t="s">
        <v>337</v>
      </c>
      <c r="C181" s="165" t="s">
        <v>338</v>
      </c>
      <c r="D181" s="139" t="s">
        <v>113</v>
      </c>
      <c r="E181" s="141">
        <v>57</v>
      </c>
      <c r="F181" s="143"/>
      <c r="G181" s="144">
        <f>E181*F181</f>
        <v>0</v>
      </c>
      <c r="H181" s="145" t="s">
        <v>339</v>
      </c>
      <c r="I181" s="149" t="s">
        <v>78</v>
      </c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3">
        <v>21</v>
      </c>
      <c r="AN181" s="133"/>
      <c r="AO181" s="133"/>
      <c r="AP181" s="133"/>
      <c r="AQ181" s="133"/>
      <c r="AR181" s="133"/>
      <c r="AS181" s="133"/>
      <c r="AT181" s="133"/>
      <c r="AU181" s="133"/>
      <c r="AV181" s="133"/>
      <c r="AW181" s="133"/>
      <c r="AX181" s="133"/>
      <c r="AY181" s="133"/>
      <c r="AZ181" s="133"/>
      <c r="BA181" s="133"/>
      <c r="BB181" s="133"/>
      <c r="BC181" s="133"/>
      <c r="BD181" s="133"/>
      <c r="BE181" s="133"/>
      <c r="BF181" s="133"/>
      <c r="BG181" s="133"/>
      <c r="BH181" s="133"/>
    </row>
    <row r="182" spans="1:60" x14ac:dyDescent="0.2">
      <c r="A182" s="146" t="s">
        <v>72</v>
      </c>
      <c r="B182" s="136" t="s">
        <v>340</v>
      </c>
      <c r="C182" s="164" t="s">
        <v>341</v>
      </c>
      <c r="D182" s="138"/>
      <c r="E182" s="140"/>
      <c r="F182" s="233">
        <f>SUM(G183:G186)</f>
        <v>0</v>
      </c>
      <c r="G182" s="234"/>
      <c r="H182" s="142"/>
      <c r="I182" s="148"/>
    </row>
    <row r="183" spans="1:60" outlineLevel="1" x14ac:dyDescent="0.2">
      <c r="A183" s="147"/>
      <c r="B183" s="235" t="s">
        <v>342</v>
      </c>
      <c r="C183" s="236"/>
      <c r="D183" s="237"/>
      <c r="E183" s="238"/>
      <c r="F183" s="239"/>
      <c r="G183" s="240"/>
      <c r="H183" s="145"/>
      <c r="I183" s="149"/>
      <c r="J183" s="133"/>
      <c r="K183" s="133">
        <v>1</v>
      </c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  <c r="AV183" s="133"/>
      <c r="AW183" s="133"/>
      <c r="AX183" s="133"/>
      <c r="AY183" s="133"/>
      <c r="AZ183" s="133"/>
      <c r="BA183" s="133"/>
      <c r="BB183" s="133"/>
      <c r="BC183" s="133"/>
      <c r="BD183" s="133"/>
      <c r="BE183" s="133"/>
      <c r="BF183" s="133"/>
      <c r="BG183" s="133"/>
      <c r="BH183" s="133"/>
    </row>
    <row r="184" spans="1:60" ht="33.75" outlineLevel="1" x14ac:dyDescent="0.2">
      <c r="A184" s="147"/>
      <c r="B184" s="241" t="s">
        <v>343</v>
      </c>
      <c r="C184" s="242"/>
      <c r="D184" s="243"/>
      <c r="E184" s="244"/>
      <c r="F184" s="245"/>
      <c r="G184" s="246"/>
      <c r="H184" s="145"/>
      <c r="I184" s="149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33"/>
      <c r="AO184" s="133"/>
      <c r="AP184" s="133"/>
      <c r="AQ184" s="133"/>
      <c r="AR184" s="133"/>
      <c r="AS184" s="133"/>
      <c r="AT184" s="133"/>
      <c r="AU184" s="133"/>
      <c r="AV184" s="133"/>
      <c r="AW184" s="133"/>
      <c r="AX184" s="133"/>
      <c r="AY184" s="133"/>
      <c r="AZ184" s="134" t="str">
        <f>B184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A184" s="133"/>
      <c r="BB184" s="133"/>
      <c r="BC184" s="133"/>
      <c r="BD184" s="133"/>
      <c r="BE184" s="133"/>
      <c r="BF184" s="133"/>
      <c r="BG184" s="133"/>
      <c r="BH184" s="133"/>
    </row>
    <row r="185" spans="1:60" outlineLevel="1" x14ac:dyDescent="0.2">
      <c r="A185" s="147">
        <v>51</v>
      </c>
      <c r="B185" s="137" t="s">
        <v>344</v>
      </c>
      <c r="C185" s="165" t="s">
        <v>345</v>
      </c>
      <c r="D185" s="139" t="s">
        <v>309</v>
      </c>
      <c r="E185" s="141">
        <v>5</v>
      </c>
      <c r="F185" s="143"/>
      <c r="G185" s="144">
        <f>E185*F185</f>
        <v>0</v>
      </c>
      <c r="H185" s="145" t="s">
        <v>123</v>
      </c>
      <c r="I185" s="149" t="s">
        <v>78</v>
      </c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  <c r="AM185" s="133">
        <v>21</v>
      </c>
      <c r="AN185" s="133"/>
      <c r="AO185" s="133"/>
      <c r="AP185" s="133"/>
      <c r="AQ185" s="133"/>
      <c r="AR185" s="133"/>
      <c r="AS185" s="133"/>
      <c r="AT185" s="133"/>
      <c r="AU185" s="133"/>
      <c r="AV185" s="133"/>
      <c r="AW185" s="133"/>
      <c r="AX185" s="133"/>
      <c r="AY185" s="133"/>
      <c r="AZ185" s="133"/>
      <c r="BA185" s="133"/>
      <c r="BB185" s="133"/>
      <c r="BC185" s="133"/>
      <c r="BD185" s="133"/>
      <c r="BE185" s="133"/>
      <c r="BF185" s="133"/>
      <c r="BG185" s="133"/>
      <c r="BH185" s="133"/>
    </row>
    <row r="186" spans="1:60" outlineLevel="1" x14ac:dyDescent="0.2">
      <c r="A186" s="147">
        <v>52</v>
      </c>
      <c r="B186" s="137" t="s">
        <v>346</v>
      </c>
      <c r="C186" s="165" t="s">
        <v>347</v>
      </c>
      <c r="D186" s="139" t="s">
        <v>309</v>
      </c>
      <c r="E186" s="141">
        <v>16</v>
      </c>
      <c r="F186" s="143"/>
      <c r="G186" s="144">
        <f>E186*F186</f>
        <v>0</v>
      </c>
      <c r="H186" s="145" t="s">
        <v>123</v>
      </c>
      <c r="I186" s="149" t="s">
        <v>78</v>
      </c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  <c r="AM186" s="133">
        <v>21</v>
      </c>
      <c r="AN186" s="133"/>
      <c r="AO186" s="133"/>
      <c r="AP186" s="133"/>
      <c r="AQ186" s="133"/>
      <c r="AR186" s="133"/>
      <c r="AS186" s="133"/>
      <c r="AT186" s="133"/>
      <c r="AU186" s="133"/>
      <c r="AV186" s="133"/>
      <c r="AW186" s="133"/>
      <c r="AX186" s="133"/>
      <c r="AY186" s="133"/>
      <c r="AZ186" s="133"/>
      <c r="BA186" s="133"/>
      <c r="BB186" s="133"/>
      <c r="BC186" s="133"/>
      <c r="BD186" s="133"/>
      <c r="BE186" s="133"/>
      <c r="BF186" s="133"/>
      <c r="BG186" s="133"/>
      <c r="BH186" s="133"/>
    </row>
    <row r="187" spans="1:60" x14ac:dyDescent="0.2">
      <c r="A187" s="146" t="s">
        <v>72</v>
      </c>
      <c r="B187" s="136" t="s">
        <v>348</v>
      </c>
      <c r="C187" s="164" t="s">
        <v>349</v>
      </c>
      <c r="D187" s="138"/>
      <c r="E187" s="140"/>
      <c r="F187" s="233">
        <f>SUM(G188:G190)</f>
        <v>0</v>
      </c>
      <c r="G187" s="234"/>
      <c r="H187" s="142"/>
      <c r="I187" s="148"/>
    </row>
    <row r="188" spans="1:60" outlineLevel="1" x14ac:dyDescent="0.2">
      <c r="A188" s="147"/>
      <c r="B188" s="235" t="s">
        <v>350</v>
      </c>
      <c r="C188" s="236"/>
      <c r="D188" s="237"/>
      <c r="E188" s="238"/>
      <c r="F188" s="239"/>
      <c r="G188" s="240"/>
      <c r="H188" s="145"/>
      <c r="I188" s="149"/>
      <c r="J188" s="133"/>
      <c r="K188" s="133">
        <v>1</v>
      </c>
      <c r="L188" s="133"/>
      <c r="M188" s="133"/>
      <c r="N188" s="133"/>
      <c r="O188" s="133"/>
      <c r="P188" s="133"/>
      <c r="Q188" s="133"/>
      <c r="R188" s="133"/>
      <c r="S188" s="133"/>
      <c r="T188" s="133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  <c r="AM188" s="133"/>
      <c r="AN188" s="133"/>
      <c r="AO188" s="133"/>
      <c r="AP188" s="133"/>
      <c r="AQ188" s="133"/>
      <c r="AR188" s="133"/>
      <c r="AS188" s="133"/>
      <c r="AT188" s="133"/>
      <c r="AU188" s="133"/>
      <c r="AV188" s="133"/>
      <c r="AW188" s="133"/>
      <c r="AX188" s="133"/>
      <c r="AY188" s="133"/>
      <c r="AZ188" s="133"/>
      <c r="BA188" s="133"/>
      <c r="BB188" s="133"/>
      <c r="BC188" s="133"/>
      <c r="BD188" s="133"/>
      <c r="BE188" s="133"/>
      <c r="BF188" s="133"/>
      <c r="BG188" s="133"/>
      <c r="BH188" s="133"/>
    </row>
    <row r="189" spans="1:60" outlineLevel="1" x14ac:dyDescent="0.2">
      <c r="A189" s="147"/>
      <c r="B189" s="241" t="s">
        <v>351</v>
      </c>
      <c r="C189" s="242"/>
      <c r="D189" s="243"/>
      <c r="E189" s="244"/>
      <c r="F189" s="245"/>
      <c r="G189" s="246"/>
      <c r="H189" s="145"/>
      <c r="I189" s="149"/>
      <c r="J189" s="133"/>
      <c r="K189" s="133"/>
      <c r="L189" s="133"/>
      <c r="M189" s="133"/>
      <c r="N189" s="133"/>
      <c r="O189" s="133"/>
      <c r="P189" s="133"/>
      <c r="Q189" s="133"/>
      <c r="R189" s="133"/>
      <c r="S189" s="133"/>
      <c r="T189" s="133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3"/>
      <c r="AR189" s="133"/>
      <c r="AS189" s="133"/>
      <c r="AT189" s="133"/>
      <c r="AU189" s="133"/>
      <c r="AV189" s="133"/>
      <c r="AW189" s="133"/>
      <c r="AX189" s="133"/>
      <c r="AY189" s="133"/>
      <c r="AZ189" s="133"/>
      <c r="BA189" s="133"/>
      <c r="BB189" s="133"/>
      <c r="BC189" s="133"/>
      <c r="BD189" s="133"/>
      <c r="BE189" s="133"/>
      <c r="BF189" s="133"/>
      <c r="BG189" s="133"/>
      <c r="BH189" s="133"/>
    </row>
    <row r="190" spans="1:60" outlineLevel="1" x14ac:dyDescent="0.2">
      <c r="A190" s="147">
        <v>53</v>
      </c>
      <c r="B190" s="137" t="s">
        <v>352</v>
      </c>
      <c r="C190" s="165" t="s">
        <v>353</v>
      </c>
      <c r="D190" s="139" t="s">
        <v>137</v>
      </c>
      <c r="E190" s="141">
        <v>6.5</v>
      </c>
      <c r="F190" s="143"/>
      <c r="G190" s="144">
        <f>E190*F190</f>
        <v>0</v>
      </c>
      <c r="H190" s="145" t="s">
        <v>123</v>
      </c>
      <c r="I190" s="149" t="s">
        <v>78</v>
      </c>
      <c r="J190" s="133"/>
      <c r="K190" s="133"/>
      <c r="L190" s="133"/>
      <c r="M190" s="133"/>
      <c r="N190" s="133"/>
      <c r="O190" s="133"/>
      <c r="P190" s="133"/>
      <c r="Q190" s="133"/>
      <c r="R190" s="133"/>
      <c r="S190" s="133"/>
      <c r="T190" s="133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  <c r="AM190" s="133">
        <v>21</v>
      </c>
      <c r="AN190" s="133"/>
      <c r="AO190" s="133"/>
      <c r="AP190" s="133"/>
      <c r="AQ190" s="133"/>
      <c r="AR190" s="133"/>
      <c r="AS190" s="133"/>
      <c r="AT190" s="133"/>
      <c r="AU190" s="133"/>
      <c r="AV190" s="133"/>
      <c r="AW190" s="133"/>
      <c r="AX190" s="133"/>
      <c r="AY190" s="133"/>
      <c r="AZ190" s="133"/>
      <c r="BA190" s="133"/>
      <c r="BB190" s="133"/>
      <c r="BC190" s="133"/>
      <c r="BD190" s="133"/>
      <c r="BE190" s="133"/>
      <c r="BF190" s="133"/>
      <c r="BG190" s="133"/>
      <c r="BH190" s="133"/>
    </row>
    <row r="191" spans="1:60" x14ac:dyDescent="0.2">
      <c r="A191" s="146" t="s">
        <v>72</v>
      </c>
      <c r="B191" s="136" t="s">
        <v>354</v>
      </c>
      <c r="C191" s="164" t="s">
        <v>355</v>
      </c>
      <c r="D191" s="138"/>
      <c r="E191" s="140"/>
      <c r="F191" s="233">
        <f>SUM(G192:G228)</f>
        <v>0</v>
      </c>
      <c r="G191" s="234"/>
      <c r="H191" s="142"/>
      <c r="I191" s="148"/>
    </row>
    <row r="192" spans="1:60" outlineLevel="1" x14ac:dyDescent="0.2">
      <c r="A192" s="147"/>
      <c r="B192" s="235" t="s">
        <v>356</v>
      </c>
      <c r="C192" s="236"/>
      <c r="D192" s="237"/>
      <c r="E192" s="238"/>
      <c r="F192" s="239"/>
      <c r="G192" s="240"/>
      <c r="H192" s="145"/>
      <c r="I192" s="149"/>
      <c r="J192" s="133"/>
      <c r="K192" s="133">
        <v>1</v>
      </c>
      <c r="L192" s="133"/>
      <c r="M192" s="133"/>
      <c r="N192" s="133"/>
      <c r="O192" s="133"/>
      <c r="P192" s="133"/>
      <c r="Q192" s="133"/>
      <c r="R192" s="133"/>
      <c r="S192" s="133"/>
      <c r="T192" s="133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  <c r="AV192" s="133"/>
      <c r="AW192" s="133"/>
      <c r="AX192" s="133"/>
      <c r="AY192" s="133"/>
      <c r="AZ192" s="133"/>
      <c r="BA192" s="133"/>
      <c r="BB192" s="133"/>
      <c r="BC192" s="133"/>
      <c r="BD192" s="133"/>
      <c r="BE192" s="133"/>
      <c r="BF192" s="133"/>
      <c r="BG192" s="133"/>
      <c r="BH192" s="133"/>
    </row>
    <row r="193" spans="1:60" ht="22.5" outlineLevel="1" x14ac:dyDescent="0.2">
      <c r="A193" s="147"/>
      <c r="B193" s="241" t="s">
        <v>357</v>
      </c>
      <c r="C193" s="242"/>
      <c r="D193" s="243"/>
      <c r="E193" s="244"/>
      <c r="F193" s="245"/>
      <c r="G193" s="246"/>
      <c r="H193" s="145"/>
      <c r="I193" s="149"/>
      <c r="J193" s="133"/>
      <c r="K193" s="133"/>
      <c r="L193" s="133"/>
      <c r="M193" s="133"/>
      <c r="N193" s="133"/>
      <c r="O193" s="133"/>
      <c r="P193" s="133"/>
      <c r="Q193" s="133"/>
      <c r="R193" s="133"/>
      <c r="S193" s="133"/>
      <c r="T193" s="133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133"/>
      <c r="AR193" s="133"/>
      <c r="AS193" s="133"/>
      <c r="AT193" s="133"/>
      <c r="AU193" s="133"/>
      <c r="AV193" s="133"/>
      <c r="AW193" s="133"/>
      <c r="AX193" s="133"/>
      <c r="AY193" s="133"/>
      <c r="AZ193" s="134" t="str">
        <f>B193</f>
        <v>výkopu jamky s odhozem výkopku na vzdálenost do 3 m, osazení sloupků, sloupů nebo ocelových nosných konstrukcí a upevňovadel včetně montáže, zabetonování sloupků nebo vysekání otvorů ve zdivu pro konzoly a na zaplnění a zatření otvorů cementovou maltou</v>
      </c>
      <c r="BA193" s="133"/>
      <c r="BB193" s="133"/>
      <c r="BC193" s="133"/>
      <c r="BD193" s="133"/>
      <c r="BE193" s="133"/>
      <c r="BF193" s="133"/>
      <c r="BG193" s="133"/>
      <c r="BH193" s="133"/>
    </row>
    <row r="194" spans="1:60" outlineLevel="1" x14ac:dyDescent="0.2">
      <c r="A194" s="147">
        <v>54</v>
      </c>
      <c r="B194" s="137" t="s">
        <v>358</v>
      </c>
      <c r="C194" s="165" t="s">
        <v>359</v>
      </c>
      <c r="D194" s="139" t="s">
        <v>309</v>
      </c>
      <c r="E194" s="141">
        <v>2</v>
      </c>
      <c r="F194" s="143"/>
      <c r="G194" s="144">
        <f>E194*F194</f>
        <v>0</v>
      </c>
      <c r="H194" s="145" t="s">
        <v>123</v>
      </c>
      <c r="I194" s="149" t="s">
        <v>78</v>
      </c>
      <c r="J194" s="133"/>
      <c r="K194" s="133"/>
      <c r="L194" s="133"/>
      <c r="M194" s="133"/>
      <c r="N194" s="133"/>
      <c r="O194" s="133"/>
      <c r="P194" s="133"/>
      <c r="Q194" s="133"/>
      <c r="R194" s="133"/>
      <c r="S194" s="133"/>
      <c r="T194" s="133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>
        <v>21</v>
      </c>
      <c r="AN194" s="133"/>
      <c r="AO194" s="133"/>
      <c r="AP194" s="133"/>
      <c r="AQ194" s="133"/>
      <c r="AR194" s="133"/>
      <c r="AS194" s="133"/>
      <c r="AT194" s="133"/>
      <c r="AU194" s="133"/>
      <c r="AV194" s="133"/>
      <c r="AW194" s="133"/>
      <c r="AX194" s="133"/>
      <c r="AY194" s="133"/>
      <c r="AZ194" s="133"/>
      <c r="BA194" s="133"/>
      <c r="BB194" s="133"/>
      <c r="BC194" s="133"/>
      <c r="BD194" s="133"/>
      <c r="BE194" s="133"/>
      <c r="BF194" s="133"/>
      <c r="BG194" s="133"/>
      <c r="BH194" s="133"/>
    </row>
    <row r="195" spans="1:60" outlineLevel="1" x14ac:dyDescent="0.2">
      <c r="A195" s="147"/>
      <c r="B195" s="137"/>
      <c r="C195" s="223" t="s">
        <v>360</v>
      </c>
      <c r="D195" s="224"/>
      <c r="E195" s="225"/>
      <c r="F195" s="226"/>
      <c r="G195" s="227"/>
      <c r="H195" s="145"/>
      <c r="I195" s="149"/>
      <c r="J195" s="133"/>
      <c r="K195" s="133"/>
      <c r="L195" s="133"/>
      <c r="M195" s="133"/>
      <c r="N195" s="133"/>
      <c r="O195" s="133"/>
      <c r="P195" s="133"/>
      <c r="Q195" s="133"/>
      <c r="R195" s="133"/>
      <c r="S195" s="133"/>
      <c r="T195" s="133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  <c r="AV195" s="133"/>
      <c r="AW195" s="133"/>
      <c r="AX195" s="133"/>
      <c r="AY195" s="133"/>
      <c r="AZ195" s="133"/>
      <c r="BA195" s="134" t="str">
        <f>C195</f>
        <v>Včetně:</v>
      </c>
      <c r="BB195" s="133"/>
      <c r="BC195" s="133"/>
      <c r="BD195" s="133"/>
      <c r="BE195" s="133"/>
      <c r="BF195" s="133"/>
      <c r="BG195" s="133"/>
      <c r="BH195" s="133"/>
    </row>
    <row r="196" spans="1:60" outlineLevel="1" x14ac:dyDescent="0.2">
      <c r="A196" s="147"/>
      <c r="B196" s="137"/>
      <c r="C196" s="223" t="s">
        <v>361</v>
      </c>
      <c r="D196" s="224"/>
      <c r="E196" s="225"/>
      <c r="F196" s="226"/>
      <c r="G196" s="227"/>
      <c r="H196" s="145"/>
      <c r="I196" s="149"/>
      <c r="J196" s="133"/>
      <c r="K196" s="133"/>
      <c r="L196" s="133"/>
      <c r="M196" s="133"/>
      <c r="N196" s="133"/>
      <c r="O196" s="133"/>
      <c r="P196" s="133"/>
      <c r="Q196" s="133"/>
      <c r="R196" s="133"/>
      <c r="S196" s="133"/>
      <c r="T196" s="133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  <c r="AM196" s="133"/>
      <c r="AN196" s="133"/>
      <c r="AO196" s="133"/>
      <c r="AP196" s="133"/>
      <c r="AQ196" s="133"/>
      <c r="AR196" s="133"/>
      <c r="AS196" s="133"/>
      <c r="AT196" s="133"/>
      <c r="AU196" s="133"/>
      <c r="AV196" s="133"/>
      <c r="AW196" s="133"/>
      <c r="AX196" s="133"/>
      <c r="AY196" s="133"/>
      <c r="AZ196" s="133"/>
      <c r="BA196" s="134" t="str">
        <f>C196</f>
        <v>- osazení sloupků, sloupů nebo ocelových nosných konstrukcí a upevňovadel včetně   montáže,</v>
      </c>
      <c r="BB196" s="133"/>
      <c r="BC196" s="133"/>
      <c r="BD196" s="133"/>
      <c r="BE196" s="133"/>
      <c r="BF196" s="133"/>
      <c r="BG196" s="133"/>
      <c r="BH196" s="133"/>
    </row>
    <row r="197" spans="1:60" outlineLevel="1" x14ac:dyDescent="0.2">
      <c r="A197" s="147"/>
      <c r="B197" s="137"/>
      <c r="C197" s="223" t="s">
        <v>362</v>
      </c>
      <c r="D197" s="224"/>
      <c r="E197" s="225"/>
      <c r="F197" s="226"/>
      <c r="G197" s="227"/>
      <c r="H197" s="145"/>
      <c r="I197" s="149"/>
      <c r="J197" s="133"/>
      <c r="K197" s="133"/>
      <c r="L197" s="133"/>
      <c r="M197" s="133"/>
      <c r="N197" s="133"/>
      <c r="O197" s="133"/>
      <c r="P197" s="133"/>
      <c r="Q197" s="133"/>
      <c r="R197" s="133"/>
      <c r="S197" s="133"/>
      <c r="T197" s="133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133"/>
      <c r="AR197" s="133"/>
      <c r="AS197" s="133"/>
      <c r="AT197" s="133"/>
      <c r="AU197" s="133"/>
      <c r="AV197" s="133"/>
      <c r="AW197" s="133"/>
      <c r="AX197" s="133"/>
      <c r="AY197" s="133"/>
      <c r="AZ197" s="133"/>
      <c r="BA197" s="134" t="str">
        <f>C197</f>
        <v>- výkopu jam pro sloupky s odhozem výkopku na vzdálenost do 3 m,</v>
      </c>
      <c r="BB197" s="133"/>
      <c r="BC197" s="133"/>
      <c r="BD197" s="133"/>
      <c r="BE197" s="133"/>
      <c r="BF197" s="133"/>
      <c r="BG197" s="133"/>
      <c r="BH197" s="133"/>
    </row>
    <row r="198" spans="1:60" outlineLevel="1" x14ac:dyDescent="0.2">
      <c r="A198" s="147"/>
      <c r="B198" s="137"/>
      <c r="C198" s="223" t="s">
        <v>363</v>
      </c>
      <c r="D198" s="224"/>
      <c r="E198" s="225"/>
      <c r="F198" s="226"/>
      <c r="G198" s="227"/>
      <c r="H198" s="145"/>
      <c r="I198" s="149"/>
      <c r="J198" s="133"/>
      <c r="K198" s="133"/>
      <c r="L198" s="133"/>
      <c r="M198" s="133"/>
      <c r="N198" s="133"/>
      <c r="O198" s="133"/>
      <c r="P198" s="133"/>
      <c r="Q198" s="133"/>
      <c r="R198" s="133"/>
      <c r="S198" s="133"/>
      <c r="T198" s="133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33"/>
      <c r="AQ198" s="133"/>
      <c r="AR198" s="133"/>
      <c r="AS198" s="133"/>
      <c r="AT198" s="133"/>
      <c r="AU198" s="133"/>
      <c r="AV198" s="133"/>
      <c r="AW198" s="133"/>
      <c r="AX198" s="133"/>
      <c r="AY198" s="133"/>
      <c r="AZ198" s="133"/>
      <c r="BA198" s="134" t="str">
        <f>C198</f>
        <v>- zabetonování sloupků nebo vysekání otvorů ve zdivu pro konzoly a na zaplnění a zatření   otvorů cementovou maltou.</v>
      </c>
      <c r="BB198" s="133"/>
      <c r="BC198" s="133"/>
      <c r="BD198" s="133"/>
      <c r="BE198" s="133"/>
      <c r="BF198" s="133"/>
      <c r="BG198" s="133"/>
      <c r="BH198" s="133"/>
    </row>
    <row r="199" spans="1:60" outlineLevel="1" x14ac:dyDescent="0.2">
      <c r="A199" s="147"/>
      <c r="B199" s="241" t="s">
        <v>356</v>
      </c>
      <c r="C199" s="242"/>
      <c r="D199" s="243"/>
      <c r="E199" s="244"/>
      <c r="F199" s="245"/>
      <c r="G199" s="246"/>
      <c r="H199" s="145"/>
      <c r="I199" s="149"/>
      <c r="J199" s="133"/>
      <c r="K199" s="133">
        <v>1</v>
      </c>
      <c r="L199" s="133"/>
      <c r="M199" s="133"/>
      <c r="N199" s="133"/>
      <c r="O199" s="133"/>
      <c r="P199" s="133"/>
      <c r="Q199" s="133"/>
      <c r="R199" s="133"/>
      <c r="S199" s="133"/>
      <c r="T199" s="133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  <c r="AV199" s="133"/>
      <c r="AW199" s="133"/>
      <c r="AX199" s="133"/>
      <c r="AY199" s="133"/>
      <c r="AZ199" s="133"/>
      <c r="BA199" s="133"/>
      <c r="BB199" s="133"/>
      <c r="BC199" s="133"/>
      <c r="BD199" s="133"/>
      <c r="BE199" s="133"/>
      <c r="BF199" s="133"/>
      <c r="BG199" s="133"/>
      <c r="BH199" s="133"/>
    </row>
    <row r="200" spans="1:60" outlineLevel="1" x14ac:dyDescent="0.2">
      <c r="A200" s="147">
        <v>55</v>
      </c>
      <c r="B200" s="137" t="s">
        <v>364</v>
      </c>
      <c r="C200" s="165" t="s">
        <v>365</v>
      </c>
      <c r="D200" s="139" t="s">
        <v>309</v>
      </c>
      <c r="E200" s="141">
        <v>1</v>
      </c>
      <c r="F200" s="143"/>
      <c r="G200" s="144">
        <f>E200*F200</f>
        <v>0</v>
      </c>
      <c r="H200" s="145" t="s">
        <v>123</v>
      </c>
      <c r="I200" s="149" t="s">
        <v>101</v>
      </c>
      <c r="J200" s="133"/>
      <c r="K200" s="133"/>
      <c r="L200" s="133"/>
      <c r="M200" s="133"/>
      <c r="N200" s="133"/>
      <c r="O200" s="133"/>
      <c r="P200" s="133"/>
      <c r="Q200" s="133"/>
      <c r="R200" s="133"/>
      <c r="S200" s="133"/>
      <c r="T200" s="133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>
        <v>21</v>
      </c>
      <c r="AN200" s="133"/>
      <c r="AO200" s="133"/>
      <c r="AP200" s="133"/>
      <c r="AQ200" s="133"/>
      <c r="AR200" s="133"/>
      <c r="AS200" s="133"/>
      <c r="AT200" s="133"/>
      <c r="AU200" s="133"/>
      <c r="AV200" s="133"/>
      <c r="AW200" s="133"/>
      <c r="AX200" s="133"/>
      <c r="AY200" s="133"/>
      <c r="AZ200" s="133"/>
      <c r="BA200" s="133"/>
      <c r="BB200" s="133"/>
      <c r="BC200" s="133"/>
      <c r="BD200" s="133"/>
      <c r="BE200" s="133"/>
      <c r="BF200" s="133"/>
      <c r="BG200" s="133"/>
      <c r="BH200" s="133"/>
    </row>
    <row r="201" spans="1:60" outlineLevel="1" x14ac:dyDescent="0.2">
      <c r="A201" s="147"/>
      <c r="B201" s="137"/>
      <c r="C201" s="223" t="s">
        <v>366</v>
      </c>
      <c r="D201" s="224"/>
      <c r="E201" s="225"/>
      <c r="F201" s="226"/>
      <c r="G201" s="227"/>
      <c r="H201" s="145"/>
      <c r="I201" s="149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  <c r="AV201" s="133"/>
      <c r="AW201" s="133"/>
      <c r="AX201" s="133"/>
      <c r="AY201" s="133"/>
      <c r="AZ201" s="133"/>
      <c r="BA201" s="134" t="str">
        <f>C201</f>
        <v>Včetně potřebného pomocného materiálu.</v>
      </c>
      <c r="BB201" s="133"/>
      <c r="BC201" s="133"/>
      <c r="BD201" s="133"/>
      <c r="BE201" s="133"/>
      <c r="BF201" s="133"/>
      <c r="BG201" s="133"/>
      <c r="BH201" s="133"/>
    </row>
    <row r="202" spans="1:60" outlineLevel="1" x14ac:dyDescent="0.2">
      <c r="A202" s="147"/>
      <c r="B202" s="241" t="s">
        <v>367</v>
      </c>
      <c r="C202" s="242"/>
      <c r="D202" s="243"/>
      <c r="E202" s="244"/>
      <c r="F202" s="245"/>
      <c r="G202" s="246"/>
      <c r="H202" s="145"/>
      <c r="I202" s="149"/>
      <c r="J202" s="133"/>
      <c r="K202" s="133">
        <v>1</v>
      </c>
      <c r="L202" s="133"/>
      <c r="M202" s="133"/>
      <c r="N202" s="133"/>
      <c r="O202" s="133"/>
      <c r="P202" s="133"/>
      <c r="Q202" s="133"/>
      <c r="R202" s="133"/>
      <c r="S202" s="133"/>
      <c r="T202" s="133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  <c r="AV202" s="133"/>
      <c r="AW202" s="133"/>
      <c r="AX202" s="133"/>
      <c r="AY202" s="133"/>
      <c r="AZ202" s="133"/>
      <c r="BA202" s="133"/>
      <c r="BB202" s="133"/>
      <c r="BC202" s="133"/>
      <c r="BD202" s="133"/>
      <c r="BE202" s="133"/>
      <c r="BF202" s="133"/>
      <c r="BG202" s="133"/>
      <c r="BH202" s="133"/>
    </row>
    <row r="203" spans="1:60" outlineLevel="1" x14ac:dyDescent="0.2">
      <c r="A203" s="147">
        <v>56</v>
      </c>
      <c r="B203" s="137" t="s">
        <v>368</v>
      </c>
      <c r="C203" s="165" t="s">
        <v>369</v>
      </c>
      <c r="D203" s="139" t="s">
        <v>113</v>
      </c>
      <c r="E203" s="141">
        <v>4.5</v>
      </c>
      <c r="F203" s="143"/>
      <c r="G203" s="144">
        <f>E203*F203</f>
        <v>0</v>
      </c>
      <c r="H203" s="145" t="s">
        <v>123</v>
      </c>
      <c r="I203" s="149" t="s">
        <v>78</v>
      </c>
      <c r="J203" s="133"/>
      <c r="K203" s="133"/>
      <c r="L203" s="133"/>
      <c r="M203" s="133"/>
      <c r="N203" s="133"/>
      <c r="O203" s="133"/>
      <c r="P203" s="133"/>
      <c r="Q203" s="133"/>
      <c r="R203" s="133"/>
      <c r="S203" s="133"/>
      <c r="T203" s="133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>
        <v>21</v>
      </c>
      <c r="AN203" s="133"/>
      <c r="AO203" s="133"/>
      <c r="AP203" s="133"/>
      <c r="AQ203" s="133"/>
      <c r="AR203" s="133"/>
      <c r="AS203" s="133"/>
      <c r="AT203" s="133"/>
      <c r="AU203" s="133"/>
      <c r="AV203" s="133"/>
      <c r="AW203" s="133"/>
      <c r="AX203" s="133"/>
      <c r="AY203" s="133"/>
      <c r="AZ203" s="133"/>
      <c r="BA203" s="133"/>
      <c r="BB203" s="133"/>
      <c r="BC203" s="133"/>
      <c r="BD203" s="133"/>
      <c r="BE203" s="133"/>
      <c r="BF203" s="133"/>
      <c r="BG203" s="133"/>
      <c r="BH203" s="133"/>
    </row>
    <row r="204" spans="1:60" outlineLevel="1" x14ac:dyDescent="0.2">
      <c r="A204" s="147"/>
      <c r="B204" s="137"/>
      <c r="C204" s="181" t="s">
        <v>370</v>
      </c>
      <c r="D204" s="169"/>
      <c r="E204" s="171">
        <v>4.5</v>
      </c>
      <c r="F204" s="144"/>
      <c r="G204" s="144"/>
      <c r="H204" s="145"/>
      <c r="I204" s="149"/>
      <c r="J204" s="133"/>
      <c r="K204" s="133"/>
      <c r="L204" s="133"/>
      <c r="M204" s="133"/>
      <c r="N204" s="133"/>
      <c r="O204" s="133"/>
      <c r="P204" s="133"/>
      <c r="Q204" s="133"/>
      <c r="R204" s="133"/>
      <c r="S204" s="133"/>
      <c r="T204" s="133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3"/>
      <c r="AT204" s="133"/>
      <c r="AU204" s="133"/>
      <c r="AV204" s="133"/>
      <c r="AW204" s="133"/>
      <c r="AX204" s="133"/>
      <c r="AY204" s="133"/>
      <c r="AZ204" s="133"/>
      <c r="BA204" s="133"/>
      <c r="BB204" s="133"/>
      <c r="BC204" s="133"/>
      <c r="BD204" s="133"/>
      <c r="BE204" s="133"/>
      <c r="BF204" s="133"/>
      <c r="BG204" s="133"/>
      <c r="BH204" s="133"/>
    </row>
    <row r="205" spans="1:60" outlineLevel="1" x14ac:dyDescent="0.2">
      <c r="A205" s="147">
        <v>57</v>
      </c>
      <c r="B205" s="137" t="s">
        <v>371</v>
      </c>
      <c r="C205" s="165" t="s">
        <v>372</v>
      </c>
      <c r="D205" s="139" t="s">
        <v>113</v>
      </c>
      <c r="E205" s="141">
        <v>4.5</v>
      </c>
      <c r="F205" s="143"/>
      <c r="G205" s="144">
        <f>E205*F205</f>
        <v>0</v>
      </c>
      <c r="H205" s="145" t="s">
        <v>123</v>
      </c>
      <c r="I205" s="149" t="s">
        <v>78</v>
      </c>
      <c r="J205" s="133"/>
      <c r="K205" s="133"/>
      <c r="L205" s="133"/>
      <c r="M205" s="133"/>
      <c r="N205" s="133"/>
      <c r="O205" s="133"/>
      <c r="P205" s="133"/>
      <c r="Q205" s="133"/>
      <c r="R205" s="133"/>
      <c r="S205" s="133"/>
      <c r="T205" s="133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>
        <v>21</v>
      </c>
      <c r="AN205" s="133"/>
      <c r="AO205" s="133"/>
      <c r="AP205" s="133"/>
      <c r="AQ205" s="133"/>
      <c r="AR205" s="133"/>
      <c r="AS205" s="133"/>
      <c r="AT205" s="133"/>
      <c r="AU205" s="133"/>
      <c r="AV205" s="133"/>
      <c r="AW205" s="133"/>
      <c r="AX205" s="133"/>
      <c r="AY205" s="133"/>
      <c r="AZ205" s="133"/>
      <c r="BA205" s="133"/>
      <c r="BB205" s="133"/>
      <c r="BC205" s="133"/>
      <c r="BD205" s="133"/>
      <c r="BE205" s="133"/>
      <c r="BF205" s="133"/>
      <c r="BG205" s="133"/>
      <c r="BH205" s="133"/>
    </row>
    <row r="206" spans="1:60" outlineLevel="1" x14ac:dyDescent="0.2">
      <c r="A206" s="147"/>
      <c r="B206" s="241" t="s">
        <v>373</v>
      </c>
      <c r="C206" s="242"/>
      <c r="D206" s="243"/>
      <c r="E206" s="244"/>
      <c r="F206" s="245"/>
      <c r="G206" s="246"/>
      <c r="H206" s="145"/>
      <c r="I206" s="149"/>
      <c r="J206" s="133"/>
      <c r="K206" s="133">
        <v>1</v>
      </c>
      <c r="L206" s="133"/>
      <c r="M206" s="133"/>
      <c r="N206" s="133"/>
      <c r="O206" s="133"/>
      <c r="P206" s="133"/>
      <c r="Q206" s="133"/>
      <c r="R206" s="133"/>
      <c r="S206" s="133"/>
      <c r="T206" s="133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3"/>
      <c r="AT206" s="133"/>
      <c r="AU206" s="133"/>
      <c r="AV206" s="133"/>
      <c r="AW206" s="133"/>
      <c r="AX206" s="133"/>
      <c r="AY206" s="133"/>
      <c r="AZ206" s="133"/>
      <c r="BA206" s="133"/>
      <c r="BB206" s="133"/>
      <c r="BC206" s="133"/>
      <c r="BD206" s="133"/>
      <c r="BE206" s="133"/>
      <c r="BF206" s="133"/>
      <c r="BG206" s="133"/>
      <c r="BH206" s="133"/>
    </row>
    <row r="207" spans="1:60" outlineLevel="1" x14ac:dyDescent="0.2">
      <c r="A207" s="147"/>
      <c r="B207" s="241" t="s">
        <v>374</v>
      </c>
      <c r="C207" s="242"/>
      <c r="D207" s="243"/>
      <c r="E207" s="244"/>
      <c r="F207" s="245"/>
      <c r="G207" s="246"/>
      <c r="H207" s="145"/>
      <c r="I207" s="149"/>
      <c r="J207" s="133"/>
      <c r="K207" s="133"/>
      <c r="L207" s="133"/>
      <c r="M207" s="133"/>
      <c r="N207" s="133"/>
      <c r="O207" s="133"/>
      <c r="P207" s="133"/>
      <c r="Q207" s="133"/>
      <c r="R207" s="133"/>
      <c r="S207" s="133"/>
      <c r="T207" s="133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3"/>
      <c r="AT207" s="133"/>
      <c r="AU207" s="133"/>
      <c r="AV207" s="133"/>
      <c r="AW207" s="133"/>
      <c r="AX207" s="133"/>
      <c r="AY207" s="133"/>
      <c r="AZ207" s="133"/>
      <c r="BA207" s="133"/>
      <c r="BB207" s="133"/>
      <c r="BC207" s="133"/>
      <c r="BD207" s="133"/>
      <c r="BE207" s="133"/>
      <c r="BF207" s="133"/>
      <c r="BG207" s="133"/>
      <c r="BH207" s="133"/>
    </row>
    <row r="208" spans="1:60" outlineLevel="1" x14ac:dyDescent="0.2">
      <c r="A208" s="147">
        <v>58</v>
      </c>
      <c r="B208" s="137" t="s">
        <v>375</v>
      </c>
      <c r="C208" s="165" t="s">
        <v>376</v>
      </c>
      <c r="D208" s="139" t="s">
        <v>113</v>
      </c>
      <c r="E208" s="141">
        <v>4.5</v>
      </c>
      <c r="F208" s="143"/>
      <c r="G208" s="144">
        <f>E208*F208</f>
        <v>0</v>
      </c>
      <c r="H208" s="145" t="s">
        <v>123</v>
      </c>
      <c r="I208" s="149" t="s">
        <v>78</v>
      </c>
      <c r="J208" s="133"/>
      <c r="K208" s="133"/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>
        <v>21</v>
      </c>
      <c r="AN208" s="133"/>
      <c r="AO208" s="133"/>
      <c r="AP208" s="133"/>
      <c r="AQ208" s="133"/>
      <c r="AR208" s="133"/>
      <c r="AS208" s="133"/>
      <c r="AT208" s="133"/>
      <c r="AU208" s="133"/>
      <c r="AV208" s="133"/>
      <c r="AW208" s="133"/>
      <c r="AX208" s="133"/>
      <c r="AY208" s="133"/>
      <c r="AZ208" s="133"/>
      <c r="BA208" s="133"/>
      <c r="BB208" s="133"/>
      <c r="BC208" s="133"/>
      <c r="BD208" s="133"/>
      <c r="BE208" s="133"/>
      <c r="BF208" s="133"/>
      <c r="BG208" s="133"/>
      <c r="BH208" s="133"/>
    </row>
    <row r="209" spans="1:60" outlineLevel="1" x14ac:dyDescent="0.2">
      <c r="A209" s="147"/>
      <c r="B209" s="241" t="s">
        <v>377</v>
      </c>
      <c r="C209" s="242"/>
      <c r="D209" s="243"/>
      <c r="E209" s="244"/>
      <c r="F209" s="245"/>
      <c r="G209" s="246"/>
      <c r="H209" s="145"/>
      <c r="I209" s="149"/>
      <c r="J209" s="133"/>
      <c r="K209" s="133">
        <v>1</v>
      </c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  <c r="AV209" s="133"/>
      <c r="AW209" s="133"/>
      <c r="AX209" s="133"/>
      <c r="AY209" s="133"/>
      <c r="AZ209" s="133"/>
      <c r="BA209" s="133"/>
      <c r="BB209" s="133"/>
      <c r="BC209" s="133"/>
      <c r="BD209" s="133"/>
      <c r="BE209" s="133"/>
      <c r="BF209" s="133"/>
      <c r="BG209" s="133"/>
      <c r="BH209" s="133"/>
    </row>
    <row r="210" spans="1:60" outlineLevel="1" x14ac:dyDescent="0.2">
      <c r="A210" s="147"/>
      <c r="B210" s="241" t="s">
        <v>378</v>
      </c>
      <c r="C210" s="242"/>
      <c r="D210" s="243"/>
      <c r="E210" s="244"/>
      <c r="F210" s="245"/>
      <c r="G210" s="246"/>
      <c r="H210" s="145"/>
      <c r="I210" s="149"/>
      <c r="J210" s="133"/>
      <c r="K210" s="133"/>
      <c r="L210" s="133"/>
      <c r="M210" s="133"/>
      <c r="N210" s="133"/>
      <c r="O210" s="133"/>
      <c r="P210" s="133"/>
      <c r="Q210" s="133"/>
      <c r="R210" s="133"/>
      <c r="S210" s="133"/>
      <c r="T210" s="133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  <c r="AV210" s="133"/>
      <c r="AW210" s="133"/>
      <c r="AX210" s="133"/>
      <c r="AY210" s="133"/>
      <c r="AZ210" s="133"/>
      <c r="BA210" s="133"/>
      <c r="BB210" s="133"/>
      <c r="BC210" s="133"/>
      <c r="BD210" s="133"/>
      <c r="BE210" s="133"/>
      <c r="BF210" s="133"/>
      <c r="BG210" s="133"/>
      <c r="BH210" s="133"/>
    </row>
    <row r="211" spans="1:60" outlineLevel="1" x14ac:dyDescent="0.2">
      <c r="A211" s="147">
        <v>59</v>
      </c>
      <c r="B211" s="137" t="s">
        <v>379</v>
      </c>
      <c r="C211" s="165" t="s">
        <v>380</v>
      </c>
      <c r="D211" s="139" t="s">
        <v>137</v>
      </c>
      <c r="E211" s="141">
        <v>1363.4</v>
      </c>
      <c r="F211" s="143"/>
      <c r="G211" s="144">
        <f>E211*F211</f>
        <v>0</v>
      </c>
      <c r="H211" s="145" t="s">
        <v>123</v>
      </c>
      <c r="I211" s="149" t="s">
        <v>101</v>
      </c>
      <c r="J211" s="133"/>
      <c r="K211" s="133"/>
      <c r="L211" s="133"/>
      <c r="M211" s="133"/>
      <c r="N211" s="133"/>
      <c r="O211" s="133"/>
      <c r="P211" s="133"/>
      <c r="Q211" s="133"/>
      <c r="R211" s="133"/>
      <c r="S211" s="133"/>
      <c r="T211" s="133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>
        <v>21</v>
      </c>
      <c r="AN211" s="133"/>
      <c r="AO211" s="133"/>
      <c r="AP211" s="133"/>
      <c r="AQ211" s="133"/>
      <c r="AR211" s="133"/>
      <c r="AS211" s="133"/>
      <c r="AT211" s="133"/>
      <c r="AU211" s="133"/>
      <c r="AV211" s="133"/>
      <c r="AW211" s="133"/>
      <c r="AX211" s="133"/>
      <c r="AY211" s="133"/>
      <c r="AZ211" s="133"/>
      <c r="BA211" s="133"/>
      <c r="BB211" s="133"/>
      <c r="BC211" s="133"/>
      <c r="BD211" s="133"/>
      <c r="BE211" s="133"/>
      <c r="BF211" s="133"/>
      <c r="BG211" s="133"/>
      <c r="BH211" s="133"/>
    </row>
    <row r="212" spans="1:60" outlineLevel="1" x14ac:dyDescent="0.2">
      <c r="A212" s="147"/>
      <c r="B212" s="241" t="s">
        <v>381</v>
      </c>
      <c r="C212" s="242"/>
      <c r="D212" s="243"/>
      <c r="E212" s="244"/>
      <c r="F212" s="245"/>
      <c r="G212" s="246"/>
      <c r="H212" s="145"/>
      <c r="I212" s="149"/>
      <c r="J212" s="133"/>
      <c r="K212" s="133">
        <v>1</v>
      </c>
      <c r="L212" s="133"/>
      <c r="M212" s="133"/>
      <c r="N212" s="133"/>
      <c r="O212" s="133"/>
      <c r="P212" s="133"/>
      <c r="Q212" s="133"/>
      <c r="R212" s="133"/>
      <c r="S212" s="133"/>
      <c r="T212" s="133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  <c r="AV212" s="133"/>
      <c r="AW212" s="133"/>
      <c r="AX212" s="133"/>
      <c r="AY212" s="133"/>
      <c r="AZ212" s="133"/>
      <c r="BA212" s="133"/>
      <c r="BB212" s="133"/>
      <c r="BC212" s="133"/>
      <c r="BD212" s="133"/>
      <c r="BE212" s="133"/>
      <c r="BF212" s="133"/>
      <c r="BG212" s="133"/>
      <c r="BH212" s="133"/>
    </row>
    <row r="213" spans="1:60" outlineLevel="1" x14ac:dyDescent="0.2">
      <c r="A213" s="147"/>
      <c r="B213" s="241" t="s">
        <v>382</v>
      </c>
      <c r="C213" s="242"/>
      <c r="D213" s="243"/>
      <c r="E213" s="244"/>
      <c r="F213" s="245"/>
      <c r="G213" s="246"/>
      <c r="H213" s="145"/>
      <c r="I213" s="149"/>
      <c r="J213" s="133"/>
      <c r="K213" s="133"/>
      <c r="L213" s="133"/>
      <c r="M213" s="133"/>
      <c r="N213" s="133"/>
      <c r="O213" s="133"/>
      <c r="P213" s="133"/>
      <c r="Q213" s="133"/>
      <c r="R213" s="133"/>
      <c r="S213" s="133"/>
      <c r="T213" s="133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  <c r="AM213" s="133"/>
      <c r="AN213" s="133"/>
      <c r="AO213" s="133"/>
      <c r="AP213" s="133"/>
      <c r="AQ213" s="133"/>
      <c r="AR213" s="133"/>
      <c r="AS213" s="133"/>
      <c r="AT213" s="133"/>
      <c r="AU213" s="133"/>
      <c r="AV213" s="133"/>
      <c r="AW213" s="133"/>
      <c r="AX213" s="133"/>
      <c r="AY213" s="133"/>
      <c r="AZ213" s="133"/>
      <c r="BA213" s="133"/>
      <c r="BB213" s="133"/>
      <c r="BC213" s="133"/>
      <c r="BD213" s="133"/>
      <c r="BE213" s="133"/>
      <c r="BF213" s="133"/>
      <c r="BG213" s="133"/>
      <c r="BH213" s="133"/>
    </row>
    <row r="214" spans="1:60" outlineLevel="1" x14ac:dyDescent="0.2">
      <c r="A214" s="147">
        <v>60</v>
      </c>
      <c r="B214" s="137" t="s">
        <v>383</v>
      </c>
      <c r="C214" s="165" t="s">
        <v>384</v>
      </c>
      <c r="D214" s="139" t="s">
        <v>145</v>
      </c>
      <c r="E214" s="141">
        <v>68.56</v>
      </c>
      <c r="F214" s="143"/>
      <c r="G214" s="144">
        <f>E214*F214</f>
        <v>0</v>
      </c>
      <c r="H214" s="145" t="s">
        <v>123</v>
      </c>
      <c r="I214" s="149" t="s">
        <v>101</v>
      </c>
      <c r="J214" s="133"/>
      <c r="K214" s="133"/>
      <c r="L214" s="133"/>
      <c r="M214" s="133"/>
      <c r="N214" s="133"/>
      <c r="O214" s="133"/>
      <c r="P214" s="133"/>
      <c r="Q214" s="133"/>
      <c r="R214" s="133"/>
      <c r="S214" s="133"/>
      <c r="T214" s="133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  <c r="AM214" s="133">
        <v>21</v>
      </c>
      <c r="AN214" s="133"/>
      <c r="AO214" s="133"/>
      <c r="AP214" s="133"/>
      <c r="AQ214" s="133"/>
      <c r="AR214" s="133"/>
      <c r="AS214" s="133"/>
      <c r="AT214" s="133"/>
      <c r="AU214" s="133"/>
      <c r="AV214" s="133"/>
      <c r="AW214" s="133"/>
      <c r="AX214" s="133"/>
      <c r="AY214" s="133"/>
      <c r="AZ214" s="133"/>
      <c r="BA214" s="133"/>
      <c r="BB214" s="133"/>
      <c r="BC214" s="133"/>
      <c r="BD214" s="133"/>
      <c r="BE214" s="133"/>
      <c r="BF214" s="133"/>
      <c r="BG214" s="133"/>
      <c r="BH214" s="133"/>
    </row>
    <row r="215" spans="1:60" outlineLevel="1" x14ac:dyDescent="0.2">
      <c r="A215" s="147"/>
      <c r="B215" s="137"/>
      <c r="C215" s="181" t="s">
        <v>385</v>
      </c>
      <c r="D215" s="169"/>
      <c r="E215" s="171">
        <v>68.56</v>
      </c>
      <c r="F215" s="144"/>
      <c r="G215" s="144"/>
      <c r="H215" s="145"/>
      <c r="I215" s="149"/>
      <c r="J215" s="133"/>
      <c r="K215" s="133"/>
      <c r="L215" s="133"/>
      <c r="M215" s="133"/>
      <c r="N215" s="133"/>
      <c r="O215" s="133"/>
      <c r="P215" s="133"/>
      <c r="Q215" s="133"/>
      <c r="R215" s="133"/>
      <c r="S215" s="133"/>
      <c r="T215" s="133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  <c r="AP215" s="133"/>
      <c r="AQ215" s="133"/>
      <c r="AR215" s="133"/>
      <c r="AS215" s="133"/>
      <c r="AT215" s="133"/>
      <c r="AU215" s="133"/>
      <c r="AV215" s="133"/>
      <c r="AW215" s="133"/>
      <c r="AX215" s="133"/>
      <c r="AY215" s="133"/>
      <c r="AZ215" s="133"/>
      <c r="BA215" s="133"/>
      <c r="BB215" s="133"/>
      <c r="BC215" s="133"/>
      <c r="BD215" s="133"/>
      <c r="BE215" s="133"/>
      <c r="BF215" s="133"/>
      <c r="BG215" s="133"/>
      <c r="BH215" s="133"/>
    </row>
    <row r="216" spans="1:60" ht="22.5" outlineLevel="1" x14ac:dyDescent="0.2">
      <c r="A216" s="147">
        <v>61</v>
      </c>
      <c r="B216" s="137" t="s">
        <v>386</v>
      </c>
      <c r="C216" s="165" t="s">
        <v>387</v>
      </c>
      <c r="D216" s="139" t="s">
        <v>309</v>
      </c>
      <c r="E216" s="141">
        <v>1</v>
      </c>
      <c r="F216" s="143"/>
      <c r="G216" s="144">
        <f>E216*F216</f>
        <v>0</v>
      </c>
      <c r="H216" s="145" t="s">
        <v>225</v>
      </c>
      <c r="I216" s="149" t="s">
        <v>78</v>
      </c>
      <c r="J216" s="133"/>
      <c r="K216" s="133"/>
      <c r="L216" s="133"/>
      <c r="M216" s="133"/>
      <c r="N216" s="133"/>
      <c r="O216" s="133"/>
      <c r="P216" s="133"/>
      <c r="Q216" s="133"/>
      <c r="R216" s="133"/>
      <c r="S216" s="133"/>
      <c r="T216" s="133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  <c r="AM216" s="133">
        <v>21</v>
      </c>
      <c r="AN216" s="133"/>
      <c r="AO216" s="133"/>
      <c r="AP216" s="133"/>
      <c r="AQ216" s="133"/>
      <c r="AR216" s="133"/>
      <c r="AS216" s="133"/>
      <c r="AT216" s="133"/>
      <c r="AU216" s="133"/>
      <c r="AV216" s="133"/>
      <c r="AW216" s="133"/>
      <c r="AX216" s="133"/>
      <c r="AY216" s="133"/>
      <c r="AZ216" s="133"/>
      <c r="BA216" s="133"/>
      <c r="BB216" s="133"/>
      <c r="BC216" s="133"/>
      <c r="BD216" s="133"/>
      <c r="BE216" s="133"/>
      <c r="BF216" s="133"/>
      <c r="BG216" s="133"/>
      <c r="BH216" s="133"/>
    </row>
    <row r="217" spans="1:60" outlineLevel="1" x14ac:dyDescent="0.2">
      <c r="A217" s="147"/>
      <c r="B217" s="137"/>
      <c r="C217" s="223" t="s">
        <v>388</v>
      </c>
      <c r="D217" s="224"/>
      <c r="E217" s="225"/>
      <c r="F217" s="226"/>
      <c r="G217" s="227"/>
      <c r="H217" s="145"/>
      <c r="I217" s="149"/>
      <c r="J217" s="133"/>
      <c r="K217" s="133"/>
      <c r="L217" s="133"/>
      <c r="M217" s="133"/>
      <c r="N217" s="133"/>
      <c r="O217" s="133"/>
      <c r="P217" s="133"/>
      <c r="Q217" s="133"/>
      <c r="R217" s="133"/>
      <c r="S217" s="133"/>
      <c r="T217" s="133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3"/>
      <c r="AU217" s="133"/>
      <c r="AV217" s="133"/>
      <c r="AW217" s="133"/>
      <c r="AX217" s="133"/>
      <c r="AY217" s="133"/>
      <c r="AZ217" s="133"/>
      <c r="BA217" s="134" t="str">
        <f>C217</f>
        <v>Informativní provozní dopravní značky - Značka "Parkoviště invalida" IP12+O1, typ 1</v>
      </c>
      <c r="BB217" s="133"/>
      <c r="BC217" s="133"/>
      <c r="BD217" s="133"/>
      <c r="BE217" s="133"/>
      <c r="BF217" s="133"/>
      <c r="BG217" s="133"/>
      <c r="BH217" s="133"/>
    </row>
    <row r="218" spans="1:60" ht="22.5" outlineLevel="1" x14ac:dyDescent="0.2">
      <c r="A218" s="147">
        <v>62</v>
      </c>
      <c r="B218" s="137" t="s">
        <v>389</v>
      </c>
      <c r="C218" s="165" t="s">
        <v>390</v>
      </c>
      <c r="D218" s="139" t="s">
        <v>309</v>
      </c>
      <c r="E218" s="141">
        <v>2</v>
      </c>
      <c r="F218" s="143"/>
      <c r="G218" s="144">
        <f>E218*F218</f>
        <v>0</v>
      </c>
      <c r="H218" s="145" t="s">
        <v>225</v>
      </c>
      <c r="I218" s="149" t="s">
        <v>78</v>
      </c>
      <c r="J218" s="133"/>
      <c r="K218" s="133"/>
      <c r="L218" s="133"/>
      <c r="M218" s="133"/>
      <c r="N218" s="133"/>
      <c r="O218" s="133"/>
      <c r="P218" s="133"/>
      <c r="Q218" s="133"/>
      <c r="R218" s="133"/>
      <c r="S218" s="133"/>
      <c r="T218" s="133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  <c r="AM218" s="133">
        <v>21</v>
      </c>
      <c r="AN218" s="133"/>
      <c r="AO218" s="133"/>
      <c r="AP218" s="133"/>
      <c r="AQ218" s="133"/>
      <c r="AR218" s="133"/>
      <c r="AS218" s="133"/>
      <c r="AT218" s="133"/>
      <c r="AU218" s="133"/>
      <c r="AV218" s="133"/>
      <c r="AW218" s="133"/>
      <c r="AX218" s="133"/>
      <c r="AY218" s="133"/>
      <c r="AZ218" s="133"/>
      <c r="BA218" s="133"/>
      <c r="BB218" s="133"/>
      <c r="BC218" s="133"/>
      <c r="BD218" s="133"/>
      <c r="BE218" s="133"/>
      <c r="BF218" s="133"/>
      <c r="BG218" s="133"/>
      <c r="BH218" s="133"/>
    </row>
    <row r="219" spans="1:60" outlineLevel="1" x14ac:dyDescent="0.2">
      <c r="A219" s="147">
        <v>63</v>
      </c>
      <c r="B219" s="137" t="s">
        <v>391</v>
      </c>
      <c r="C219" s="165" t="s">
        <v>392</v>
      </c>
      <c r="D219" s="139" t="s">
        <v>309</v>
      </c>
      <c r="E219" s="141">
        <v>2</v>
      </c>
      <c r="F219" s="143"/>
      <c r="G219" s="144">
        <f>E219*F219</f>
        <v>0</v>
      </c>
      <c r="H219" s="145" t="s">
        <v>225</v>
      </c>
      <c r="I219" s="149" t="s">
        <v>78</v>
      </c>
      <c r="J219" s="133"/>
      <c r="K219" s="133"/>
      <c r="L219" s="133"/>
      <c r="M219" s="133"/>
      <c r="N219" s="133"/>
      <c r="O219" s="133"/>
      <c r="P219" s="133"/>
      <c r="Q219" s="133"/>
      <c r="R219" s="133"/>
      <c r="S219" s="133"/>
      <c r="T219" s="133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>
        <v>21</v>
      </c>
      <c r="AN219" s="133"/>
      <c r="AO219" s="133"/>
      <c r="AP219" s="133"/>
      <c r="AQ219" s="133"/>
      <c r="AR219" s="133"/>
      <c r="AS219" s="133"/>
      <c r="AT219" s="133"/>
      <c r="AU219" s="133"/>
      <c r="AV219" s="133"/>
      <c r="AW219" s="133"/>
      <c r="AX219" s="133"/>
      <c r="AY219" s="133"/>
      <c r="AZ219" s="133"/>
      <c r="BA219" s="133"/>
      <c r="BB219" s="133"/>
      <c r="BC219" s="133"/>
      <c r="BD219" s="133"/>
      <c r="BE219" s="133"/>
      <c r="BF219" s="133"/>
      <c r="BG219" s="133"/>
      <c r="BH219" s="133"/>
    </row>
    <row r="220" spans="1:60" outlineLevel="1" x14ac:dyDescent="0.2">
      <c r="A220" s="147"/>
      <c r="B220" s="137"/>
      <c r="C220" s="223" t="s">
        <v>393</v>
      </c>
      <c r="D220" s="224"/>
      <c r="E220" s="225"/>
      <c r="F220" s="226"/>
      <c r="G220" s="227"/>
      <c r="H220" s="145"/>
      <c r="I220" s="149"/>
      <c r="J220" s="133"/>
      <c r="K220" s="133"/>
      <c r="L220" s="133"/>
      <c r="M220" s="133"/>
      <c r="N220" s="133"/>
      <c r="O220" s="133"/>
      <c r="P220" s="133"/>
      <c r="Q220" s="133"/>
      <c r="R220" s="133"/>
      <c r="S220" s="133"/>
      <c r="T220" s="133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  <c r="AV220" s="133"/>
      <c r="AW220" s="133"/>
      <c r="AX220" s="133"/>
      <c r="AY220" s="133"/>
      <c r="AZ220" s="133"/>
      <c r="BA220" s="134" t="str">
        <f>C220</f>
        <v>pozinkovaná ocel. trubka pr. 60 délky od 200 do 600 mm, tl. 2,5 mm včetně patky, víčka, šroubů apod.</v>
      </c>
      <c r="BB220" s="133"/>
      <c r="BC220" s="133"/>
      <c r="BD220" s="133"/>
      <c r="BE220" s="133"/>
      <c r="BF220" s="133"/>
      <c r="BG220" s="133"/>
      <c r="BH220" s="133"/>
    </row>
    <row r="221" spans="1:60" outlineLevel="1" x14ac:dyDescent="0.2">
      <c r="A221" s="147">
        <v>64</v>
      </c>
      <c r="B221" s="137" t="s">
        <v>394</v>
      </c>
      <c r="C221" s="165" t="s">
        <v>395</v>
      </c>
      <c r="D221" s="139" t="s">
        <v>309</v>
      </c>
      <c r="E221" s="141">
        <v>51.51</v>
      </c>
      <c r="F221" s="143"/>
      <c r="G221" s="144">
        <f>E221*F221</f>
        <v>0</v>
      </c>
      <c r="H221" s="145" t="s">
        <v>225</v>
      </c>
      <c r="I221" s="149" t="s">
        <v>78</v>
      </c>
      <c r="J221" s="133"/>
      <c r="K221" s="133"/>
      <c r="L221" s="133"/>
      <c r="M221" s="133"/>
      <c r="N221" s="133"/>
      <c r="O221" s="133"/>
      <c r="P221" s="133"/>
      <c r="Q221" s="133"/>
      <c r="R221" s="133"/>
      <c r="S221" s="133"/>
      <c r="T221" s="133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>
        <v>21</v>
      </c>
      <c r="AN221" s="133"/>
      <c r="AO221" s="133"/>
      <c r="AP221" s="133"/>
      <c r="AQ221" s="133"/>
      <c r="AR221" s="133"/>
      <c r="AS221" s="133"/>
      <c r="AT221" s="133"/>
      <c r="AU221" s="133"/>
      <c r="AV221" s="133"/>
      <c r="AW221" s="133"/>
      <c r="AX221" s="133"/>
      <c r="AY221" s="133"/>
      <c r="AZ221" s="133"/>
      <c r="BA221" s="133"/>
      <c r="BB221" s="133"/>
      <c r="BC221" s="133"/>
      <c r="BD221" s="133"/>
      <c r="BE221" s="133"/>
      <c r="BF221" s="133"/>
      <c r="BG221" s="133"/>
      <c r="BH221" s="133"/>
    </row>
    <row r="222" spans="1:60" outlineLevel="1" x14ac:dyDescent="0.2">
      <c r="A222" s="147"/>
      <c r="B222" s="137"/>
      <c r="C222" s="181" t="s">
        <v>396</v>
      </c>
      <c r="D222" s="169"/>
      <c r="E222" s="171">
        <v>51.51</v>
      </c>
      <c r="F222" s="144"/>
      <c r="G222" s="144"/>
      <c r="H222" s="145"/>
      <c r="I222" s="149"/>
      <c r="J222" s="133"/>
      <c r="K222" s="133"/>
      <c r="L222" s="133"/>
      <c r="M222" s="133"/>
      <c r="N222" s="133"/>
      <c r="O222" s="133"/>
      <c r="P222" s="133"/>
      <c r="Q222" s="133"/>
      <c r="R222" s="133"/>
      <c r="S222" s="133"/>
      <c r="T222" s="133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  <c r="AV222" s="133"/>
      <c r="AW222" s="133"/>
      <c r="AX222" s="133"/>
      <c r="AY222" s="133"/>
      <c r="AZ222" s="133"/>
      <c r="BA222" s="133"/>
      <c r="BB222" s="133"/>
      <c r="BC222" s="133"/>
      <c r="BD222" s="133"/>
      <c r="BE222" s="133"/>
      <c r="BF222" s="133"/>
      <c r="BG222" s="133"/>
      <c r="BH222" s="133"/>
    </row>
    <row r="223" spans="1:60" ht="22.5" outlineLevel="1" x14ac:dyDescent="0.2">
      <c r="A223" s="147">
        <v>65</v>
      </c>
      <c r="B223" s="137" t="s">
        <v>397</v>
      </c>
      <c r="C223" s="165" t="s">
        <v>398</v>
      </c>
      <c r="D223" s="139" t="s">
        <v>309</v>
      </c>
      <c r="E223" s="141">
        <v>424.2</v>
      </c>
      <c r="F223" s="143"/>
      <c r="G223" s="144">
        <f>E223*F223</f>
        <v>0</v>
      </c>
      <c r="H223" s="145" t="s">
        <v>225</v>
      </c>
      <c r="I223" s="149" t="s">
        <v>78</v>
      </c>
      <c r="J223" s="133"/>
      <c r="K223" s="133"/>
      <c r="L223" s="133"/>
      <c r="M223" s="133"/>
      <c r="N223" s="133"/>
      <c r="O223" s="133"/>
      <c r="P223" s="133"/>
      <c r="Q223" s="133"/>
      <c r="R223" s="133"/>
      <c r="S223" s="133"/>
      <c r="T223" s="133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>
        <v>21</v>
      </c>
      <c r="AN223" s="133"/>
      <c r="AO223" s="133"/>
      <c r="AP223" s="133"/>
      <c r="AQ223" s="133"/>
      <c r="AR223" s="133"/>
      <c r="AS223" s="133"/>
      <c r="AT223" s="133"/>
      <c r="AU223" s="133"/>
      <c r="AV223" s="133"/>
      <c r="AW223" s="133"/>
      <c r="AX223" s="133"/>
      <c r="AY223" s="133"/>
      <c r="AZ223" s="133"/>
      <c r="BA223" s="133"/>
      <c r="BB223" s="133"/>
      <c r="BC223" s="133"/>
      <c r="BD223" s="133"/>
      <c r="BE223" s="133"/>
      <c r="BF223" s="133"/>
      <c r="BG223" s="133"/>
      <c r="BH223" s="133"/>
    </row>
    <row r="224" spans="1:60" outlineLevel="1" x14ac:dyDescent="0.2">
      <c r="A224" s="147"/>
      <c r="B224" s="137"/>
      <c r="C224" s="181" t="s">
        <v>399</v>
      </c>
      <c r="D224" s="169"/>
      <c r="E224" s="171">
        <v>424.2</v>
      </c>
      <c r="F224" s="144"/>
      <c r="G224" s="144"/>
      <c r="H224" s="145"/>
      <c r="I224" s="149"/>
      <c r="J224" s="133"/>
      <c r="K224" s="133"/>
      <c r="L224" s="133"/>
      <c r="M224" s="133"/>
      <c r="N224" s="133"/>
      <c r="O224" s="133"/>
      <c r="P224" s="133"/>
      <c r="Q224" s="133"/>
      <c r="R224" s="133"/>
      <c r="S224" s="133"/>
      <c r="T224" s="133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/>
      <c r="AU224" s="133"/>
      <c r="AV224" s="133"/>
      <c r="AW224" s="133"/>
      <c r="AX224" s="133"/>
      <c r="AY224" s="133"/>
      <c r="AZ224" s="133"/>
      <c r="BA224" s="133"/>
      <c r="BB224" s="133"/>
      <c r="BC224" s="133"/>
      <c r="BD224" s="133"/>
      <c r="BE224" s="133"/>
      <c r="BF224" s="133"/>
      <c r="BG224" s="133"/>
      <c r="BH224" s="133"/>
    </row>
    <row r="225" spans="1:60" outlineLevel="1" x14ac:dyDescent="0.2">
      <c r="A225" s="147">
        <v>66</v>
      </c>
      <c r="B225" s="137" t="s">
        <v>400</v>
      </c>
      <c r="C225" s="165" t="s">
        <v>401</v>
      </c>
      <c r="D225" s="139" t="s">
        <v>309</v>
      </c>
      <c r="E225" s="141">
        <v>562.36800000000005</v>
      </c>
      <c r="F225" s="143"/>
      <c r="G225" s="144">
        <f>E225*F225</f>
        <v>0</v>
      </c>
      <c r="H225" s="145" t="s">
        <v>225</v>
      </c>
      <c r="I225" s="149" t="s">
        <v>78</v>
      </c>
      <c r="J225" s="133"/>
      <c r="K225" s="133"/>
      <c r="L225" s="133"/>
      <c r="M225" s="133"/>
      <c r="N225" s="133"/>
      <c r="O225" s="133"/>
      <c r="P225" s="133"/>
      <c r="Q225" s="133"/>
      <c r="R225" s="133"/>
      <c r="S225" s="133"/>
      <c r="T225" s="133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>
        <v>21</v>
      </c>
      <c r="AN225" s="133"/>
      <c r="AO225" s="133"/>
      <c r="AP225" s="133"/>
      <c r="AQ225" s="133"/>
      <c r="AR225" s="133"/>
      <c r="AS225" s="133"/>
      <c r="AT225" s="133"/>
      <c r="AU225" s="133"/>
      <c r="AV225" s="133"/>
      <c r="AW225" s="133"/>
      <c r="AX225" s="133"/>
      <c r="AY225" s="133"/>
      <c r="AZ225" s="133"/>
      <c r="BA225" s="133"/>
      <c r="BB225" s="133"/>
      <c r="BC225" s="133"/>
      <c r="BD225" s="133"/>
      <c r="BE225" s="133"/>
      <c r="BF225" s="133"/>
      <c r="BG225" s="133"/>
      <c r="BH225" s="133"/>
    </row>
    <row r="226" spans="1:60" outlineLevel="1" x14ac:dyDescent="0.2">
      <c r="A226" s="147"/>
      <c r="B226" s="137"/>
      <c r="C226" s="181" t="s">
        <v>402</v>
      </c>
      <c r="D226" s="169"/>
      <c r="E226" s="171">
        <v>562.36800000000005</v>
      </c>
      <c r="F226" s="144"/>
      <c r="G226" s="144"/>
      <c r="H226" s="145"/>
      <c r="I226" s="149"/>
      <c r="J226" s="133"/>
      <c r="K226" s="133"/>
      <c r="L226" s="133"/>
      <c r="M226" s="133"/>
      <c r="N226" s="133"/>
      <c r="O226" s="133"/>
      <c r="P226" s="133"/>
      <c r="Q226" s="133"/>
      <c r="R226" s="133"/>
      <c r="S226" s="133"/>
      <c r="T226" s="133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33"/>
      <c r="AQ226" s="133"/>
      <c r="AR226" s="133"/>
      <c r="AS226" s="133"/>
      <c r="AT226" s="133"/>
      <c r="AU226" s="133"/>
      <c r="AV226" s="133"/>
      <c r="AW226" s="133"/>
      <c r="AX226" s="133"/>
      <c r="AY226" s="133"/>
      <c r="AZ226" s="133"/>
      <c r="BA226" s="133"/>
      <c r="BB226" s="133"/>
      <c r="BC226" s="133"/>
      <c r="BD226" s="133"/>
      <c r="BE226" s="133"/>
      <c r="BF226" s="133"/>
      <c r="BG226" s="133"/>
      <c r="BH226" s="133"/>
    </row>
    <row r="227" spans="1:60" ht="22.5" outlineLevel="1" x14ac:dyDescent="0.2">
      <c r="A227" s="147">
        <v>67</v>
      </c>
      <c r="B227" s="137" t="s">
        <v>403</v>
      </c>
      <c r="C227" s="165" t="s">
        <v>404</v>
      </c>
      <c r="D227" s="139" t="s">
        <v>309</v>
      </c>
      <c r="E227" s="141">
        <v>280.37599999999998</v>
      </c>
      <c r="F227" s="143"/>
      <c r="G227" s="144">
        <f>E227*F227</f>
        <v>0</v>
      </c>
      <c r="H227" s="145" t="s">
        <v>225</v>
      </c>
      <c r="I227" s="149" t="s">
        <v>78</v>
      </c>
      <c r="J227" s="133"/>
      <c r="K227" s="133"/>
      <c r="L227" s="133"/>
      <c r="M227" s="133"/>
      <c r="N227" s="133"/>
      <c r="O227" s="133"/>
      <c r="P227" s="133"/>
      <c r="Q227" s="133"/>
      <c r="R227" s="133"/>
      <c r="S227" s="133"/>
      <c r="T227" s="133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>
        <v>21</v>
      </c>
      <c r="AN227" s="133"/>
      <c r="AO227" s="133"/>
      <c r="AP227" s="133"/>
      <c r="AQ227" s="133"/>
      <c r="AR227" s="133"/>
      <c r="AS227" s="133"/>
      <c r="AT227" s="133"/>
      <c r="AU227" s="133"/>
      <c r="AV227" s="133"/>
      <c r="AW227" s="133"/>
      <c r="AX227" s="133"/>
      <c r="AY227" s="133"/>
      <c r="AZ227" s="133"/>
      <c r="BA227" s="133"/>
      <c r="BB227" s="133"/>
      <c r="BC227" s="133"/>
      <c r="BD227" s="133"/>
      <c r="BE227" s="133"/>
      <c r="BF227" s="133"/>
      <c r="BG227" s="133"/>
      <c r="BH227" s="133"/>
    </row>
    <row r="228" spans="1:60" outlineLevel="1" x14ac:dyDescent="0.2">
      <c r="A228" s="147"/>
      <c r="B228" s="137"/>
      <c r="C228" s="181" t="s">
        <v>405</v>
      </c>
      <c r="D228" s="169"/>
      <c r="E228" s="171">
        <v>280.37599999999998</v>
      </c>
      <c r="F228" s="144"/>
      <c r="G228" s="144"/>
      <c r="H228" s="145"/>
      <c r="I228" s="149"/>
      <c r="J228" s="133"/>
      <c r="K228" s="133"/>
      <c r="L228" s="133"/>
      <c r="M228" s="133"/>
      <c r="N228" s="133"/>
      <c r="O228" s="133"/>
      <c r="P228" s="133"/>
      <c r="Q228" s="133"/>
      <c r="R228" s="133"/>
      <c r="S228" s="133"/>
      <c r="T228" s="133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  <c r="AM228" s="133"/>
      <c r="AN228" s="133"/>
      <c r="AO228" s="133"/>
      <c r="AP228" s="133"/>
      <c r="AQ228" s="133"/>
      <c r="AR228" s="133"/>
      <c r="AS228" s="133"/>
      <c r="AT228" s="133"/>
      <c r="AU228" s="133"/>
      <c r="AV228" s="133"/>
      <c r="AW228" s="133"/>
      <c r="AX228" s="133"/>
      <c r="AY228" s="133"/>
      <c r="AZ228" s="133"/>
      <c r="BA228" s="133"/>
      <c r="BB228" s="133"/>
      <c r="BC228" s="133"/>
      <c r="BD228" s="133"/>
      <c r="BE228" s="133"/>
      <c r="BF228" s="133"/>
      <c r="BG228" s="133"/>
      <c r="BH228" s="133"/>
    </row>
    <row r="229" spans="1:60" x14ac:dyDescent="0.2">
      <c r="A229" s="146" t="s">
        <v>72</v>
      </c>
      <c r="B229" s="136" t="s">
        <v>406</v>
      </c>
      <c r="C229" s="164" t="s">
        <v>407</v>
      </c>
      <c r="D229" s="138"/>
      <c r="E229" s="140"/>
      <c r="F229" s="233">
        <f>SUM(G230:G234)</f>
        <v>0</v>
      </c>
      <c r="G229" s="234"/>
      <c r="H229" s="142"/>
      <c r="I229" s="148"/>
    </row>
    <row r="230" spans="1:60" outlineLevel="1" x14ac:dyDescent="0.2">
      <c r="A230" s="147"/>
      <c r="B230" s="235" t="s">
        <v>408</v>
      </c>
      <c r="C230" s="236"/>
      <c r="D230" s="237"/>
      <c r="E230" s="238"/>
      <c r="F230" s="239"/>
      <c r="G230" s="240"/>
      <c r="H230" s="145"/>
      <c r="I230" s="149"/>
      <c r="J230" s="133"/>
      <c r="K230" s="133">
        <v>1</v>
      </c>
      <c r="L230" s="133"/>
      <c r="M230" s="133"/>
      <c r="N230" s="133"/>
      <c r="O230" s="133"/>
      <c r="P230" s="133"/>
      <c r="Q230" s="133"/>
      <c r="R230" s="133"/>
      <c r="S230" s="133"/>
      <c r="T230" s="133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  <c r="AM230" s="133"/>
      <c r="AN230" s="133"/>
      <c r="AO230" s="133"/>
      <c r="AP230" s="133"/>
      <c r="AQ230" s="133"/>
      <c r="AR230" s="133"/>
      <c r="AS230" s="133"/>
      <c r="AT230" s="133"/>
      <c r="AU230" s="133"/>
      <c r="AV230" s="133"/>
      <c r="AW230" s="133"/>
      <c r="AX230" s="133"/>
      <c r="AY230" s="133"/>
      <c r="AZ230" s="133"/>
      <c r="BA230" s="133"/>
      <c r="BB230" s="133"/>
      <c r="BC230" s="133"/>
      <c r="BD230" s="133"/>
      <c r="BE230" s="133"/>
      <c r="BF230" s="133"/>
      <c r="BG230" s="133"/>
      <c r="BH230" s="133"/>
    </row>
    <row r="231" spans="1:60" ht="22.5" outlineLevel="1" x14ac:dyDescent="0.2">
      <c r="A231" s="147"/>
      <c r="B231" s="241" t="s">
        <v>409</v>
      </c>
      <c r="C231" s="242"/>
      <c r="D231" s="243"/>
      <c r="E231" s="244"/>
      <c r="F231" s="245"/>
      <c r="G231" s="246"/>
      <c r="H231" s="145"/>
      <c r="I231" s="149"/>
      <c r="J231" s="133"/>
      <c r="K231" s="133"/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  <c r="AM231" s="133"/>
      <c r="AN231" s="133"/>
      <c r="AO231" s="133"/>
      <c r="AP231" s="133"/>
      <c r="AQ231" s="133"/>
      <c r="AR231" s="133"/>
      <c r="AS231" s="133"/>
      <c r="AT231" s="133"/>
      <c r="AU231" s="133"/>
      <c r="AV231" s="133"/>
      <c r="AW231" s="133"/>
      <c r="AX231" s="133"/>
      <c r="AY231" s="133"/>
      <c r="AZ231" s="134" t="str">
        <f>B231</f>
        <v>Zřízení lavice stabilní s vyhloubením rýh, osazením noh, montáží sedadla a opěradla, s případným naložením přebytečného výkopku na dopravní prostředek, odvozem na vzdálenost do 20 km a se složením</v>
      </c>
      <c r="BA231" s="133"/>
      <c r="BB231" s="133"/>
      <c r="BC231" s="133"/>
      <c r="BD231" s="133"/>
      <c r="BE231" s="133"/>
      <c r="BF231" s="133"/>
      <c r="BG231" s="133"/>
      <c r="BH231" s="133"/>
    </row>
    <row r="232" spans="1:60" outlineLevel="1" x14ac:dyDescent="0.2">
      <c r="A232" s="147">
        <v>68</v>
      </c>
      <c r="B232" s="137" t="s">
        <v>410</v>
      </c>
      <c r="C232" s="165" t="s">
        <v>411</v>
      </c>
      <c r="D232" s="139" t="s">
        <v>309</v>
      </c>
      <c r="E232" s="141">
        <v>3</v>
      </c>
      <c r="F232" s="143"/>
      <c r="G232" s="144">
        <f>E232*F232</f>
        <v>0</v>
      </c>
      <c r="H232" s="145" t="s">
        <v>412</v>
      </c>
      <c r="I232" s="149" t="s">
        <v>78</v>
      </c>
      <c r="J232" s="133"/>
      <c r="K232" s="133"/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  <c r="AM232" s="133">
        <v>21</v>
      </c>
      <c r="AN232" s="133"/>
      <c r="AO232" s="133"/>
      <c r="AP232" s="133"/>
      <c r="AQ232" s="133"/>
      <c r="AR232" s="133"/>
      <c r="AS232" s="133"/>
      <c r="AT232" s="133"/>
      <c r="AU232" s="133"/>
      <c r="AV232" s="133"/>
      <c r="AW232" s="133"/>
      <c r="AX232" s="133"/>
      <c r="AY232" s="133"/>
      <c r="AZ232" s="133"/>
      <c r="BA232" s="133"/>
      <c r="BB232" s="133"/>
      <c r="BC232" s="133"/>
      <c r="BD232" s="133"/>
      <c r="BE232" s="133"/>
      <c r="BF232" s="133"/>
      <c r="BG232" s="133"/>
      <c r="BH232" s="133"/>
    </row>
    <row r="233" spans="1:60" outlineLevel="1" x14ac:dyDescent="0.2">
      <c r="A233" s="147">
        <v>69</v>
      </c>
      <c r="B233" s="137" t="s">
        <v>413</v>
      </c>
      <c r="C233" s="165" t="s">
        <v>414</v>
      </c>
      <c r="D233" s="139" t="s">
        <v>309</v>
      </c>
      <c r="E233" s="141">
        <v>3</v>
      </c>
      <c r="F233" s="143"/>
      <c r="G233" s="144">
        <f>E233*F233</f>
        <v>0</v>
      </c>
      <c r="H233" s="145"/>
      <c r="I233" s="149" t="s">
        <v>300</v>
      </c>
      <c r="J233" s="133"/>
      <c r="K233" s="133"/>
      <c r="L233" s="133"/>
      <c r="M233" s="133"/>
      <c r="N233" s="133"/>
      <c r="O233" s="133"/>
      <c r="P233" s="133"/>
      <c r="Q233" s="133"/>
      <c r="R233" s="133"/>
      <c r="S233" s="133"/>
      <c r="T233" s="133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3"/>
      <c r="AM233" s="133">
        <v>21</v>
      </c>
      <c r="AN233" s="133"/>
      <c r="AO233" s="133"/>
      <c r="AP233" s="133"/>
      <c r="AQ233" s="133"/>
      <c r="AR233" s="133"/>
      <c r="AS233" s="133"/>
      <c r="AT233" s="133"/>
      <c r="AU233" s="133"/>
      <c r="AV233" s="133"/>
      <c r="AW233" s="133"/>
      <c r="AX233" s="133"/>
      <c r="AY233" s="133"/>
      <c r="AZ233" s="133"/>
      <c r="BA233" s="133"/>
      <c r="BB233" s="133"/>
      <c r="BC233" s="133"/>
      <c r="BD233" s="133"/>
      <c r="BE233" s="133"/>
      <c r="BF233" s="133"/>
      <c r="BG233" s="133"/>
      <c r="BH233" s="133"/>
    </row>
    <row r="234" spans="1:60" outlineLevel="1" x14ac:dyDescent="0.2">
      <c r="A234" s="147">
        <v>70</v>
      </c>
      <c r="B234" s="137" t="s">
        <v>415</v>
      </c>
      <c r="C234" s="165" t="s">
        <v>416</v>
      </c>
      <c r="D234" s="139" t="s">
        <v>417</v>
      </c>
      <c r="E234" s="141">
        <v>1</v>
      </c>
      <c r="F234" s="143"/>
      <c r="G234" s="144">
        <f>E234*F234</f>
        <v>0</v>
      </c>
      <c r="H234" s="145"/>
      <c r="I234" s="149" t="s">
        <v>101</v>
      </c>
      <c r="J234" s="133"/>
      <c r="K234" s="133"/>
      <c r="L234" s="133"/>
      <c r="M234" s="133"/>
      <c r="N234" s="133"/>
      <c r="O234" s="133"/>
      <c r="P234" s="133"/>
      <c r="Q234" s="133"/>
      <c r="R234" s="133"/>
      <c r="S234" s="133"/>
      <c r="T234" s="133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  <c r="AM234" s="133">
        <v>21</v>
      </c>
      <c r="AN234" s="133"/>
      <c r="AO234" s="133"/>
      <c r="AP234" s="133"/>
      <c r="AQ234" s="133"/>
      <c r="AR234" s="133"/>
      <c r="AS234" s="133"/>
      <c r="AT234" s="133"/>
      <c r="AU234" s="133"/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  <c r="BH234" s="133"/>
    </row>
    <row r="235" spans="1:60" x14ac:dyDescent="0.2">
      <c r="A235" s="146" t="s">
        <v>72</v>
      </c>
      <c r="B235" s="136" t="s">
        <v>418</v>
      </c>
      <c r="C235" s="164" t="s">
        <v>419</v>
      </c>
      <c r="D235" s="138"/>
      <c r="E235" s="140"/>
      <c r="F235" s="233">
        <f>SUM(G236:G239)</f>
        <v>0</v>
      </c>
      <c r="G235" s="234"/>
      <c r="H235" s="142"/>
      <c r="I235" s="148"/>
    </row>
    <row r="236" spans="1:60" outlineLevel="1" x14ac:dyDescent="0.2">
      <c r="A236" s="147"/>
      <c r="B236" s="235" t="s">
        <v>420</v>
      </c>
      <c r="C236" s="236"/>
      <c r="D236" s="237"/>
      <c r="E236" s="238"/>
      <c r="F236" s="239"/>
      <c r="G236" s="240"/>
      <c r="H236" s="145"/>
      <c r="I236" s="149"/>
      <c r="J236" s="133"/>
      <c r="K236" s="133">
        <v>1</v>
      </c>
      <c r="L236" s="133"/>
      <c r="M236" s="133"/>
      <c r="N236" s="133"/>
      <c r="O236" s="133"/>
      <c r="P236" s="133"/>
      <c r="Q236" s="133"/>
      <c r="R236" s="133"/>
      <c r="S236" s="133"/>
      <c r="T236" s="133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/>
      <c r="AV236" s="133"/>
      <c r="AW236" s="133"/>
      <c r="AX236" s="133"/>
      <c r="AY236" s="133"/>
      <c r="AZ236" s="133"/>
      <c r="BA236" s="133"/>
      <c r="BB236" s="133"/>
      <c r="BC236" s="133"/>
      <c r="BD236" s="133"/>
      <c r="BE236" s="133"/>
      <c r="BF236" s="133"/>
      <c r="BG236" s="133"/>
      <c r="BH236" s="133"/>
    </row>
    <row r="237" spans="1:60" outlineLevel="1" x14ac:dyDescent="0.2">
      <c r="A237" s="147">
        <v>71</v>
      </c>
      <c r="B237" s="137" t="s">
        <v>421</v>
      </c>
      <c r="C237" s="165" t="s">
        <v>422</v>
      </c>
      <c r="D237" s="139" t="s">
        <v>423</v>
      </c>
      <c r="E237" s="141">
        <v>16</v>
      </c>
      <c r="F237" s="143"/>
      <c r="G237" s="144">
        <f>E237*F237</f>
        <v>0</v>
      </c>
      <c r="H237" s="145" t="s">
        <v>424</v>
      </c>
      <c r="I237" s="149" t="s">
        <v>78</v>
      </c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  <c r="AM237" s="133">
        <v>21</v>
      </c>
      <c r="AN237" s="133"/>
      <c r="AO237" s="133"/>
      <c r="AP237" s="133"/>
      <c r="AQ237" s="133"/>
      <c r="AR237" s="133"/>
      <c r="AS237" s="133"/>
      <c r="AT237" s="133"/>
      <c r="AU237" s="133"/>
      <c r="AV237" s="133"/>
      <c r="AW237" s="133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/>
      <c r="BH237" s="133"/>
    </row>
    <row r="238" spans="1:60" outlineLevel="1" x14ac:dyDescent="0.2">
      <c r="A238" s="147"/>
      <c r="B238" s="137"/>
      <c r="C238" s="181" t="s">
        <v>425</v>
      </c>
      <c r="D238" s="169"/>
      <c r="E238" s="171">
        <v>12</v>
      </c>
      <c r="F238" s="144"/>
      <c r="G238" s="144"/>
      <c r="H238" s="145"/>
      <c r="I238" s="149"/>
      <c r="J238" s="133"/>
      <c r="K238" s="133"/>
      <c r="L238" s="133"/>
      <c r="M238" s="133"/>
      <c r="N238" s="133"/>
      <c r="O238" s="133"/>
      <c r="P238" s="133"/>
      <c r="Q238" s="133"/>
      <c r="R238" s="133"/>
      <c r="S238" s="133"/>
      <c r="T238" s="133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/>
      <c r="BH238" s="133"/>
    </row>
    <row r="239" spans="1:60" outlineLevel="1" x14ac:dyDescent="0.2">
      <c r="A239" s="147"/>
      <c r="B239" s="137"/>
      <c r="C239" s="181" t="s">
        <v>426</v>
      </c>
      <c r="D239" s="169"/>
      <c r="E239" s="171">
        <v>4</v>
      </c>
      <c r="F239" s="144"/>
      <c r="G239" s="144"/>
      <c r="H239" s="145"/>
      <c r="I239" s="149"/>
      <c r="J239" s="133"/>
      <c r="K239" s="133"/>
      <c r="L239" s="133"/>
      <c r="M239" s="133"/>
      <c r="N239" s="133"/>
      <c r="O239" s="133"/>
      <c r="P239" s="133"/>
      <c r="Q239" s="133"/>
      <c r="R239" s="133"/>
      <c r="S239" s="133"/>
      <c r="T239" s="133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/>
      <c r="AV239" s="133"/>
      <c r="AW239" s="133"/>
      <c r="AX239" s="133"/>
      <c r="AY239" s="133"/>
      <c r="AZ239" s="133"/>
      <c r="BA239" s="133"/>
      <c r="BB239" s="133"/>
      <c r="BC239" s="133"/>
      <c r="BD239" s="133"/>
      <c r="BE239" s="133"/>
      <c r="BF239" s="133"/>
      <c r="BG239" s="133"/>
      <c r="BH239" s="133"/>
    </row>
    <row r="240" spans="1:60" x14ac:dyDescent="0.2">
      <c r="A240" s="146" t="s">
        <v>72</v>
      </c>
      <c r="B240" s="136" t="s">
        <v>427</v>
      </c>
      <c r="C240" s="164" t="s">
        <v>428</v>
      </c>
      <c r="D240" s="138"/>
      <c r="E240" s="140"/>
      <c r="F240" s="233">
        <f>SUM(G241:G246)</f>
        <v>0</v>
      </c>
      <c r="G240" s="234"/>
      <c r="H240" s="142"/>
      <c r="I240" s="148"/>
    </row>
    <row r="241" spans="1:60" outlineLevel="1" x14ac:dyDescent="0.2">
      <c r="A241" s="147"/>
      <c r="B241" s="235" t="s">
        <v>429</v>
      </c>
      <c r="C241" s="236"/>
      <c r="D241" s="237"/>
      <c r="E241" s="238"/>
      <c r="F241" s="239"/>
      <c r="G241" s="240"/>
      <c r="H241" s="145"/>
      <c r="I241" s="149"/>
      <c r="J241" s="133"/>
      <c r="K241" s="133">
        <v>1</v>
      </c>
      <c r="L241" s="133"/>
      <c r="M241" s="133"/>
      <c r="N241" s="133"/>
      <c r="O241" s="133"/>
      <c r="P241" s="133"/>
      <c r="Q241" s="133"/>
      <c r="R241" s="133"/>
      <c r="S241" s="133"/>
      <c r="T241" s="133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/>
      <c r="AV241" s="133"/>
      <c r="AW241" s="133"/>
      <c r="AX241" s="133"/>
      <c r="AY241" s="133"/>
      <c r="AZ241" s="133"/>
      <c r="BA241" s="133"/>
      <c r="BB241" s="133"/>
      <c r="BC241" s="133"/>
      <c r="BD241" s="133"/>
      <c r="BE241" s="133"/>
      <c r="BF241" s="133"/>
      <c r="BG241" s="133"/>
      <c r="BH241" s="133"/>
    </row>
    <row r="242" spans="1:60" outlineLevel="1" x14ac:dyDescent="0.2">
      <c r="A242" s="147"/>
      <c r="B242" s="241" t="s">
        <v>430</v>
      </c>
      <c r="C242" s="242"/>
      <c r="D242" s="243"/>
      <c r="E242" s="244"/>
      <c r="F242" s="245"/>
      <c r="G242" s="246"/>
      <c r="H242" s="145"/>
      <c r="I242" s="149"/>
      <c r="J242" s="133"/>
      <c r="K242" s="133"/>
      <c r="L242" s="133"/>
      <c r="M242" s="133"/>
      <c r="N242" s="133"/>
      <c r="O242" s="133"/>
      <c r="P242" s="133"/>
      <c r="Q242" s="133"/>
      <c r="R242" s="133"/>
      <c r="S242" s="133"/>
      <c r="T242" s="133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/>
      <c r="AV242" s="133"/>
      <c r="AW242" s="133"/>
      <c r="AX242" s="133"/>
      <c r="AY242" s="133"/>
      <c r="AZ242" s="133"/>
      <c r="BA242" s="133"/>
      <c r="BB242" s="133"/>
      <c r="BC242" s="133"/>
      <c r="BD242" s="133"/>
      <c r="BE242" s="133"/>
      <c r="BF242" s="133"/>
      <c r="BG242" s="133"/>
      <c r="BH242" s="133"/>
    </row>
    <row r="243" spans="1:60" outlineLevel="1" x14ac:dyDescent="0.2">
      <c r="A243" s="147">
        <v>72</v>
      </c>
      <c r="B243" s="137" t="s">
        <v>431</v>
      </c>
      <c r="C243" s="165" t="s">
        <v>432</v>
      </c>
      <c r="D243" s="139" t="s">
        <v>309</v>
      </c>
      <c r="E243" s="141">
        <v>1</v>
      </c>
      <c r="F243" s="143"/>
      <c r="G243" s="144">
        <f>E243*F243</f>
        <v>0</v>
      </c>
      <c r="H243" s="145" t="s">
        <v>123</v>
      </c>
      <c r="I243" s="149" t="s">
        <v>78</v>
      </c>
      <c r="J243" s="133"/>
      <c r="K243" s="133"/>
      <c r="L243" s="133"/>
      <c r="M243" s="133"/>
      <c r="N243" s="133"/>
      <c r="O243" s="133"/>
      <c r="P243" s="133"/>
      <c r="Q243" s="133"/>
      <c r="R243" s="133"/>
      <c r="S243" s="133"/>
      <c r="T243" s="133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>
        <v>21</v>
      </c>
      <c r="AN243" s="133"/>
      <c r="AO243" s="133"/>
      <c r="AP243" s="133"/>
      <c r="AQ243" s="133"/>
      <c r="AR243" s="133"/>
      <c r="AS243" s="133"/>
      <c r="AT243" s="133"/>
      <c r="AU243" s="133"/>
      <c r="AV243" s="133"/>
      <c r="AW243" s="133"/>
      <c r="AX243" s="133"/>
      <c r="AY243" s="133"/>
      <c r="AZ243" s="133"/>
      <c r="BA243" s="133"/>
      <c r="BB243" s="133"/>
      <c r="BC243" s="133"/>
      <c r="BD243" s="133"/>
      <c r="BE243" s="133"/>
      <c r="BF243" s="133"/>
      <c r="BG243" s="133"/>
      <c r="BH243" s="133"/>
    </row>
    <row r="244" spans="1:60" outlineLevel="1" x14ac:dyDescent="0.2">
      <c r="A244" s="147"/>
      <c r="B244" s="241" t="s">
        <v>433</v>
      </c>
      <c r="C244" s="242"/>
      <c r="D244" s="243"/>
      <c r="E244" s="244"/>
      <c r="F244" s="245"/>
      <c r="G244" s="246"/>
      <c r="H244" s="145"/>
      <c r="I244" s="149"/>
      <c r="J244" s="133"/>
      <c r="K244" s="133">
        <v>1</v>
      </c>
      <c r="L244" s="133"/>
      <c r="M244" s="133"/>
      <c r="N244" s="133"/>
      <c r="O244" s="133"/>
      <c r="P244" s="133"/>
      <c r="Q244" s="133"/>
      <c r="R244" s="133"/>
      <c r="S244" s="133"/>
      <c r="T244" s="133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3"/>
      <c r="AI244" s="133"/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/>
      <c r="AV244" s="133"/>
      <c r="AW244" s="133"/>
      <c r="AX244" s="133"/>
      <c r="AY244" s="133"/>
      <c r="AZ244" s="133"/>
      <c r="BA244" s="133"/>
      <c r="BB244" s="133"/>
      <c r="BC244" s="133"/>
      <c r="BD244" s="133"/>
      <c r="BE244" s="133"/>
      <c r="BF244" s="133"/>
      <c r="BG244" s="133"/>
      <c r="BH244" s="133"/>
    </row>
    <row r="245" spans="1:60" outlineLevel="1" x14ac:dyDescent="0.2">
      <c r="A245" s="147"/>
      <c r="B245" s="241" t="s">
        <v>434</v>
      </c>
      <c r="C245" s="242"/>
      <c r="D245" s="243"/>
      <c r="E245" s="244"/>
      <c r="F245" s="245"/>
      <c r="G245" s="246"/>
      <c r="H245" s="145"/>
      <c r="I245" s="149"/>
      <c r="J245" s="133"/>
      <c r="K245" s="133"/>
      <c r="L245" s="133"/>
      <c r="M245" s="133"/>
      <c r="N245" s="133"/>
      <c r="O245" s="133"/>
      <c r="P245" s="133"/>
      <c r="Q245" s="133"/>
      <c r="R245" s="133"/>
      <c r="S245" s="133"/>
      <c r="T245" s="133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  <c r="AV245" s="133"/>
      <c r="AW245" s="133"/>
      <c r="AX245" s="133"/>
      <c r="AY245" s="133"/>
      <c r="AZ245" s="133"/>
      <c r="BA245" s="133"/>
      <c r="BB245" s="133"/>
      <c r="BC245" s="133"/>
      <c r="BD245" s="133"/>
      <c r="BE245" s="133"/>
      <c r="BF245" s="133"/>
      <c r="BG245" s="133"/>
      <c r="BH245" s="133"/>
    </row>
    <row r="246" spans="1:60" outlineLevel="1" x14ac:dyDescent="0.2">
      <c r="A246" s="147">
        <v>73</v>
      </c>
      <c r="B246" s="137" t="s">
        <v>435</v>
      </c>
      <c r="C246" s="165" t="s">
        <v>436</v>
      </c>
      <c r="D246" s="139" t="s">
        <v>309</v>
      </c>
      <c r="E246" s="141">
        <v>1</v>
      </c>
      <c r="F246" s="143"/>
      <c r="G246" s="144">
        <f>E246*F246</f>
        <v>0</v>
      </c>
      <c r="H246" s="145" t="s">
        <v>123</v>
      </c>
      <c r="I246" s="149" t="s">
        <v>78</v>
      </c>
      <c r="J246" s="133"/>
      <c r="K246" s="133"/>
      <c r="L246" s="133"/>
      <c r="M246" s="133"/>
      <c r="N246" s="133"/>
      <c r="O246" s="133"/>
      <c r="P246" s="133"/>
      <c r="Q246" s="133"/>
      <c r="R246" s="133"/>
      <c r="S246" s="133"/>
      <c r="T246" s="133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>
        <v>21</v>
      </c>
      <c r="AN246" s="133"/>
      <c r="AO246" s="133"/>
      <c r="AP246" s="133"/>
      <c r="AQ246" s="133"/>
      <c r="AR246" s="133"/>
      <c r="AS246" s="133"/>
      <c r="AT246" s="133"/>
      <c r="AU246" s="133"/>
      <c r="AV246" s="133"/>
      <c r="AW246" s="133"/>
      <c r="AX246" s="133"/>
      <c r="AY246" s="133"/>
      <c r="AZ246" s="133"/>
      <c r="BA246" s="133"/>
      <c r="BB246" s="133"/>
      <c r="BC246" s="133"/>
      <c r="BD246" s="133"/>
      <c r="BE246" s="133"/>
      <c r="BF246" s="133"/>
      <c r="BG246" s="133"/>
      <c r="BH246" s="133"/>
    </row>
    <row r="247" spans="1:60" x14ac:dyDescent="0.2">
      <c r="A247" s="146" t="s">
        <v>72</v>
      </c>
      <c r="B247" s="136" t="s">
        <v>437</v>
      </c>
      <c r="C247" s="164" t="s">
        <v>438</v>
      </c>
      <c r="D247" s="138"/>
      <c r="E247" s="140"/>
      <c r="F247" s="233">
        <f>SUM(G248:G250)</f>
        <v>0</v>
      </c>
      <c r="G247" s="234"/>
      <c r="H247" s="142"/>
      <c r="I247" s="148"/>
    </row>
    <row r="248" spans="1:60" outlineLevel="1" x14ac:dyDescent="0.2">
      <c r="A248" s="147"/>
      <c r="B248" s="235" t="s">
        <v>439</v>
      </c>
      <c r="C248" s="236"/>
      <c r="D248" s="237"/>
      <c r="E248" s="238"/>
      <c r="F248" s="239"/>
      <c r="G248" s="240"/>
      <c r="H248" s="145"/>
      <c r="I248" s="149"/>
      <c r="J248" s="133"/>
      <c r="K248" s="133">
        <v>1</v>
      </c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3"/>
      <c r="AI248" s="133"/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/>
      <c r="AV248" s="133"/>
      <c r="AW248" s="133"/>
      <c r="AX248" s="133"/>
      <c r="AY248" s="133"/>
      <c r="AZ248" s="133"/>
      <c r="BA248" s="133"/>
      <c r="BB248" s="133"/>
      <c r="BC248" s="133"/>
      <c r="BD248" s="133"/>
      <c r="BE248" s="133"/>
      <c r="BF248" s="133"/>
      <c r="BG248" s="133"/>
      <c r="BH248" s="133"/>
    </row>
    <row r="249" spans="1:60" outlineLevel="1" x14ac:dyDescent="0.2">
      <c r="A249" s="147"/>
      <c r="B249" s="241" t="s">
        <v>440</v>
      </c>
      <c r="C249" s="242"/>
      <c r="D249" s="243"/>
      <c r="E249" s="244"/>
      <c r="F249" s="245"/>
      <c r="G249" s="246"/>
      <c r="H249" s="145"/>
      <c r="I249" s="149"/>
      <c r="J249" s="133"/>
      <c r="K249" s="133"/>
      <c r="L249" s="133"/>
      <c r="M249" s="133"/>
      <c r="N249" s="133"/>
      <c r="O249" s="133"/>
      <c r="P249" s="133"/>
      <c r="Q249" s="133"/>
      <c r="R249" s="133"/>
      <c r="S249" s="133"/>
      <c r="T249" s="133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3"/>
      <c r="AI249" s="133"/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/>
      <c r="AV249" s="133"/>
      <c r="AW249" s="133"/>
      <c r="AX249" s="133"/>
      <c r="AY249" s="133"/>
      <c r="AZ249" s="133"/>
      <c r="BA249" s="133"/>
      <c r="BB249" s="133"/>
      <c r="BC249" s="133"/>
      <c r="BD249" s="133"/>
      <c r="BE249" s="133"/>
      <c r="BF249" s="133"/>
      <c r="BG249" s="133"/>
      <c r="BH249" s="133"/>
    </row>
    <row r="250" spans="1:60" outlineLevel="1" x14ac:dyDescent="0.2">
      <c r="A250" s="147">
        <v>74</v>
      </c>
      <c r="B250" s="137" t="s">
        <v>441</v>
      </c>
      <c r="C250" s="165" t="s">
        <v>442</v>
      </c>
      <c r="D250" s="139" t="s">
        <v>443</v>
      </c>
      <c r="E250" s="141">
        <v>4131.9442900000004</v>
      </c>
      <c r="F250" s="143"/>
      <c r="G250" s="144">
        <f>E250*F250</f>
        <v>0</v>
      </c>
      <c r="H250" s="145" t="s">
        <v>123</v>
      </c>
      <c r="I250" s="149" t="s">
        <v>78</v>
      </c>
      <c r="J250" s="133"/>
      <c r="K250" s="133"/>
      <c r="L250" s="133"/>
      <c r="M250" s="133"/>
      <c r="N250" s="133"/>
      <c r="O250" s="133"/>
      <c r="P250" s="133"/>
      <c r="Q250" s="133"/>
      <c r="R250" s="133"/>
      <c r="S250" s="133"/>
      <c r="T250" s="133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3"/>
      <c r="AI250" s="133"/>
      <c r="AJ250" s="133"/>
      <c r="AK250" s="133"/>
      <c r="AL250" s="133"/>
      <c r="AM250" s="133">
        <v>21</v>
      </c>
      <c r="AN250" s="133"/>
      <c r="AO250" s="133"/>
      <c r="AP250" s="133"/>
      <c r="AQ250" s="133"/>
      <c r="AR250" s="133"/>
      <c r="AS250" s="133"/>
      <c r="AT250" s="133"/>
      <c r="AU250" s="133"/>
      <c r="AV250" s="133"/>
      <c r="AW250" s="133"/>
      <c r="AX250" s="133"/>
      <c r="AY250" s="133"/>
      <c r="AZ250" s="133"/>
      <c r="BA250" s="133"/>
      <c r="BB250" s="133"/>
      <c r="BC250" s="133"/>
      <c r="BD250" s="133"/>
      <c r="BE250" s="133"/>
      <c r="BF250" s="133"/>
      <c r="BG250" s="133"/>
      <c r="BH250" s="133"/>
    </row>
    <row r="251" spans="1:60" x14ac:dyDescent="0.2">
      <c r="A251" s="146" t="s">
        <v>72</v>
      </c>
      <c r="B251" s="136" t="s">
        <v>444</v>
      </c>
      <c r="C251" s="164" t="s">
        <v>445</v>
      </c>
      <c r="D251" s="138"/>
      <c r="E251" s="140"/>
      <c r="F251" s="233">
        <f>SUM(G252:G259)</f>
        <v>0</v>
      </c>
      <c r="G251" s="234"/>
      <c r="H251" s="142"/>
      <c r="I251" s="148"/>
    </row>
    <row r="252" spans="1:60" outlineLevel="1" x14ac:dyDescent="0.2">
      <c r="A252" s="147"/>
      <c r="B252" s="235" t="s">
        <v>446</v>
      </c>
      <c r="C252" s="236"/>
      <c r="D252" s="237"/>
      <c r="E252" s="238"/>
      <c r="F252" s="239"/>
      <c r="G252" s="240"/>
      <c r="H252" s="145"/>
      <c r="I252" s="149"/>
      <c r="J252" s="133"/>
      <c r="K252" s="133">
        <v>1</v>
      </c>
      <c r="L252" s="133"/>
      <c r="M252" s="133"/>
      <c r="N252" s="133"/>
      <c r="O252" s="133"/>
      <c r="P252" s="133"/>
      <c r="Q252" s="133"/>
      <c r="R252" s="133"/>
      <c r="S252" s="133"/>
      <c r="T252" s="133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  <c r="AV252" s="133"/>
      <c r="AW252" s="133"/>
      <c r="AX252" s="133"/>
      <c r="AY252" s="133"/>
      <c r="AZ252" s="133"/>
      <c r="BA252" s="133"/>
      <c r="BB252" s="133"/>
      <c r="BC252" s="133"/>
      <c r="BD252" s="133"/>
      <c r="BE252" s="133"/>
      <c r="BF252" s="133"/>
      <c r="BG252" s="133"/>
      <c r="BH252" s="133"/>
    </row>
    <row r="253" spans="1:60" outlineLevel="1" x14ac:dyDescent="0.2">
      <c r="A253" s="147">
        <v>75</v>
      </c>
      <c r="B253" s="137" t="s">
        <v>447</v>
      </c>
      <c r="C253" s="165" t="s">
        <v>448</v>
      </c>
      <c r="D253" s="139" t="s">
        <v>113</v>
      </c>
      <c r="E253" s="141">
        <v>108.97499999999999</v>
      </c>
      <c r="F253" s="143"/>
      <c r="G253" s="144">
        <f>E253*F253</f>
        <v>0</v>
      </c>
      <c r="H253" s="145" t="s">
        <v>449</v>
      </c>
      <c r="I253" s="149" t="s">
        <v>78</v>
      </c>
      <c r="J253" s="133"/>
      <c r="K253" s="133"/>
      <c r="L253" s="133"/>
      <c r="M253" s="133"/>
      <c r="N253" s="133"/>
      <c r="O253" s="133"/>
      <c r="P253" s="133"/>
      <c r="Q253" s="133"/>
      <c r="R253" s="133"/>
      <c r="S253" s="133"/>
      <c r="T253" s="133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3"/>
      <c r="AI253" s="133"/>
      <c r="AJ253" s="133"/>
      <c r="AK253" s="133"/>
      <c r="AL253" s="133"/>
      <c r="AM253" s="133">
        <v>21</v>
      </c>
      <c r="AN253" s="133"/>
      <c r="AO253" s="133"/>
      <c r="AP253" s="133"/>
      <c r="AQ253" s="133"/>
      <c r="AR253" s="133"/>
      <c r="AS253" s="133"/>
      <c r="AT253" s="133"/>
      <c r="AU253" s="133"/>
      <c r="AV253" s="133"/>
      <c r="AW253" s="133"/>
      <c r="AX253" s="133"/>
      <c r="AY253" s="133"/>
      <c r="AZ253" s="133"/>
      <c r="BA253" s="133"/>
      <c r="BB253" s="133"/>
      <c r="BC253" s="133"/>
      <c r="BD253" s="133"/>
      <c r="BE253" s="133"/>
      <c r="BF253" s="133"/>
      <c r="BG253" s="133"/>
      <c r="BH253" s="133"/>
    </row>
    <row r="254" spans="1:60" outlineLevel="1" x14ac:dyDescent="0.2">
      <c r="A254" s="147"/>
      <c r="B254" s="137"/>
      <c r="C254" s="181" t="s">
        <v>450</v>
      </c>
      <c r="D254" s="169"/>
      <c r="E254" s="171">
        <v>108.97499999999999</v>
      </c>
      <c r="F254" s="144"/>
      <c r="G254" s="144"/>
      <c r="H254" s="145"/>
      <c r="I254" s="149"/>
      <c r="J254" s="133"/>
      <c r="K254" s="133"/>
      <c r="L254" s="133"/>
      <c r="M254" s="133"/>
      <c r="N254" s="133"/>
      <c r="O254" s="133"/>
      <c r="P254" s="133"/>
      <c r="Q254" s="133"/>
      <c r="R254" s="133"/>
      <c r="S254" s="133"/>
      <c r="T254" s="133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33"/>
      <c r="AQ254" s="133"/>
      <c r="AR254" s="133"/>
      <c r="AS254" s="133"/>
      <c r="AT254" s="133"/>
      <c r="AU254" s="133"/>
      <c r="AV254" s="133"/>
      <c r="AW254" s="133"/>
      <c r="AX254" s="133"/>
      <c r="AY254" s="133"/>
      <c r="AZ254" s="133"/>
      <c r="BA254" s="133"/>
      <c r="BB254" s="133"/>
      <c r="BC254" s="133"/>
      <c r="BD254" s="133"/>
      <c r="BE254" s="133"/>
      <c r="BF254" s="133"/>
      <c r="BG254" s="133"/>
      <c r="BH254" s="133"/>
    </row>
    <row r="255" spans="1:60" outlineLevel="1" x14ac:dyDescent="0.2">
      <c r="A255" s="147">
        <v>76</v>
      </c>
      <c r="B255" s="137" t="s">
        <v>451</v>
      </c>
      <c r="C255" s="165" t="s">
        <v>452</v>
      </c>
      <c r="D255" s="139" t="s">
        <v>113</v>
      </c>
      <c r="E255" s="141">
        <v>119.9</v>
      </c>
      <c r="F255" s="143"/>
      <c r="G255" s="144">
        <f>E255*F255</f>
        <v>0</v>
      </c>
      <c r="H255" s="145" t="s">
        <v>225</v>
      </c>
      <c r="I255" s="149" t="s">
        <v>78</v>
      </c>
      <c r="J255" s="133"/>
      <c r="K255" s="133"/>
      <c r="L255" s="133"/>
      <c r="M255" s="133"/>
      <c r="N255" s="133"/>
      <c r="O255" s="133"/>
      <c r="P255" s="133"/>
      <c r="Q255" s="133"/>
      <c r="R255" s="133"/>
      <c r="S255" s="133"/>
      <c r="T255" s="133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3"/>
      <c r="AI255" s="133"/>
      <c r="AJ255" s="133"/>
      <c r="AK255" s="133"/>
      <c r="AL255" s="133"/>
      <c r="AM255" s="133">
        <v>21</v>
      </c>
      <c r="AN255" s="133"/>
      <c r="AO255" s="133"/>
      <c r="AP255" s="133"/>
      <c r="AQ255" s="133"/>
      <c r="AR255" s="133"/>
      <c r="AS255" s="133"/>
      <c r="AT255" s="133"/>
      <c r="AU255" s="133"/>
      <c r="AV255" s="133"/>
      <c r="AW255" s="133"/>
      <c r="AX255" s="133"/>
      <c r="AY255" s="133"/>
      <c r="AZ255" s="133"/>
      <c r="BA255" s="133"/>
      <c r="BB255" s="133"/>
      <c r="BC255" s="133"/>
      <c r="BD255" s="133"/>
      <c r="BE255" s="133"/>
      <c r="BF255" s="133"/>
      <c r="BG255" s="133"/>
      <c r="BH255" s="133"/>
    </row>
    <row r="256" spans="1:60" outlineLevel="1" x14ac:dyDescent="0.2">
      <c r="A256" s="147"/>
      <c r="B256" s="137"/>
      <c r="C256" s="181" t="s">
        <v>453</v>
      </c>
      <c r="D256" s="169"/>
      <c r="E256" s="171">
        <v>119.9</v>
      </c>
      <c r="F256" s="144"/>
      <c r="G256" s="144"/>
      <c r="H256" s="145"/>
      <c r="I256" s="149"/>
      <c r="J256" s="133"/>
      <c r="K256" s="133"/>
      <c r="L256" s="133"/>
      <c r="M256" s="133"/>
      <c r="N256" s="133"/>
      <c r="O256" s="133"/>
      <c r="P256" s="133"/>
      <c r="Q256" s="133"/>
      <c r="R256" s="133"/>
      <c r="S256" s="133"/>
      <c r="T256" s="133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3"/>
      <c r="AR256" s="133"/>
      <c r="AS256" s="133"/>
      <c r="AT256" s="133"/>
      <c r="AU256" s="133"/>
      <c r="AV256" s="133"/>
      <c r="AW256" s="133"/>
      <c r="AX256" s="133"/>
      <c r="AY256" s="133"/>
      <c r="AZ256" s="133"/>
      <c r="BA256" s="133"/>
      <c r="BB256" s="133"/>
      <c r="BC256" s="133"/>
      <c r="BD256" s="133"/>
      <c r="BE256" s="133"/>
      <c r="BF256" s="133"/>
      <c r="BG256" s="133"/>
      <c r="BH256" s="133"/>
    </row>
    <row r="257" spans="1:60" outlineLevel="1" x14ac:dyDescent="0.2">
      <c r="A257" s="147"/>
      <c r="B257" s="241" t="s">
        <v>454</v>
      </c>
      <c r="C257" s="242"/>
      <c r="D257" s="243"/>
      <c r="E257" s="244"/>
      <c r="F257" s="245"/>
      <c r="G257" s="246"/>
      <c r="H257" s="145"/>
      <c r="I257" s="149"/>
      <c r="J257" s="133"/>
      <c r="K257" s="133">
        <v>1</v>
      </c>
      <c r="L257" s="133"/>
      <c r="M257" s="133"/>
      <c r="N257" s="133"/>
      <c r="O257" s="133"/>
      <c r="P257" s="133"/>
      <c r="Q257" s="133"/>
      <c r="R257" s="133"/>
      <c r="S257" s="133"/>
      <c r="T257" s="133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  <c r="AV257" s="133"/>
      <c r="AW257" s="133"/>
      <c r="AX257" s="133"/>
      <c r="AY257" s="133"/>
      <c r="AZ257" s="133"/>
      <c r="BA257" s="133"/>
      <c r="BB257" s="133"/>
      <c r="BC257" s="133"/>
      <c r="BD257" s="133"/>
      <c r="BE257" s="133"/>
      <c r="BF257" s="133"/>
      <c r="BG257" s="133"/>
      <c r="BH257" s="133"/>
    </row>
    <row r="258" spans="1:60" outlineLevel="1" x14ac:dyDescent="0.2">
      <c r="A258" s="147"/>
      <c r="B258" s="241" t="s">
        <v>455</v>
      </c>
      <c r="C258" s="242"/>
      <c r="D258" s="243"/>
      <c r="E258" s="244"/>
      <c r="F258" s="245"/>
      <c r="G258" s="246"/>
      <c r="H258" s="145"/>
      <c r="I258" s="149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3"/>
      <c r="AI258" s="133"/>
      <c r="AJ258" s="133"/>
      <c r="AK258" s="133"/>
      <c r="AL258" s="133"/>
      <c r="AM258" s="133"/>
      <c r="AN258" s="133"/>
      <c r="AO258" s="133"/>
      <c r="AP258" s="133"/>
      <c r="AQ258" s="133"/>
      <c r="AR258" s="133"/>
      <c r="AS258" s="133"/>
      <c r="AT258" s="133"/>
      <c r="AU258" s="133"/>
      <c r="AV258" s="133"/>
      <c r="AW258" s="133"/>
      <c r="AX258" s="133"/>
      <c r="AY258" s="133"/>
      <c r="AZ258" s="133"/>
      <c r="BA258" s="133"/>
      <c r="BB258" s="133"/>
      <c r="BC258" s="133"/>
      <c r="BD258" s="133"/>
      <c r="BE258" s="133"/>
      <c r="BF258" s="133"/>
      <c r="BG258" s="133"/>
      <c r="BH258" s="133"/>
    </row>
    <row r="259" spans="1:60" outlineLevel="1" x14ac:dyDescent="0.2">
      <c r="A259" s="147">
        <v>77</v>
      </c>
      <c r="B259" s="137" t="s">
        <v>456</v>
      </c>
      <c r="C259" s="165" t="s">
        <v>457</v>
      </c>
      <c r="D259" s="139" t="s">
        <v>443</v>
      </c>
      <c r="E259" s="141">
        <v>3.27E-2</v>
      </c>
      <c r="F259" s="143"/>
      <c r="G259" s="144">
        <f>E259*F259</f>
        <v>0</v>
      </c>
      <c r="H259" s="145" t="s">
        <v>449</v>
      </c>
      <c r="I259" s="149" t="s">
        <v>78</v>
      </c>
      <c r="J259" s="133"/>
      <c r="K259" s="133"/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3"/>
      <c r="AI259" s="133"/>
      <c r="AJ259" s="133"/>
      <c r="AK259" s="133"/>
      <c r="AL259" s="133"/>
      <c r="AM259" s="133">
        <v>21</v>
      </c>
      <c r="AN259" s="133"/>
      <c r="AO259" s="133"/>
      <c r="AP259" s="133"/>
      <c r="AQ259" s="133"/>
      <c r="AR259" s="133"/>
      <c r="AS259" s="133"/>
      <c r="AT259" s="133"/>
      <c r="AU259" s="133"/>
      <c r="AV259" s="133"/>
      <c r="AW259" s="133"/>
      <c r="AX259" s="133"/>
      <c r="AY259" s="133"/>
      <c r="AZ259" s="133"/>
      <c r="BA259" s="133"/>
      <c r="BB259" s="133"/>
      <c r="BC259" s="133"/>
      <c r="BD259" s="133"/>
      <c r="BE259" s="133"/>
      <c r="BF259" s="133"/>
      <c r="BG259" s="133"/>
      <c r="BH259" s="133"/>
    </row>
    <row r="260" spans="1:60" x14ac:dyDescent="0.2">
      <c r="A260" s="146" t="s">
        <v>72</v>
      </c>
      <c r="B260" s="136" t="s">
        <v>458</v>
      </c>
      <c r="C260" s="164" t="s">
        <v>459</v>
      </c>
      <c r="D260" s="138"/>
      <c r="E260" s="140"/>
      <c r="F260" s="233">
        <f>SUM(G261:G274)</f>
        <v>0</v>
      </c>
      <c r="G260" s="234"/>
      <c r="H260" s="142"/>
      <c r="I260" s="148"/>
    </row>
    <row r="261" spans="1:60" outlineLevel="1" x14ac:dyDescent="0.2">
      <c r="A261" s="147"/>
      <c r="B261" s="235" t="s">
        <v>460</v>
      </c>
      <c r="C261" s="236"/>
      <c r="D261" s="237"/>
      <c r="E261" s="238"/>
      <c r="F261" s="239"/>
      <c r="G261" s="240"/>
      <c r="H261" s="145"/>
      <c r="I261" s="149"/>
      <c r="J261" s="133"/>
      <c r="K261" s="133">
        <v>1</v>
      </c>
      <c r="L261" s="133"/>
      <c r="M261" s="133"/>
      <c r="N261" s="133"/>
      <c r="O261" s="133"/>
      <c r="P261" s="133"/>
      <c r="Q261" s="133"/>
      <c r="R261" s="133"/>
      <c r="S261" s="133"/>
      <c r="T261" s="133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3"/>
      <c r="AI261" s="133"/>
      <c r="AJ261" s="133"/>
      <c r="AK261" s="133"/>
      <c r="AL261" s="133"/>
      <c r="AM261" s="133"/>
      <c r="AN261" s="133"/>
      <c r="AO261" s="133"/>
      <c r="AP261" s="133"/>
      <c r="AQ261" s="133"/>
      <c r="AR261" s="133"/>
      <c r="AS261" s="133"/>
      <c r="AT261" s="133"/>
      <c r="AU261" s="133"/>
      <c r="AV261" s="133"/>
      <c r="AW261" s="133"/>
      <c r="AX261" s="133"/>
      <c r="AY261" s="133"/>
      <c r="AZ261" s="133"/>
      <c r="BA261" s="133"/>
      <c r="BB261" s="133"/>
      <c r="BC261" s="133"/>
      <c r="BD261" s="133"/>
      <c r="BE261" s="133"/>
      <c r="BF261" s="133"/>
      <c r="BG261" s="133"/>
      <c r="BH261" s="133"/>
    </row>
    <row r="262" spans="1:60" outlineLevel="1" x14ac:dyDescent="0.2">
      <c r="A262" s="147">
        <v>78</v>
      </c>
      <c r="B262" s="137" t="s">
        <v>461</v>
      </c>
      <c r="C262" s="165" t="s">
        <v>462</v>
      </c>
      <c r="D262" s="139" t="s">
        <v>443</v>
      </c>
      <c r="E262" s="141">
        <v>1706.2159999999999</v>
      </c>
      <c r="F262" s="143"/>
      <c r="G262" s="144">
        <f>E262*F262</f>
        <v>0</v>
      </c>
      <c r="H262" s="145" t="s">
        <v>123</v>
      </c>
      <c r="I262" s="149" t="s">
        <v>78</v>
      </c>
      <c r="J262" s="133"/>
      <c r="K262" s="133"/>
      <c r="L262" s="133"/>
      <c r="M262" s="133"/>
      <c r="N262" s="133"/>
      <c r="O262" s="133"/>
      <c r="P262" s="133"/>
      <c r="Q262" s="133"/>
      <c r="R262" s="133"/>
      <c r="S262" s="133"/>
      <c r="T262" s="133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  <c r="AJ262" s="133"/>
      <c r="AK262" s="133"/>
      <c r="AL262" s="133"/>
      <c r="AM262" s="133">
        <v>21</v>
      </c>
      <c r="AN262" s="133"/>
      <c r="AO262" s="133"/>
      <c r="AP262" s="133"/>
      <c r="AQ262" s="133"/>
      <c r="AR262" s="133"/>
      <c r="AS262" s="133"/>
      <c r="AT262" s="133"/>
      <c r="AU262" s="133"/>
      <c r="AV262" s="133"/>
      <c r="AW262" s="133"/>
      <c r="AX262" s="133"/>
      <c r="AY262" s="133"/>
      <c r="AZ262" s="133"/>
      <c r="BA262" s="133"/>
      <c r="BB262" s="133"/>
      <c r="BC262" s="133"/>
      <c r="BD262" s="133"/>
      <c r="BE262" s="133"/>
      <c r="BF262" s="133"/>
      <c r="BG262" s="133"/>
      <c r="BH262" s="133"/>
    </row>
    <row r="263" spans="1:60" outlineLevel="1" x14ac:dyDescent="0.2">
      <c r="A263" s="147"/>
      <c r="B263" s="137"/>
      <c r="C263" s="182" t="s">
        <v>310</v>
      </c>
      <c r="D263" s="170"/>
      <c r="E263" s="172"/>
      <c r="F263" s="144"/>
      <c r="G263" s="144"/>
      <c r="H263" s="145"/>
      <c r="I263" s="149"/>
      <c r="J263" s="133"/>
      <c r="K263" s="133"/>
      <c r="L263" s="133"/>
      <c r="M263" s="133"/>
      <c r="N263" s="133"/>
      <c r="O263" s="133"/>
      <c r="P263" s="133"/>
      <c r="Q263" s="133"/>
      <c r="R263" s="133"/>
      <c r="S263" s="133"/>
      <c r="T263" s="133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  <c r="AJ263" s="133"/>
      <c r="AK263" s="133"/>
      <c r="AL263" s="133"/>
      <c r="AM263" s="133"/>
      <c r="AN263" s="133"/>
      <c r="AO263" s="133"/>
      <c r="AP263" s="133"/>
      <c r="AQ263" s="133"/>
      <c r="AR263" s="133"/>
      <c r="AS263" s="133"/>
      <c r="AT263" s="133"/>
      <c r="AU263" s="133"/>
      <c r="AV263" s="133"/>
      <c r="AW263" s="133"/>
      <c r="AX263" s="133"/>
      <c r="AY263" s="133"/>
      <c r="AZ263" s="133"/>
      <c r="BA263" s="133"/>
      <c r="BB263" s="133"/>
      <c r="BC263" s="133"/>
      <c r="BD263" s="133"/>
      <c r="BE263" s="133"/>
      <c r="BF263" s="133"/>
      <c r="BG263" s="133"/>
      <c r="BH263" s="133"/>
    </row>
    <row r="264" spans="1:60" outlineLevel="1" x14ac:dyDescent="0.2">
      <c r="A264" s="147"/>
      <c r="B264" s="137"/>
      <c r="C264" s="183" t="s">
        <v>463</v>
      </c>
      <c r="D264" s="170"/>
      <c r="E264" s="172">
        <v>426.55399999999997</v>
      </c>
      <c r="F264" s="144"/>
      <c r="G264" s="144"/>
      <c r="H264" s="145"/>
      <c r="I264" s="149"/>
      <c r="J264" s="133"/>
      <c r="K264" s="133"/>
      <c r="L264" s="133"/>
      <c r="M264" s="133"/>
      <c r="N264" s="133"/>
      <c r="O264" s="133"/>
      <c r="P264" s="133"/>
      <c r="Q264" s="133"/>
      <c r="R264" s="133"/>
      <c r="S264" s="133"/>
      <c r="T264" s="133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3"/>
      <c r="AO264" s="133"/>
      <c r="AP264" s="133"/>
      <c r="AQ264" s="133"/>
      <c r="AR264" s="133"/>
      <c r="AS264" s="133"/>
      <c r="AT264" s="133"/>
      <c r="AU264" s="133"/>
      <c r="AV264" s="133"/>
      <c r="AW264" s="133"/>
      <c r="AX264" s="133"/>
      <c r="AY264" s="133"/>
      <c r="AZ264" s="133"/>
      <c r="BA264" s="133"/>
      <c r="BB264" s="133"/>
      <c r="BC264" s="133"/>
      <c r="BD264" s="133"/>
      <c r="BE264" s="133"/>
      <c r="BF264" s="133"/>
      <c r="BG264" s="133"/>
      <c r="BH264" s="133"/>
    </row>
    <row r="265" spans="1:60" outlineLevel="1" x14ac:dyDescent="0.2">
      <c r="A265" s="147"/>
      <c r="B265" s="137"/>
      <c r="C265" s="182" t="s">
        <v>312</v>
      </c>
      <c r="D265" s="170"/>
      <c r="E265" s="172"/>
      <c r="F265" s="144"/>
      <c r="G265" s="144"/>
      <c r="H265" s="145"/>
      <c r="I265" s="149"/>
      <c r="J265" s="133"/>
      <c r="K265" s="133"/>
      <c r="L265" s="133"/>
      <c r="M265" s="133"/>
      <c r="N265" s="133"/>
      <c r="O265" s="133"/>
      <c r="P265" s="133"/>
      <c r="Q265" s="133"/>
      <c r="R265" s="133"/>
      <c r="S265" s="133"/>
      <c r="T265" s="133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  <c r="AJ265" s="133"/>
      <c r="AK265" s="133"/>
      <c r="AL265" s="133"/>
      <c r="AM265" s="133"/>
      <c r="AN265" s="133"/>
      <c r="AO265" s="133"/>
      <c r="AP265" s="133"/>
      <c r="AQ265" s="133"/>
      <c r="AR265" s="133"/>
      <c r="AS265" s="133"/>
      <c r="AT265" s="133"/>
      <c r="AU265" s="133"/>
      <c r="AV265" s="133"/>
      <c r="AW265" s="133"/>
      <c r="AX265" s="133"/>
      <c r="AY265" s="133"/>
      <c r="AZ265" s="133"/>
      <c r="BA265" s="133"/>
      <c r="BB265" s="133"/>
      <c r="BC265" s="133"/>
      <c r="BD265" s="133"/>
      <c r="BE265" s="133"/>
      <c r="BF265" s="133"/>
      <c r="BG265" s="133"/>
      <c r="BH265" s="133"/>
    </row>
    <row r="266" spans="1:60" outlineLevel="1" x14ac:dyDescent="0.2">
      <c r="A266" s="147"/>
      <c r="B266" s="137"/>
      <c r="C266" s="181" t="s">
        <v>464</v>
      </c>
      <c r="D266" s="169"/>
      <c r="E266" s="171">
        <v>1706.2159999999999</v>
      </c>
      <c r="F266" s="144"/>
      <c r="G266" s="144"/>
      <c r="H266" s="145"/>
      <c r="I266" s="149"/>
      <c r="J266" s="133"/>
      <c r="K266" s="133"/>
      <c r="L266" s="133"/>
      <c r="M266" s="133"/>
      <c r="N266" s="133"/>
      <c r="O266" s="133"/>
      <c r="P266" s="133"/>
      <c r="Q266" s="133"/>
      <c r="R266" s="133"/>
      <c r="S266" s="133"/>
      <c r="T266" s="133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  <c r="AJ266" s="133"/>
      <c r="AK266" s="133"/>
      <c r="AL266" s="133"/>
      <c r="AM266" s="133"/>
      <c r="AN266" s="133"/>
      <c r="AO266" s="133"/>
      <c r="AP266" s="133"/>
      <c r="AQ266" s="133"/>
      <c r="AR266" s="133"/>
      <c r="AS266" s="133"/>
      <c r="AT266" s="133"/>
      <c r="AU266" s="133"/>
      <c r="AV266" s="133"/>
      <c r="AW266" s="133"/>
      <c r="AX266" s="133"/>
      <c r="AY266" s="133"/>
      <c r="AZ266" s="133"/>
      <c r="BA266" s="133"/>
      <c r="BB266" s="133"/>
      <c r="BC266" s="133"/>
      <c r="BD266" s="133"/>
      <c r="BE266" s="133"/>
      <c r="BF266" s="133"/>
      <c r="BG266" s="133"/>
      <c r="BH266" s="133"/>
    </row>
    <row r="267" spans="1:60" outlineLevel="1" x14ac:dyDescent="0.2">
      <c r="A267" s="147">
        <v>79</v>
      </c>
      <c r="B267" s="137" t="s">
        <v>461</v>
      </c>
      <c r="C267" s="165" t="s">
        <v>462</v>
      </c>
      <c r="D267" s="139" t="s">
        <v>443</v>
      </c>
      <c r="E267" s="141">
        <v>4804.4639999999999</v>
      </c>
      <c r="F267" s="143"/>
      <c r="G267" s="144">
        <f>E267*F267</f>
        <v>0</v>
      </c>
      <c r="H267" s="145" t="s">
        <v>123</v>
      </c>
      <c r="I267" s="149" t="s">
        <v>78</v>
      </c>
      <c r="J267" s="133"/>
      <c r="K267" s="133"/>
      <c r="L267" s="133"/>
      <c r="M267" s="133"/>
      <c r="N267" s="133"/>
      <c r="O267" s="133"/>
      <c r="P267" s="133"/>
      <c r="Q267" s="133"/>
      <c r="R267" s="133"/>
      <c r="S267" s="133"/>
      <c r="T267" s="133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  <c r="AJ267" s="133"/>
      <c r="AK267" s="133"/>
      <c r="AL267" s="133"/>
      <c r="AM267" s="133">
        <v>21</v>
      </c>
      <c r="AN267" s="133"/>
      <c r="AO267" s="133"/>
      <c r="AP267" s="133"/>
      <c r="AQ267" s="133"/>
      <c r="AR267" s="133"/>
      <c r="AS267" s="133"/>
      <c r="AT267" s="133"/>
      <c r="AU267" s="133"/>
      <c r="AV267" s="133"/>
      <c r="AW267" s="133"/>
      <c r="AX267" s="133"/>
      <c r="AY267" s="133"/>
      <c r="AZ267" s="133"/>
      <c r="BA267" s="133"/>
      <c r="BB267" s="133"/>
      <c r="BC267" s="133"/>
      <c r="BD267" s="133"/>
      <c r="BE267" s="133"/>
      <c r="BF267" s="133"/>
      <c r="BG267" s="133"/>
      <c r="BH267" s="133"/>
    </row>
    <row r="268" spans="1:60" outlineLevel="1" x14ac:dyDescent="0.2">
      <c r="A268" s="147"/>
      <c r="B268" s="137"/>
      <c r="C268" s="223" t="s">
        <v>465</v>
      </c>
      <c r="D268" s="224"/>
      <c r="E268" s="225"/>
      <c r="F268" s="226"/>
      <c r="G268" s="227"/>
      <c r="H268" s="145"/>
      <c r="I268" s="149"/>
      <c r="J268" s="133"/>
      <c r="K268" s="133"/>
      <c r="L268" s="133"/>
      <c r="M268" s="133"/>
      <c r="N268" s="133"/>
      <c r="O268" s="133"/>
      <c r="P268" s="133"/>
      <c r="Q268" s="133"/>
      <c r="R268" s="133"/>
      <c r="S268" s="133"/>
      <c r="T268" s="133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33"/>
      <c r="AQ268" s="133"/>
      <c r="AR268" s="133"/>
      <c r="AS268" s="133"/>
      <c r="AT268" s="133"/>
      <c r="AU268" s="133"/>
      <c r="AV268" s="133"/>
      <c r="AW268" s="133"/>
      <c r="AX268" s="133"/>
      <c r="AY268" s="133"/>
      <c r="AZ268" s="133"/>
      <c r="BA268" s="134" t="str">
        <f>C268</f>
        <v>celkem 25 km</v>
      </c>
      <c r="BB268" s="133"/>
      <c r="BC268" s="133"/>
      <c r="BD268" s="133"/>
      <c r="BE268" s="133"/>
      <c r="BF268" s="133"/>
      <c r="BG268" s="133"/>
      <c r="BH268" s="133"/>
    </row>
    <row r="269" spans="1:60" outlineLevel="1" x14ac:dyDescent="0.2">
      <c r="A269" s="147"/>
      <c r="B269" s="137"/>
      <c r="C269" s="181" t="s">
        <v>466</v>
      </c>
      <c r="D269" s="169"/>
      <c r="E269" s="171">
        <v>4804.4639999999999</v>
      </c>
      <c r="F269" s="144"/>
      <c r="G269" s="144"/>
      <c r="H269" s="145"/>
      <c r="I269" s="149"/>
      <c r="J269" s="133"/>
      <c r="K269" s="133"/>
      <c r="L269" s="133"/>
      <c r="M269" s="133"/>
      <c r="N269" s="133"/>
      <c r="O269" s="133"/>
      <c r="P269" s="133"/>
      <c r="Q269" s="133"/>
      <c r="R269" s="133"/>
      <c r="S269" s="133"/>
      <c r="T269" s="133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  <c r="AJ269" s="133"/>
      <c r="AK269" s="133"/>
      <c r="AL269" s="133"/>
      <c r="AM269" s="133"/>
      <c r="AN269" s="133"/>
      <c r="AO269" s="133"/>
      <c r="AP269" s="133"/>
      <c r="AQ269" s="133"/>
      <c r="AR269" s="133"/>
      <c r="AS269" s="133"/>
      <c r="AT269" s="133"/>
      <c r="AU269" s="133"/>
      <c r="AV269" s="133"/>
      <c r="AW269" s="133"/>
      <c r="AX269" s="133"/>
      <c r="AY269" s="133"/>
      <c r="AZ269" s="133"/>
      <c r="BA269" s="133"/>
      <c r="BB269" s="133"/>
      <c r="BC269" s="133"/>
      <c r="BD269" s="133"/>
      <c r="BE269" s="133"/>
      <c r="BF269" s="133"/>
      <c r="BG269" s="133"/>
      <c r="BH269" s="133"/>
    </row>
    <row r="270" spans="1:60" outlineLevel="1" x14ac:dyDescent="0.2">
      <c r="A270" s="147"/>
      <c r="B270" s="241" t="s">
        <v>467</v>
      </c>
      <c r="C270" s="242"/>
      <c r="D270" s="243"/>
      <c r="E270" s="244"/>
      <c r="F270" s="245"/>
      <c r="G270" s="246"/>
      <c r="H270" s="145"/>
      <c r="I270" s="149"/>
      <c r="J270" s="133"/>
      <c r="K270" s="133">
        <v>1</v>
      </c>
      <c r="L270" s="133"/>
      <c r="M270" s="133"/>
      <c r="N270" s="133"/>
      <c r="O270" s="133"/>
      <c r="P270" s="133"/>
      <c r="Q270" s="133"/>
      <c r="R270" s="133"/>
      <c r="S270" s="133"/>
      <c r="T270" s="133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  <c r="AJ270" s="133"/>
      <c r="AK270" s="133"/>
      <c r="AL270" s="133"/>
      <c r="AM270" s="133"/>
      <c r="AN270" s="133"/>
      <c r="AO270" s="133"/>
      <c r="AP270" s="133"/>
      <c r="AQ270" s="133"/>
      <c r="AR270" s="133"/>
      <c r="AS270" s="133"/>
      <c r="AT270" s="133"/>
      <c r="AU270" s="133"/>
      <c r="AV270" s="133"/>
      <c r="AW270" s="133"/>
      <c r="AX270" s="133"/>
      <c r="AY270" s="133"/>
      <c r="AZ270" s="133"/>
      <c r="BA270" s="133"/>
      <c r="BB270" s="133"/>
      <c r="BC270" s="133"/>
      <c r="BD270" s="133"/>
      <c r="BE270" s="133"/>
      <c r="BF270" s="133"/>
      <c r="BG270" s="133"/>
      <c r="BH270" s="133"/>
    </row>
    <row r="271" spans="1:60" outlineLevel="1" x14ac:dyDescent="0.2">
      <c r="A271" s="147">
        <v>80</v>
      </c>
      <c r="B271" s="137" t="s">
        <v>468</v>
      </c>
      <c r="C271" s="165" t="s">
        <v>469</v>
      </c>
      <c r="D271" s="139" t="s">
        <v>443</v>
      </c>
      <c r="E271" s="141">
        <v>426.55399999999997</v>
      </c>
      <c r="F271" s="143"/>
      <c r="G271" s="144">
        <f>E271*F271</f>
        <v>0</v>
      </c>
      <c r="H271" s="145" t="s">
        <v>470</v>
      </c>
      <c r="I271" s="149" t="s">
        <v>78</v>
      </c>
      <c r="J271" s="133"/>
      <c r="K271" s="133"/>
      <c r="L271" s="133"/>
      <c r="M271" s="133"/>
      <c r="N271" s="133"/>
      <c r="O271" s="133"/>
      <c r="P271" s="133"/>
      <c r="Q271" s="133"/>
      <c r="R271" s="133"/>
      <c r="S271" s="133"/>
      <c r="T271" s="133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  <c r="AJ271" s="133"/>
      <c r="AK271" s="133"/>
      <c r="AL271" s="133"/>
      <c r="AM271" s="133">
        <v>21</v>
      </c>
      <c r="AN271" s="133"/>
      <c r="AO271" s="133"/>
      <c r="AP271" s="133"/>
      <c r="AQ271" s="133"/>
      <c r="AR271" s="133"/>
      <c r="AS271" s="133"/>
      <c r="AT271" s="133"/>
      <c r="AU271" s="133"/>
      <c r="AV271" s="133"/>
      <c r="AW271" s="133"/>
      <c r="AX271" s="133"/>
      <c r="AY271" s="133"/>
      <c r="AZ271" s="133"/>
      <c r="BA271" s="133"/>
      <c r="BB271" s="133"/>
      <c r="BC271" s="133"/>
      <c r="BD271" s="133"/>
      <c r="BE271" s="133"/>
      <c r="BF271" s="133"/>
      <c r="BG271" s="133"/>
      <c r="BH271" s="133"/>
    </row>
    <row r="272" spans="1:60" outlineLevel="1" x14ac:dyDescent="0.2">
      <c r="A272" s="147">
        <v>81</v>
      </c>
      <c r="B272" s="137" t="s">
        <v>471</v>
      </c>
      <c r="C272" s="165" t="s">
        <v>472</v>
      </c>
      <c r="D272" s="139" t="s">
        <v>443</v>
      </c>
      <c r="E272" s="141">
        <v>200.18600000000001</v>
      </c>
      <c r="F272" s="143"/>
      <c r="G272" s="144">
        <f>E272*F272</f>
        <v>0</v>
      </c>
      <c r="H272" s="145" t="s">
        <v>470</v>
      </c>
      <c r="I272" s="149" t="s">
        <v>78</v>
      </c>
      <c r="J272" s="133"/>
      <c r="K272" s="133"/>
      <c r="L272" s="133"/>
      <c r="M272" s="133"/>
      <c r="N272" s="133"/>
      <c r="O272" s="133"/>
      <c r="P272" s="133"/>
      <c r="Q272" s="133"/>
      <c r="R272" s="133"/>
      <c r="S272" s="133"/>
      <c r="T272" s="133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  <c r="AJ272" s="133"/>
      <c r="AK272" s="133"/>
      <c r="AL272" s="133"/>
      <c r="AM272" s="133">
        <v>21</v>
      </c>
      <c r="AN272" s="133"/>
      <c r="AO272" s="133"/>
      <c r="AP272" s="133"/>
      <c r="AQ272" s="133"/>
      <c r="AR272" s="133"/>
      <c r="AS272" s="133"/>
      <c r="AT272" s="133"/>
      <c r="AU272" s="133"/>
      <c r="AV272" s="133"/>
      <c r="AW272" s="133"/>
      <c r="AX272" s="133"/>
      <c r="AY272" s="133"/>
      <c r="AZ272" s="133"/>
      <c r="BA272" s="133"/>
      <c r="BB272" s="133"/>
      <c r="BC272" s="133"/>
      <c r="BD272" s="133"/>
      <c r="BE272" s="133"/>
      <c r="BF272" s="133"/>
      <c r="BG272" s="133"/>
      <c r="BH272" s="133"/>
    </row>
    <row r="273" spans="1:60" outlineLevel="1" x14ac:dyDescent="0.2">
      <c r="A273" s="147"/>
      <c r="B273" s="241" t="s">
        <v>460</v>
      </c>
      <c r="C273" s="242"/>
      <c r="D273" s="243"/>
      <c r="E273" s="244"/>
      <c r="F273" s="245"/>
      <c r="G273" s="246"/>
      <c r="H273" s="145"/>
      <c r="I273" s="149"/>
      <c r="J273" s="133"/>
      <c r="K273" s="133">
        <v>1</v>
      </c>
      <c r="L273" s="133"/>
      <c r="M273" s="133"/>
      <c r="N273" s="133"/>
      <c r="O273" s="133"/>
      <c r="P273" s="133"/>
      <c r="Q273" s="133"/>
      <c r="R273" s="133"/>
      <c r="S273" s="133"/>
      <c r="T273" s="133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  <c r="AJ273" s="133"/>
      <c r="AK273" s="133"/>
      <c r="AL273" s="133"/>
      <c r="AM273" s="133"/>
      <c r="AN273" s="133"/>
      <c r="AO273" s="133"/>
      <c r="AP273" s="133"/>
      <c r="AQ273" s="133"/>
      <c r="AR273" s="133"/>
      <c r="AS273" s="133"/>
      <c r="AT273" s="133"/>
      <c r="AU273" s="133"/>
      <c r="AV273" s="133"/>
      <c r="AW273" s="133"/>
      <c r="AX273" s="133"/>
      <c r="AY273" s="133"/>
      <c r="AZ273" s="133"/>
      <c r="BA273" s="133"/>
      <c r="BB273" s="133"/>
      <c r="BC273" s="133"/>
      <c r="BD273" s="133"/>
      <c r="BE273" s="133"/>
      <c r="BF273" s="133"/>
      <c r="BG273" s="133"/>
      <c r="BH273" s="133"/>
    </row>
    <row r="274" spans="1:60" ht="13.5" outlineLevel="1" thickBot="1" x14ac:dyDescent="0.25">
      <c r="A274" s="156">
        <v>82</v>
      </c>
      <c r="B274" s="157" t="s">
        <v>473</v>
      </c>
      <c r="C274" s="184" t="s">
        <v>474</v>
      </c>
      <c r="D274" s="173" t="s">
        <v>443</v>
      </c>
      <c r="E274" s="174">
        <v>626.73951999999997</v>
      </c>
      <c r="F274" s="175"/>
      <c r="G274" s="176">
        <f>E274*F274</f>
        <v>0</v>
      </c>
      <c r="H274" s="158" t="s">
        <v>123</v>
      </c>
      <c r="I274" s="159" t="s">
        <v>78</v>
      </c>
      <c r="J274" s="133"/>
      <c r="K274" s="133"/>
      <c r="L274" s="133"/>
      <c r="M274" s="133"/>
      <c r="N274" s="133"/>
      <c r="O274" s="133"/>
      <c r="P274" s="133"/>
      <c r="Q274" s="133"/>
      <c r="R274" s="133"/>
      <c r="S274" s="133"/>
      <c r="T274" s="133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3"/>
      <c r="AI274" s="133"/>
      <c r="AJ274" s="133"/>
      <c r="AK274" s="133"/>
      <c r="AL274" s="133"/>
      <c r="AM274" s="133">
        <v>21</v>
      </c>
      <c r="AN274" s="133"/>
      <c r="AO274" s="133"/>
      <c r="AP274" s="133"/>
      <c r="AQ274" s="133"/>
      <c r="AR274" s="133"/>
      <c r="AS274" s="133"/>
      <c r="AT274" s="133"/>
      <c r="AU274" s="133"/>
      <c r="AV274" s="133"/>
      <c r="AW274" s="133"/>
      <c r="AX274" s="133"/>
      <c r="AY274" s="133"/>
      <c r="AZ274" s="133"/>
      <c r="BA274" s="133"/>
      <c r="BB274" s="133"/>
      <c r="BC274" s="133"/>
      <c r="BD274" s="133"/>
      <c r="BE274" s="133"/>
      <c r="BF274" s="133"/>
      <c r="BG274" s="133"/>
      <c r="BH274" s="133"/>
    </row>
    <row r="275" spans="1:60" hidden="1" x14ac:dyDescent="0.2">
      <c r="C275" s="80"/>
      <c r="AK275">
        <f>SUM(AK1:AK274)</f>
        <v>0</v>
      </c>
      <c r="AL275">
        <f>SUM(AL1:AL274)</f>
        <v>0</v>
      </c>
      <c r="AN275">
        <v>15</v>
      </c>
      <c r="AO275">
        <v>21</v>
      </c>
    </row>
    <row r="276" spans="1:60" ht="13.5" hidden="1" thickBot="1" x14ac:dyDescent="0.25">
      <c r="A276" s="177"/>
      <c r="B276" s="178" t="s">
        <v>103</v>
      </c>
      <c r="C276" s="185"/>
      <c r="D276" s="179"/>
      <c r="E276" s="179"/>
      <c r="F276" s="179"/>
      <c r="G276" s="180">
        <f>F8+F101+F105+F178+F182+F187+F191+F229+F235+F240+F247+F251+F260</f>
        <v>0</v>
      </c>
      <c r="AN276">
        <f>SUMIF(AM8:AM275,AN275,G8:G275)</f>
        <v>0</v>
      </c>
      <c r="AO276">
        <f>SUMIF(AM8:AM275,AO275,G8:G275)</f>
        <v>0</v>
      </c>
    </row>
  </sheetData>
  <sheetProtection password="88C0" sheet="1"/>
  <mergeCells count="113">
    <mergeCell ref="F260:G260"/>
    <mergeCell ref="B261:G261"/>
    <mergeCell ref="C268:G268"/>
    <mergeCell ref="B270:G270"/>
    <mergeCell ref="B273:G273"/>
    <mergeCell ref="B248:G248"/>
    <mergeCell ref="B249:G249"/>
    <mergeCell ref="F251:G251"/>
    <mergeCell ref="B252:G252"/>
    <mergeCell ref="B257:G257"/>
    <mergeCell ref="C220:G220"/>
    <mergeCell ref="F229:G229"/>
    <mergeCell ref="B230:G230"/>
    <mergeCell ref="B231:G231"/>
    <mergeCell ref="F235:G235"/>
    <mergeCell ref="B236:G236"/>
    <mergeCell ref="B258:G258"/>
    <mergeCell ref="F240:G240"/>
    <mergeCell ref="B241:G241"/>
    <mergeCell ref="B242:G242"/>
    <mergeCell ref="B244:G244"/>
    <mergeCell ref="B245:G245"/>
    <mergeCell ref="F247:G247"/>
    <mergeCell ref="C201:G201"/>
    <mergeCell ref="B202:G202"/>
    <mergeCell ref="B206:G206"/>
    <mergeCell ref="B207:G207"/>
    <mergeCell ref="B209:G209"/>
    <mergeCell ref="B210:G210"/>
    <mergeCell ref="B212:G212"/>
    <mergeCell ref="B213:G213"/>
    <mergeCell ref="C217:G217"/>
    <mergeCell ref="B189:G189"/>
    <mergeCell ref="F191:G191"/>
    <mergeCell ref="B192:G192"/>
    <mergeCell ref="B193:G193"/>
    <mergeCell ref="C195:G195"/>
    <mergeCell ref="C196:G196"/>
    <mergeCell ref="C197:G197"/>
    <mergeCell ref="C198:G198"/>
    <mergeCell ref="B199:G199"/>
    <mergeCell ref="C157:G157"/>
    <mergeCell ref="F178:G178"/>
    <mergeCell ref="B179:G179"/>
    <mergeCell ref="B180:G180"/>
    <mergeCell ref="F182:G182"/>
    <mergeCell ref="B183:G183"/>
    <mergeCell ref="B184:G184"/>
    <mergeCell ref="F187:G187"/>
    <mergeCell ref="B188:G188"/>
    <mergeCell ref="B135:G135"/>
    <mergeCell ref="B136:G136"/>
    <mergeCell ref="B139:G139"/>
    <mergeCell ref="B140:G140"/>
    <mergeCell ref="B141:G141"/>
    <mergeCell ref="B144:G144"/>
    <mergeCell ref="B146:G146"/>
    <mergeCell ref="B147:G147"/>
    <mergeCell ref="B150:G150"/>
    <mergeCell ref="F105:G105"/>
    <mergeCell ref="B106:G106"/>
    <mergeCell ref="B116:G116"/>
    <mergeCell ref="B117:G117"/>
    <mergeCell ref="C119:G119"/>
    <mergeCell ref="B122:G122"/>
    <mergeCell ref="B123:G123"/>
    <mergeCell ref="B131:G131"/>
    <mergeCell ref="B132:G132"/>
    <mergeCell ref="B83:G83"/>
    <mergeCell ref="B84:G84"/>
    <mergeCell ref="B87:G87"/>
    <mergeCell ref="B88:G88"/>
    <mergeCell ref="B90:G90"/>
    <mergeCell ref="C95:G95"/>
    <mergeCell ref="F101:G101"/>
    <mergeCell ref="B102:G102"/>
    <mergeCell ref="B103:G103"/>
    <mergeCell ref="B60:G60"/>
    <mergeCell ref="B66:G66"/>
    <mergeCell ref="B67:G67"/>
    <mergeCell ref="B70:G70"/>
    <mergeCell ref="B71:G71"/>
    <mergeCell ref="B72:G72"/>
    <mergeCell ref="B74:G74"/>
    <mergeCell ref="B79:G79"/>
    <mergeCell ref="B80:G80"/>
    <mergeCell ref="B36:G36"/>
    <mergeCell ref="B37:G37"/>
    <mergeCell ref="B38:G38"/>
    <mergeCell ref="B41:G41"/>
    <mergeCell ref="B44:G44"/>
    <mergeCell ref="B50:G50"/>
    <mergeCell ref="B53:G53"/>
    <mergeCell ref="B54:G54"/>
    <mergeCell ref="B59:G59"/>
    <mergeCell ref="B15:G15"/>
    <mergeCell ref="C17:G17"/>
    <mergeCell ref="B20:G20"/>
    <mergeCell ref="B21:G21"/>
    <mergeCell ref="B25:G25"/>
    <mergeCell ref="B26:G26"/>
    <mergeCell ref="B27:G27"/>
    <mergeCell ref="B32:G32"/>
    <mergeCell ref="B33:G33"/>
    <mergeCell ref="A1:G1"/>
    <mergeCell ref="C2:G2"/>
    <mergeCell ref="C3:G3"/>
    <mergeCell ref="C4:G4"/>
    <mergeCell ref="C7:G7"/>
    <mergeCell ref="F8:G8"/>
    <mergeCell ref="B9:G9"/>
    <mergeCell ref="B10:G10"/>
    <mergeCell ref="B11:G11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20</vt:i4>
      </vt:variant>
    </vt:vector>
  </HeadingPairs>
  <TitlesOfParts>
    <vt:vector size="28" baseType="lpstr">
      <vt:lpstr>Uchazeč</vt:lpstr>
      <vt:lpstr>Stavba</vt:lpstr>
      <vt:lpstr>VzorObjekt</vt:lpstr>
      <vt:lpstr>VzorPolozky</vt:lpstr>
      <vt:lpstr>Rekapitulace Objekt 00</vt:lpstr>
      <vt:lpstr>00 00 Naklady</vt:lpstr>
      <vt:lpstr>Rekapitulace Objekt 01</vt:lpstr>
      <vt:lpstr>01 01.01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'00 00 Naklady'!Oblast_tisku</vt:lpstr>
      <vt:lpstr>'01 01.01 Pol'!Oblast_tisku</vt:lpstr>
      <vt:lpstr>'Rekapitulace Objekt 00'!Oblast_tisku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Mottl Tomáš</dc:creator>
  <cp:lastModifiedBy>dohnal</cp:lastModifiedBy>
  <cp:lastPrinted>2012-06-29T07:38:16Z</cp:lastPrinted>
  <dcterms:created xsi:type="dcterms:W3CDTF">2009-04-08T07:15:50Z</dcterms:created>
  <dcterms:modified xsi:type="dcterms:W3CDTF">2015-02-11T10:55:40Z</dcterms:modified>
</cp:coreProperties>
</file>