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28755" windowHeight="13110"/>
  </bookViews>
  <sheets>
    <sheet name="List1" sheetId="1" r:id="rId1"/>
    <sheet name="List2" sheetId="4" r:id="rId2"/>
  </sheets>
  <definedNames>
    <definedName name="_xlnm.Print_Area" localSheetId="0">List1!$A$1:$F$151</definedName>
  </definedNames>
  <calcPr calcId="124519"/>
</workbook>
</file>

<file path=xl/calcChain.xml><?xml version="1.0" encoding="utf-8"?>
<calcChain xmlns="http://schemas.openxmlformats.org/spreadsheetml/2006/main">
  <c r="E143" i="1"/>
  <c r="E144" s="1"/>
  <c r="F143" l="1"/>
  <c r="F144" s="1"/>
  <c r="E136"/>
  <c r="F136" s="1"/>
  <c r="E118"/>
  <c r="E114"/>
  <c r="F114" s="1"/>
  <c r="E111"/>
  <c r="F111" s="1"/>
  <c r="E104"/>
  <c r="F104" s="1"/>
  <c r="E58"/>
  <c r="F58" s="1"/>
  <c r="E57"/>
  <c r="F57" s="1"/>
  <c r="E49"/>
  <c r="F49" s="1"/>
  <c r="F118" l="1"/>
  <c r="E120"/>
  <c r="F120" s="1"/>
  <c r="E145"/>
  <c r="E78"/>
  <c r="F78" s="1"/>
  <c r="E77"/>
  <c r="F77" s="1"/>
  <c r="E76"/>
  <c r="F76" s="1"/>
  <c r="E75"/>
  <c r="E139"/>
  <c r="F139" s="1"/>
  <c r="E138"/>
  <c r="F138" s="1"/>
  <c r="E137"/>
  <c r="F137" s="1"/>
  <c r="E132"/>
  <c r="F132" s="1"/>
  <c r="E131"/>
  <c r="F131" s="1"/>
  <c r="E127"/>
  <c r="F127" s="1"/>
  <c r="E126"/>
  <c r="F126" s="1"/>
  <c r="E125"/>
  <c r="F125" s="1"/>
  <c r="E121"/>
  <c r="F121" s="1"/>
  <c r="E119"/>
  <c r="F119" s="1"/>
  <c r="E113"/>
  <c r="F113" s="1"/>
  <c r="E112"/>
  <c r="F112" s="1"/>
  <c r="E110"/>
  <c r="F110" s="1"/>
  <c r="E109"/>
  <c r="F109" s="1"/>
  <c r="E108"/>
  <c r="E67"/>
  <c r="F67" s="1"/>
  <c r="E59"/>
  <c r="F59" s="1"/>
  <c r="E56"/>
  <c r="F56" s="1"/>
  <c r="E55"/>
  <c r="F55" s="1"/>
  <c r="E54"/>
  <c r="E50"/>
  <c r="F50" s="1"/>
  <c r="E48"/>
  <c r="F48" s="1"/>
  <c r="E47"/>
  <c r="F47" s="1"/>
  <c r="E46"/>
  <c r="F46" s="1"/>
  <c r="E45"/>
  <c r="F45" s="1"/>
  <c r="E44"/>
  <c r="F44" s="1"/>
  <c r="E43"/>
  <c r="F43" s="1"/>
  <c r="E42"/>
  <c r="F42" s="1"/>
  <c r="E41"/>
  <c r="F41" s="1"/>
  <c r="E40"/>
  <c r="F40" s="1"/>
  <c r="E39"/>
  <c r="F39" s="1"/>
  <c r="E38"/>
  <c r="F38" s="1"/>
  <c r="E37"/>
  <c r="F37" s="1"/>
  <c r="E36"/>
  <c r="F36" s="1"/>
  <c r="E35"/>
  <c r="F35" s="1"/>
  <c r="E34"/>
  <c r="F34" s="1"/>
  <c r="E33"/>
  <c r="F33" s="1"/>
  <c r="E32"/>
  <c r="F32" s="1"/>
  <c r="E31"/>
  <c r="F31" s="1"/>
  <c r="E30"/>
  <c r="F30" s="1"/>
  <c r="E29"/>
  <c r="F29" s="1"/>
  <c r="E28"/>
  <c r="F28" s="1"/>
  <c r="E27"/>
  <c r="F27" s="1"/>
  <c r="E26"/>
  <c r="F26" s="1"/>
  <c r="E25"/>
  <c r="F25" s="1"/>
  <c r="E24"/>
  <c r="F24" s="1"/>
  <c r="E23"/>
  <c r="F23" s="1"/>
  <c r="E22"/>
  <c r="F22" s="1"/>
  <c r="E21"/>
  <c r="F21" s="1"/>
  <c r="E20"/>
  <c r="F20" s="1"/>
  <c r="E19"/>
  <c r="E15"/>
  <c r="F15" s="1"/>
  <c r="E14"/>
  <c r="F14" s="1"/>
  <c r="E13"/>
  <c r="F13" s="1"/>
  <c r="E12"/>
  <c r="F12" s="1"/>
  <c r="E11"/>
  <c r="F11" s="1"/>
  <c r="E10"/>
  <c r="F10" s="1"/>
  <c r="E9"/>
  <c r="F9" s="1"/>
  <c r="E8"/>
  <c r="F8" s="1"/>
  <c r="E7"/>
  <c r="F7" s="1"/>
  <c r="E6"/>
  <c r="F6" s="1"/>
  <c r="E5"/>
  <c r="E130"/>
  <c r="F130" s="1"/>
  <c r="E129"/>
  <c r="F129" s="1"/>
  <c r="E128"/>
  <c r="F128" s="1"/>
  <c r="E99"/>
  <c r="F99" s="1"/>
  <c r="E100"/>
  <c r="F100" s="1"/>
  <c r="E98"/>
  <c r="F98" s="1"/>
  <c r="E97"/>
  <c r="F97" s="1"/>
  <c r="E96"/>
  <c r="F96" s="1"/>
  <c r="E95"/>
  <c r="F95" s="1"/>
  <c r="E94"/>
  <c r="F94" s="1"/>
  <c r="E93"/>
  <c r="F93" s="1"/>
  <c r="E103"/>
  <c r="F103" s="1"/>
  <c r="E102"/>
  <c r="F102" s="1"/>
  <c r="E101"/>
  <c r="F101" s="1"/>
  <c r="E90"/>
  <c r="F90" s="1"/>
  <c r="E88"/>
  <c r="F88" s="1"/>
  <c r="E87"/>
  <c r="F87" s="1"/>
  <c r="E86"/>
  <c r="F86" s="1"/>
  <c r="E85"/>
  <c r="F85" s="1"/>
  <c r="E84"/>
  <c r="F84" s="1"/>
  <c r="E91"/>
  <c r="F91" s="1"/>
  <c r="E89"/>
  <c r="F89" s="1"/>
  <c r="E92"/>
  <c r="F92" s="1"/>
  <c r="E82"/>
  <c r="F82" s="1"/>
  <c r="E70"/>
  <c r="F70" s="1"/>
  <c r="E69"/>
  <c r="F69" s="1"/>
  <c r="F140" l="1"/>
  <c r="E122"/>
  <c r="F75"/>
  <c r="E60"/>
  <c r="F122"/>
  <c r="F5"/>
  <c r="F16" s="1"/>
  <c r="E16"/>
  <c r="F19"/>
  <c r="F51" s="1"/>
  <c r="E51"/>
  <c r="F108"/>
  <c r="F115" s="1"/>
  <c r="E115"/>
  <c r="F133"/>
  <c r="E133"/>
  <c r="E140"/>
  <c r="F54"/>
  <c r="F60" s="1"/>
  <c r="F145" l="1"/>
  <c r="E146"/>
  <c r="F146" s="1"/>
  <c r="E83"/>
  <c r="F83" s="1"/>
  <c r="E81"/>
  <c r="F81" s="1"/>
  <c r="E80"/>
  <c r="F80" s="1"/>
  <c r="E79"/>
  <c r="E71"/>
  <c r="F71" s="1"/>
  <c r="E68"/>
  <c r="F68" s="1"/>
  <c r="E66"/>
  <c r="F66" s="1"/>
  <c r="E65"/>
  <c r="F65" s="1"/>
  <c r="E64"/>
  <c r="F64" s="1"/>
  <c r="E63"/>
  <c r="F79" l="1"/>
  <c r="F105" s="1"/>
  <c r="E105"/>
  <c r="F63"/>
  <c r="F72" s="1"/>
  <c r="E72"/>
  <c r="F147" l="1"/>
  <c r="E147"/>
</calcChain>
</file>

<file path=xl/sharedStrings.xml><?xml version="1.0" encoding="utf-8"?>
<sst xmlns="http://schemas.openxmlformats.org/spreadsheetml/2006/main" count="186" uniqueCount="121">
  <si>
    <t>Název položky</t>
  </si>
  <si>
    <t>Počet</t>
  </si>
  <si>
    <t>Jednotková cena bez DPH</t>
  </si>
  <si>
    <t>Cena celkem bez DPH</t>
  </si>
  <si>
    <t>Cena celkem včetně DPH</t>
  </si>
  <si>
    <t>CELKEM</t>
  </si>
  <si>
    <t>Montáž</t>
  </si>
  <si>
    <t xml:space="preserve">Mezisoučet </t>
  </si>
  <si>
    <t>Mezisoučet</t>
  </si>
  <si>
    <t>Šatna hlavní třída</t>
  </si>
  <si>
    <t>Hlavní třída</t>
  </si>
  <si>
    <r>
      <t xml:space="preserve">Čalouněné křeslo
</t>
    </r>
    <r>
      <rPr>
        <sz val="12"/>
        <rFont val="Calibri"/>
        <family val="2"/>
        <charset val="238"/>
        <scheme val="minor"/>
      </rPr>
      <t>celočalouněný korpus
dřevěná podnož - masivní dub - olejovaný</t>
    </r>
  </si>
  <si>
    <r>
      <t xml:space="preserve">Kontejner pojízdný
</t>
    </r>
    <r>
      <rPr>
        <sz val="12"/>
        <rFont val="Calibri"/>
        <family val="2"/>
        <charset val="238"/>
        <scheme val="minor"/>
      </rPr>
      <t xml:space="preserve">3 zásuvky - uzamykatelný
rozměry: š. 450 v. 700 h. 450 mm
materiál: Březová překližka 18 mm </t>
    </r>
    <r>
      <rPr>
        <b/>
        <sz val="12"/>
        <rFont val="Calibri"/>
        <family val="2"/>
        <charset val="238"/>
        <scheme val="minor"/>
      </rPr>
      <t xml:space="preserve">
</t>
    </r>
  </si>
  <si>
    <r>
      <t xml:space="preserve">Skříň u katedry - dřevěné šanony
</t>
    </r>
    <r>
      <rPr>
        <sz val="12"/>
        <rFont val="Calibri"/>
        <family val="2"/>
        <charset val="238"/>
        <scheme val="minor"/>
      </rPr>
      <t>rozměr: š.237 v.305 .h.87 mm
materiál: Březová překližka tl. 4 mm</t>
    </r>
  </si>
  <si>
    <t>Sklad lůžkovin hlavní třída</t>
  </si>
  <si>
    <r>
      <t xml:space="preserve">Box bílý
</t>
    </r>
    <r>
      <rPr>
        <sz val="12"/>
        <rFont val="Calibri"/>
        <family val="2"/>
        <charset val="238"/>
        <scheme val="minor"/>
      </rPr>
      <t>rozměry: š. 540 v. 210 h.370 mm 
materiál:  plast</t>
    </r>
  </si>
  <si>
    <t>Šatna vedlejší třída</t>
  </si>
  <si>
    <t>Vedlejší třída</t>
  </si>
  <si>
    <t>Sklad lůžkovin vedlejší třída</t>
  </si>
  <si>
    <t>Spojovací místnost</t>
  </si>
  <si>
    <t>Sborovna - bez kuchyňky</t>
  </si>
  <si>
    <r>
      <t xml:space="preserve">Stůl jednací
</t>
    </r>
    <r>
      <rPr>
        <sz val="12"/>
        <rFont val="Calibri"/>
        <family val="2"/>
        <charset val="238"/>
        <scheme val="minor"/>
      </rPr>
      <t>rozměry: š. 1800 v. 740 hl. 800 mm
materiál: 
deska: LTD 25 Kronospan Pearl white 8100 SM
konstrukce: Ocel</t>
    </r>
  </si>
  <si>
    <r>
      <t xml:space="preserve">Židle 
</t>
    </r>
    <r>
      <rPr>
        <sz val="12"/>
        <rFont val="Calibri"/>
        <family val="2"/>
        <charset val="238"/>
        <scheme val="minor"/>
      </rPr>
      <t>plastová skořepina</t>
    </r>
  </si>
  <si>
    <r>
      <t xml:space="preserve">Věšák na oděvy
</t>
    </r>
    <r>
      <rPr>
        <sz val="12"/>
        <rFont val="Calibri"/>
        <family val="2"/>
        <charset val="238"/>
        <scheme val="minor"/>
      </rPr>
      <t>materiál: ocelová kulatina, podstava ocelový plech</t>
    </r>
  </si>
  <si>
    <t>Keramická dílna</t>
  </si>
  <si>
    <r>
      <t xml:space="preserve">Arbor - výkresová skříň se zásuvkami
</t>
    </r>
    <r>
      <rPr>
        <sz val="12"/>
        <rFont val="Calibri"/>
        <family val="2"/>
        <charset val="238"/>
        <scheme val="minor"/>
      </rPr>
      <t>rozměry: š. 970 v. 425 h. 670 mm
materiál: ocelový plech</t>
    </r>
  </si>
  <si>
    <r>
      <t xml:space="preserve">Pojízdný box na hlínu
</t>
    </r>
    <r>
      <rPr>
        <sz val="12"/>
        <rFont val="Calibri"/>
        <family val="2"/>
        <charset val="238"/>
        <scheme val="minor"/>
      </rPr>
      <t>plast
objem: 88l</t>
    </r>
  </si>
  <si>
    <r>
      <t xml:space="preserve">Stůl dětský 
</t>
    </r>
    <r>
      <rPr>
        <sz val="12"/>
        <rFont val="Calibri"/>
        <family val="2"/>
        <charset val="238"/>
        <scheme val="minor"/>
      </rPr>
      <t>velikost 2
příprava pro rektifikace
rozměry: š 1200 v. 530 h. 800 mm
materiál: 
podnoží: masivní buk - ošetřeno lakem 
vrchní deska: HPL 25 Kronospan Snow white 8685 BS</t>
    </r>
  </si>
  <si>
    <r>
      <t xml:space="preserve">Stůl dětský 
</t>
    </r>
    <r>
      <rPr>
        <sz val="12"/>
        <rFont val="Calibri"/>
        <family val="2"/>
        <charset val="238"/>
        <scheme val="minor"/>
      </rPr>
      <t>velikost 1
příprava pro rektifikace
rozměry: š 1200 v. 430 h. 800 mm
materiál: 
podnoží: masivní buk - ošetřeno lakem 
vrchní deska: HPL 25 Kronospan Snow white 8685 BS</t>
    </r>
  </si>
  <si>
    <r>
      <t xml:space="preserve">Nástěnka II.
</t>
    </r>
    <r>
      <rPr>
        <sz val="12"/>
        <rFont val="Calibri"/>
        <family val="2"/>
        <charset val="238"/>
        <scheme val="minor"/>
      </rPr>
      <t>Magnetická a popisovatelná
Decodur Magnet E110 HGL</t>
    </r>
    <r>
      <rPr>
        <b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 xml:space="preserve">rozměry: š. 1850 v. 1000 mm tl. 18mm
</t>
    </r>
  </si>
  <si>
    <t>Doprava a přesun hmot</t>
  </si>
  <si>
    <r>
      <t xml:space="preserve">Vrchní nástěnka I.
</t>
    </r>
    <r>
      <rPr>
        <sz val="12"/>
        <rFont val="Calibri"/>
        <family val="2"/>
        <charset val="238"/>
        <scheme val="minor"/>
      </rPr>
      <t xml:space="preserve">rozměry: š. 3570 v. 600 mm tl. 24mm
materiál: DTD18 + Bulletin board Oyster shell
</t>
    </r>
  </si>
  <si>
    <r>
      <t xml:space="preserve">Vrchní nástěnka II.
</t>
    </r>
    <r>
      <rPr>
        <sz val="12"/>
        <rFont val="Calibri"/>
        <family val="2"/>
        <charset val="238"/>
        <scheme val="minor"/>
      </rPr>
      <t xml:space="preserve">rozměry: š. 2475 v. 600 mm tl. 24mm
materiál: DTD18 + Bulletin board Oyster shell
</t>
    </r>
  </si>
  <si>
    <r>
      <t xml:space="preserve">Vrchní nástěnka II.
</t>
    </r>
    <r>
      <rPr>
        <sz val="12"/>
        <rFont val="Calibri"/>
        <family val="2"/>
        <charset val="238"/>
        <scheme val="minor"/>
      </rPr>
      <t xml:space="preserve">rozměry: š. 1650 v. 600 mm tl. 24mm
materiál: DTD18 + Bulletin board Oyster shell
</t>
    </r>
  </si>
  <si>
    <r>
      <t xml:space="preserve">Magnetická popisovatelná nástěnka I.
</t>
    </r>
    <r>
      <rPr>
        <sz val="12"/>
        <rFont val="Calibri"/>
        <family val="2"/>
        <charset val="238"/>
        <scheme val="minor"/>
      </rPr>
      <t>Decodur Magnet E110 HGL</t>
    </r>
    <r>
      <rPr>
        <b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 xml:space="preserve">rozměry: š. 2785 v. 2405 mm tl. 18mm
</t>
    </r>
  </si>
  <si>
    <r>
      <t xml:space="preserve">Magnetická popisovatelná nástěnka II.
</t>
    </r>
    <r>
      <rPr>
        <sz val="12"/>
        <rFont val="Calibri"/>
        <family val="2"/>
        <charset val="238"/>
        <scheme val="minor"/>
      </rPr>
      <t>Decodur Magnet E110 HGL</t>
    </r>
    <r>
      <rPr>
        <b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 xml:space="preserve">rozměry: š. 2250 v. 2405 mm tl. 18mm
</t>
    </r>
  </si>
  <si>
    <r>
      <t xml:space="preserve">Zrcadlo
</t>
    </r>
    <r>
      <rPr>
        <sz val="12"/>
        <rFont val="Calibri"/>
        <family val="2"/>
        <charset val="238"/>
        <scheme val="minor"/>
      </rPr>
      <t xml:space="preserve">rozměry: š. 270 v. 1805 tl. 3 mm
</t>
    </r>
  </si>
  <si>
    <r>
      <t xml:space="preserve">Skříň u katedry - obložení okna překližkou
</t>
    </r>
    <r>
      <rPr>
        <sz val="12"/>
        <rFont val="Calibri"/>
        <family val="2"/>
        <charset val="238"/>
        <scheme val="minor"/>
      </rPr>
      <t>rozměry: š. 2457 v. 3000 h.700 mm 
materiál: Březová překližka 18 mm</t>
    </r>
  </si>
  <si>
    <r>
      <t xml:space="preserve">Skříň do čela - levá část
</t>
    </r>
    <r>
      <rPr>
        <sz val="12"/>
        <rFont val="Calibri"/>
        <family val="2"/>
        <charset val="238"/>
        <scheme val="minor"/>
      </rPr>
      <t>rozměry: š. 539 v. 3000 h.600 mm 
materiál:  LTD 18 Kronospan Snow white 8685 BS</t>
    </r>
  </si>
  <si>
    <r>
      <t xml:space="preserve">Skříň do čela - obložení okna překližkou - levé okno
</t>
    </r>
    <r>
      <rPr>
        <sz val="12"/>
        <rFont val="Calibri"/>
        <family val="2"/>
        <charset val="238"/>
        <scheme val="minor"/>
      </rPr>
      <t>rozměry: š. 2936 v. 3000 h.775 mm 
materiál: Březová překližka 18 mm</t>
    </r>
  </si>
  <si>
    <r>
      <t xml:space="preserve">Čalouněný taburet
sada 4ks
</t>
    </r>
    <r>
      <rPr>
        <sz val="12"/>
        <rFont val="Calibri"/>
        <family val="2"/>
        <charset val="238"/>
        <scheme val="minor"/>
      </rPr>
      <t>rozměry: š. 330 v. 250 h. 330 mm 
materiál: čaloun - Aqua clean Mystic</t>
    </r>
  </si>
  <si>
    <r>
      <t xml:space="preserve">Herní patro - čalouněná stavebnice 
volně inspirována pandou 5 ks
</t>
    </r>
    <r>
      <rPr>
        <sz val="12"/>
        <rFont val="Calibri"/>
        <family val="2"/>
        <charset val="238"/>
        <scheme val="minor"/>
      </rPr>
      <t xml:space="preserve">materiál: čaloun - Aqua clean Mystic </t>
    </r>
  </si>
  <si>
    <r>
      <t xml:space="preserve">Skříň s boxy - průhledné boxy
</t>
    </r>
    <r>
      <rPr>
        <sz val="12"/>
        <rFont val="Calibri"/>
        <family val="2"/>
        <charset val="238"/>
        <scheme val="minor"/>
      </rPr>
      <t>rozměry: š. 287 v. 154 h.410 mm 
materiál:  plast</t>
    </r>
  </si>
  <si>
    <r>
      <t xml:space="preserve">Vysokozátěžový koberec
</t>
    </r>
    <r>
      <rPr>
        <sz val="12"/>
        <rFont val="Calibri"/>
        <family val="2"/>
        <charset val="238"/>
        <scheme val="minor"/>
      </rPr>
      <t>⌀ 2900 mm</t>
    </r>
  </si>
  <si>
    <r>
      <t xml:space="preserve">Samolepka pandy set 2ks
</t>
    </r>
    <r>
      <rPr>
        <sz val="12"/>
        <rFont val="Calibri"/>
        <family val="2"/>
        <charset val="238"/>
        <scheme val="minor"/>
      </rPr>
      <t>řezaná fólie</t>
    </r>
    <r>
      <rPr>
        <b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barva: RAL 9005</t>
    </r>
  </si>
  <si>
    <r>
      <t xml:space="preserve">Otevřený regál pro boxy - levá strana
</t>
    </r>
    <r>
      <rPr>
        <sz val="12"/>
        <rFont val="Calibri"/>
        <family val="2"/>
        <charset val="238"/>
        <scheme val="minor"/>
      </rPr>
      <t xml:space="preserve">rozměry: š. 2400 v.1346 h. 380 mm
materiál: LTD 18 Kronospan Stone Grey 0112 PE
</t>
    </r>
  </si>
  <si>
    <r>
      <t xml:space="preserve">Otevřený regál na 28 matrací
</t>
    </r>
    <r>
      <rPr>
        <sz val="12"/>
        <rFont val="Calibri"/>
        <family val="2"/>
        <charset val="238"/>
        <scheme val="minor"/>
      </rPr>
      <t xml:space="preserve">rozměry: š. 3042 v.1346 h. 610 mm
materiál: LTD 18 Kronospan Stone Grey 0112 PE
</t>
    </r>
  </si>
  <si>
    <r>
      <t xml:space="preserve">Sestava průčelních skříní 2ks
</t>
    </r>
    <r>
      <rPr>
        <sz val="12"/>
        <rFont val="Calibri"/>
        <family val="2"/>
        <charset val="238"/>
        <scheme val="minor"/>
      </rPr>
      <t xml:space="preserve">rozměry levá: š. 1604 v.1554 h. 610 mm
rozměry pravá: š. 1018 v. 1554 h. 610 mm
materiál: LTD 18 Kronospan Stone Grey 0112 PE
</t>
    </r>
  </si>
  <si>
    <r>
      <t xml:space="preserve">Boční skříně s otevřeným regálem na boxy
</t>
    </r>
    <r>
      <rPr>
        <sz val="12"/>
        <rFont val="Calibri"/>
        <family val="2"/>
        <charset val="238"/>
        <scheme val="minor"/>
      </rPr>
      <t xml:space="preserve">rozměry: š. 2380 v.2900 h. 562 mm
materiál: LTD 18 Kronospan Stone Grey 0112 PE
</t>
    </r>
  </si>
  <si>
    <r>
      <t xml:space="preserve">Matrace dětská
</t>
    </r>
    <r>
      <rPr>
        <sz val="12"/>
        <rFont val="Calibri"/>
        <family val="2"/>
        <charset val="238"/>
        <scheme val="minor"/>
      </rPr>
      <t>se snímatelným pratelným potahem a úchytkou pro snadnou manipulaci</t>
    </r>
    <r>
      <rPr>
        <b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 xml:space="preserve">rozměry: š. 600 v. 80 d.1300 mm 
materiál:  PUR pěna
</t>
    </r>
  </si>
  <si>
    <r>
      <t xml:space="preserve">Vrchní nástěnka I.
</t>
    </r>
    <r>
      <rPr>
        <sz val="12"/>
        <rFont val="Calibri"/>
        <family val="2"/>
        <charset val="238"/>
        <scheme val="minor"/>
      </rPr>
      <t xml:space="preserve">rozměry: š. 4590 v. 600 mm tl. 24mm
materiál: DTD18 + Bulletin board Oyster shell
</t>
    </r>
  </si>
  <si>
    <r>
      <t xml:space="preserve">Vrchní nástěnka II.
</t>
    </r>
    <r>
      <rPr>
        <sz val="12"/>
        <rFont val="Calibri"/>
        <family val="2"/>
        <charset val="238"/>
        <scheme val="minor"/>
      </rPr>
      <t xml:space="preserve">rozměry: š. 2550 v. 600 mm tl. 24mm
materiál: DTD18 + Bulletin board Oyster shell
</t>
    </r>
  </si>
  <si>
    <r>
      <t xml:space="preserve">Magnetická popisovatelná nástěnka
</t>
    </r>
    <r>
      <rPr>
        <sz val="12"/>
        <rFont val="Calibri"/>
        <family val="2"/>
        <charset val="238"/>
        <scheme val="minor"/>
      </rPr>
      <t>Decodur Magnet E110 HGL</t>
    </r>
    <r>
      <rPr>
        <b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 xml:space="preserve">rozměry: š. 1230 v. 1805 mm tl. 18mm
</t>
    </r>
  </si>
  <si>
    <r>
      <t xml:space="preserve">Zrcadlo
</t>
    </r>
    <r>
      <rPr>
        <sz val="12"/>
        <rFont val="Calibri"/>
        <family val="2"/>
        <charset val="238"/>
        <scheme val="minor"/>
      </rPr>
      <t xml:space="preserve">rozměry: š. 400 v. 1805 tl. 3 mm
</t>
    </r>
  </si>
  <si>
    <r>
      <t xml:space="preserve">Magnetická popisovatelná tabule
</t>
    </r>
    <r>
      <rPr>
        <sz val="12"/>
        <rFont val="Calibri"/>
        <family val="2"/>
        <charset val="238"/>
        <scheme val="minor"/>
      </rPr>
      <t>Decodur Magnet E110 HGL</t>
    </r>
    <r>
      <rPr>
        <b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 xml:space="preserve">rozměry: š. 3185 v. 2000 mm tl. 18mm
</t>
    </r>
  </si>
  <si>
    <r>
      <t xml:space="preserve">Katedra až pro 4 osoby
</t>
    </r>
    <r>
      <rPr>
        <sz val="12"/>
        <rFont val="Calibri"/>
        <family val="2"/>
        <charset val="238"/>
        <scheme val="minor"/>
      </rPr>
      <t>pod vrchní deskou příprava pro vedení kabeláže
rozměry: š. 2200 v. 750 h. 700 mm 
materiál:  
korpus + boky: Březová překližka tl. 18 mm
vrchní deska: LTD 36 Kronospan Snow white 8685 BS</t>
    </r>
  </si>
  <si>
    <r>
      <t xml:space="preserve">Skříň u katedry - levá část
</t>
    </r>
    <r>
      <rPr>
        <sz val="12"/>
        <rFont val="Calibri"/>
        <family val="2"/>
        <charset val="238"/>
        <scheme val="minor"/>
      </rPr>
      <t xml:space="preserve">rozměry: š. 1520 v. 3000 h. 600 mm 
materiál:  LTD 18 Kronospan Snow white 8685 BS
</t>
    </r>
  </si>
  <si>
    <r>
      <t xml:space="preserve">Skříň do čela - pravá část
</t>
    </r>
    <r>
      <rPr>
        <sz val="12"/>
        <rFont val="Calibri"/>
        <family val="2"/>
        <charset val="238"/>
        <scheme val="minor"/>
      </rPr>
      <t>rozměry: š. 524 v. 3000 h.600 mm 
materiál:  LTD 18 Kronospan Snow white 8685 BS</t>
    </r>
  </si>
  <si>
    <r>
      <t xml:space="preserve">Čalouněný taburet sada 4ks
</t>
    </r>
    <r>
      <rPr>
        <sz val="12"/>
        <rFont val="Calibri"/>
        <family val="2"/>
        <charset val="238"/>
        <scheme val="minor"/>
      </rPr>
      <t xml:space="preserve">rozměry: š. 330 v. 250 h. 330 mm 
materiál: čaloun - Aqua clean Mystic  </t>
    </r>
  </si>
  <si>
    <r>
      <t xml:space="preserve">Herní patro - čalouny 
volně inspirováno fleky žifafy 15 ks
</t>
    </r>
    <r>
      <rPr>
        <sz val="12"/>
        <rFont val="Calibri"/>
        <family val="2"/>
        <charset val="238"/>
        <scheme val="minor"/>
      </rPr>
      <t xml:space="preserve">materiál: čaloun - Aqua clean Mystic </t>
    </r>
  </si>
  <si>
    <r>
      <t xml:space="preserve">Samolepka žirafa
</t>
    </r>
    <r>
      <rPr>
        <sz val="12"/>
        <rFont val="Calibri"/>
        <family val="2"/>
        <charset val="238"/>
        <scheme val="minor"/>
      </rPr>
      <t>řezaná fólie</t>
    </r>
    <r>
      <rPr>
        <b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barva: RAL 1003 ( nebo dle barvy 2)</t>
    </r>
  </si>
  <si>
    <r>
      <t xml:space="preserve">Skříň kombinovaná s otevřeným regálem na matrace
</t>
    </r>
    <r>
      <rPr>
        <sz val="12"/>
        <rFont val="Calibri"/>
        <family val="2"/>
        <charset val="238"/>
        <scheme val="minor"/>
      </rPr>
      <t xml:space="preserve">rozměry: š. 2400 v.2900 h. 610 mm
materiál: LTD 18 Kronospan Stone Grey 0112 PE
</t>
    </r>
  </si>
  <si>
    <r>
      <t xml:space="preserve">Otevřený regal na boxy
</t>
    </r>
    <r>
      <rPr>
        <sz val="12"/>
        <rFont val="Calibri"/>
        <family val="2"/>
        <charset val="238"/>
        <scheme val="minor"/>
      </rPr>
      <t xml:space="preserve">rozměry: š. 1242 v.1130 h. 610 mm
materiál: LTD 18 Kronospan Stone Grey 0112 PE
</t>
    </r>
  </si>
  <si>
    <r>
      <t xml:space="preserve">Otevřené police
</t>
    </r>
    <r>
      <rPr>
        <sz val="12"/>
        <rFont val="Calibri"/>
        <family val="2"/>
        <charset val="238"/>
        <scheme val="minor"/>
      </rPr>
      <t xml:space="preserve">rozměry: š. 1258 v.1130 h. 797 mm
materiál: LTD 18 Kronospan Stone Grey 0112 PE
</t>
    </r>
  </si>
  <si>
    <r>
      <t xml:space="preserve">Otevřený regal na boxy
</t>
    </r>
    <r>
      <rPr>
        <sz val="12"/>
        <rFont val="Calibri"/>
        <family val="2"/>
        <charset val="238"/>
        <scheme val="minor"/>
      </rPr>
      <t xml:space="preserve">rozměry: š. 1680 v.1130 h. 610 mm
materiál: LTD 18 Kronospan Stone Grey 0112 PE
</t>
    </r>
  </si>
  <si>
    <r>
      <t xml:space="preserve">Pracovní stůl
</t>
    </r>
    <r>
      <rPr>
        <sz val="12"/>
        <rFont val="Calibri"/>
        <family val="2"/>
        <charset val="238"/>
        <scheme val="minor"/>
      </rPr>
      <t>rozměry: š. 5350 v.136 h. 650 mm
materiál: LTD 36 Kronospan Snow white 8685 BS</t>
    </r>
  </si>
  <si>
    <r>
      <t xml:space="preserve">Kontejner pod pracovní stůl
s šesti zásuvkami
</t>
    </r>
    <r>
      <rPr>
        <sz val="12"/>
        <rFont val="Calibri"/>
        <family val="2"/>
        <charset val="238"/>
        <scheme val="minor"/>
      </rPr>
      <t xml:space="preserve">rozměry: š. 900 v. 714 h. 600 mm
materiál: LTD 18 Kronospan Snow white 8685 BS </t>
    </r>
  </si>
  <si>
    <r>
      <t xml:space="preserve">Nástěnka I.
</t>
    </r>
    <r>
      <rPr>
        <sz val="12"/>
        <rFont val="Calibri"/>
        <family val="2"/>
        <charset val="238"/>
        <scheme val="minor"/>
      </rPr>
      <t xml:space="preserve">rozměry: š. 1800 v. 1000 mm tl. 24mm
materiál: DTD18 + Bulletin board Oyster shell
</t>
    </r>
  </si>
  <si>
    <r>
      <t xml:space="preserve">Stůl pracovní
</t>
    </r>
    <r>
      <rPr>
        <sz val="12"/>
        <rFont val="Calibri"/>
        <family val="2"/>
        <charset val="238"/>
        <scheme val="minor"/>
      </rPr>
      <t>rozměry: š. 1800 v. 850 hl. 750 mm
materiál: 
deska: Buková spárovka 
konstrukce: Ocel</t>
    </r>
  </si>
  <si>
    <r>
      <t xml:space="preserve">Sušák na obuv s jednou šatní tyčí 
</t>
    </r>
    <r>
      <rPr>
        <sz val="12"/>
        <rFont val="Calibri"/>
        <family val="2"/>
        <charset val="238"/>
        <scheme val="minor"/>
      </rPr>
      <t xml:space="preserve">rozměry: š. 1215 v. 2405 h. 350 mm
materiál: 
záda: LTD 18 Kronospan - BARVA 1
šatní tyč: ocel, prášková povchová úprava
sušák na obuv: tyč buk ø 20 mm - povrchová úprava bílé mořidlo
</t>
    </r>
  </si>
  <si>
    <r>
      <t xml:space="preserve">Šatní blok 14 ks
</t>
    </r>
    <r>
      <rPr>
        <sz val="12"/>
        <rFont val="Calibri"/>
        <family val="2"/>
        <charset val="238"/>
        <scheme val="minor"/>
      </rPr>
      <t xml:space="preserve">rozměry: š. 3570 v. 1805 h. 540 mm
materiál: 
lavice: LTD 18 Kronospan Stone grey 0112 PE
LTD 36 Kronospan Stone grey 0112 PE
záda: LTD 18 Kronospan Mussel 5982 BS 
vrchní skříňky: korpus: LTD 18 Kronospan Snow white 8685 BS
dvířka: Březová překližka 18 mm, lakovaná </t>
    </r>
  </si>
  <si>
    <r>
      <t xml:space="preserve">Šatní blok 9 ks
</t>
    </r>
    <r>
      <rPr>
        <sz val="12"/>
        <rFont val="Calibri"/>
        <family val="2"/>
        <charset val="238"/>
        <scheme val="minor"/>
      </rPr>
      <t xml:space="preserve">rozměry: š. 2475 v. 1805 h. 540 mm
materiál: 
lavice: LTD 18 Kronospan Stone grey 0112 PE
LTD 36 Kronospan Stone grey 0112 PE
záda: LTD 18 Kronospan Mussel 5982 BS 
vrchní skříňky: korpus: LTD 18 Kronospan Snow white 8685 BS
dvířka: Březová překližka 18 mm, lakovaná </t>
    </r>
  </si>
  <si>
    <r>
      <t xml:space="preserve">Šatní blok 6 ks
</t>
    </r>
    <r>
      <rPr>
        <sz val="12"/>
        <rFont val="Calibri"/>
        <family val="2"/>
        <charset val="238"/>
        <scheme val="minor"/>
      </rPr>
      <t xml:space="preserve">rozměry: š. 1650 v. 1805 h. 540 mm
materiál: 
lavice: LTD 18 Kronospan Stone grey 0112 PE
LTD 36 Kronospan Stone grey 0112 PE
záda: LTD 18 Kronospan Mussel 5982 BS 
vrchní skříňky: korpus: LTD 18 Kronospan Snow white 8685 BS
dvířka: Březová překližka 18 mm, lakovaná </t>
    </r>
  </si>
  <si>
    <r>
      <t xml:space="preserve">Boční panel
</t>
    </r>
    <r>
      <rPr>
        <sz val="12"/>
        <rFont val="Calibri"/>
        <family val="2"/>
        <charset val="238"/>
        <scheme val="minor"/>
      </rPr>
      <t>rozměry: š. 670 v. 2405 mm
materiál: 
 LTD 18 Kronospan - BARVA 1</t>
    </r>
  </si>
  <si>
    <t>Koupelny</t>
  </si>
  <si>
    <r>
      <t xml:space="preserve">Židle dětská
</t>
    </r>
    <r>
      <rPr>
        <sz val="12"/>
        <rFont val="Calibri"/>
        <family val="2"/>
        <charset val="238"/>
        <scheme val="minor"/>
      </rPr>
      <t>velikost 2
stohovatelná, příprava pro rektifikace, zaoblené okrajové hrany sedáku</t>
    </r>
    <r>
      <rPr>
        <b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materiál: masivní buk, buková překližka - ošetřeno lakem</t>
    </r>
  </si>
  <si>
    <r>
      <t xml:space="preserve">Židle dětská
</t>
    </r>
    <r>
      <rPr>
        <sz val="12"/>
        <rFont val="Calibri"/>
        <family val="2"/>
        <charset val="238"/>
        <scheme val="minor"/>
      </rPr>
      <t>velikost 1
stohovatelná, příprava pro rektifikace, , zaoblené okrajové hrany sedáku</t>
    </r>
    <r>
      <rPr>
        <b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materiál: masivní buk, buková překližka - ošetřeno lakem</t>
    </r>
  </si>
  <si>
    <r>
      <t xml:space="preserve">Pojízdný stolek pro pitný režim
</t>
    </r>
    <r>
      <rPr>
        <sz val="12"/>
        <rFont val="Calibri"/>
        <family val="2"/>
        <charset val="238"/>
        <scheme val="minor"/>
      </rPr>
      <t>se dvěmi zásuvkami</t>
    </r>
    <r>
      <rPr>
        <b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rozměry: š. 500 v. 550 h. 780 mm
materiál: korpus + zásuvky: březová překližka 18 mm
vrchní deska:  LTD 18 Kronospan - BARVA 1</t>
    </r>
  </si>
  <si>
    <r>
      <t xml:space="preserve">Skříň u katedry - levá část
</t>
    </r>
    <r>
      <rPr>
        <sz val="12"/>
        <rFont val="Calibri"/>
        <family val="2"/>
        <charset val="238"/>
        <scheme val="minor"/>
      </rPr>
      <t>rozměry: š. 1507 v. 3000 h.600 mm 
materiál:  LTD 18 Kronospan Snow white 8685 BS
otevřené police - korpus: Březová překližka 18 mm, lakovaná</t>
    </r>
  </si>
  <si>
    <r>
      <t xml:space="preserve">Skříň u katedry - pravá část
</t>
    </r>
    <r>
      <rPr>
        <sz val="12"/>
        <rFont val="Calibri"/>
        <family val="2"/>
        <charset val="238"/>
        <scheme val="minor"/>
      </rPr>
      <t>rozměry: š. 1518 v. 3000 h.600 mm 
materiál:  LTD 18 Kronospan Snow white 8685 BS
otevřené police - korpus: Březová překližka 18 mm, lakovaná</t>
    </r>
  </si>
  <si>
    <r>
      <t xml:space="preserve">Skříň u katedry - Pojízdný kontejner na hračky
</t>
    </r>
    <r>
      <rPr>
        <sz val="12"/>
        <rFont val="Calibri"/>
        <family val="2"/>
        <charset val="238"/>
        <scheme val="minor"/>
      </rPr>
      <t>rozměry: š. 650 v. 490 h.580 mm 
materiál:
korpus: Březová překližka 18 mm, lakovaná
průhled: plexi tl. 3mm</t>
    </r>
  </si>
  <si>
    <r>
      <t xml:space="preserve">Skříň do čela - prostřední část
</t>
    </r>
    <r>
      <rPr>
        <sz val="12"/>
        <rFont val="Calibri"/>
        <family val="2"/>
        <charset val="238"/>
        <scheme val="minor"/>
      </rPr>
      <t>rozměry: š. 1064 v. 3000 h.600 mm 
materiál:  LTD 18 Kronospan Snow white 8685 BS
spodní část u kontejneru: Březová překližka 18 mm, lakovaná</t>
    </r>
  </si>
  <si>
    <r>
      <t xml:space="preserve">Skříň do čela - pravá část
</t>
    </r>
    <r>
      <rPr>
        <sz val="12"/>
        <rFont val="Calibri"/>
        <family val="2"/>
        <charset val="238"/>
        <scheme val="minor"/>
      </rPr>
      <t>vč. ,,garáže na dětský kočárek´´</t>
    </r>
    <r>
      <rPr>
        <b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rozměry: š. 924 v. 3000 h.834 mm 
materiál:  LTD 18 Kronospan Snow white 8685 BS
dveře u okna: Březová překližka 18 mm, lakovaná
boční panel s dveřmi: Březová překližka 18 mm, lakovaná</t>
    </r>
  </si>
  <si>
    <r>
      <t xml:space="preserve">Skříň do čela - obložení okna překližkou - pravé okno
</t>
    </r>
    <r>
      <rPr>
        <sz val="12"/>
        <rFont val="Calibri"/>
        <family val="2"/>
        <charset val="238"/>
        <scheme val="minor"/>
      </rPr>
      <t>vč. Skryté skříně na boku, Nábytkové zásuvky 230V</t>
    </r>
    <r>
      <rPr>
        <b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rozměry: š. 3436 v. 3000 h.775 mm 
materiál: Březová překližka 18 mm, lakovaná</t>
    </r>
  </si>
  <si>
    <r>
      <t xml:space="preserve">Skříň do čela - Pojízdný kontejner na hračky
</t>
    </r>
    <r>
      <rPr>
        <sz val="12"/>
        <rFont val="Calibri"/>
        <family val="2"/>
        <charset val="238"/>
        <scheme val="minor"/>
      </rPr>
      <t>rozměry: š. 900 v. 490 h.580 mm 
materiál:
korpus: Březová překližka 18 mm, lakovaná
průhled: plexi tl. 3mm</t>
    </r>
  </si>
  <si>
    <r>
      <t xml:space="preserve">Skříň do čela - pojízdná lavice s čalouněným sedákem
</t>
    </r>
    <r>
      <rPr>
        <sz val="12"/>
        <rFont val="Calibri"/>
        <family val="2"/>
        <charset val="238"/>
        <scheme val="minor"/>
      </rPr>
      <t xml:space="preserve">rozměry: š. 2882 v. 340 h.432 mm 
materiál:
korpus: Březová překližka 18 mm, lakovaná
čaloun - Aqua clean Mystic </t>
    </r>
  </si>
  <si>
    <r>
      <t xml:space="preserve">Skříň do čela - pojízdný stoleček / kontejner na kostky
</t>
    </r>
    <r>
      <rPr>
        <sz val="12"/>
        <rFont val="Calibri"/>
        <family val="2"/>
        <charset val="238"/>
        <scheme val="minor"/>
      </rPr>
      <t xml:space="preserve">rozměry: š. 690 v. 269 h. 400 mm 
materiál:
korpus: Březová překližka 9 mm, lakovaná
</t>
    </r>
  </si>
  <si>
    <r>
      <t xml:space="preserve">Herní patro - korpus
</t>
    </r>
    <r>
      <rPr>
        <sz val="12"/>
        <rFont val="Calibri"/>
        <family val="2"/>
        <charset val="238"/>
        <scheme val="minor"/>
      </rPr>
      <t>rozměry: š. 3018 v. 2500 h.1000 mm 
materiál:  LTD 18 Kronospan - BARVA 1
Březová překližka 18 mm,lakovaná</t>
    </r>
  </si>
  <si>
    <r>
      <t xml:space="preserve">Herní patro - bambusové laťování 
</t>
    </r>
    <r>
      <rPr>
        <sz val="12"/>
        <rFont val="Calibri"/>
        <family val="2"/>
        <charset val="238"/>
        <scheme val="minor"/>
      </rPr>
      <t>vč. lezeckých úchytů, kování</t>
    </r>
    <r>
      <rPr>
        <b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rozměry: š. 3000 v. 2500 h.1000 mm 
materiál:  Bambusová tyč průměr 80 mm
Březová překližka 18 mm, lakovaná
Plexi sklo tl.4mm</t>
    </r>
  </si>
  <si>
    <r>
      <t xml:space="preserve">Skříň s boxy - korpus, skříňová část, tříděný odpad
</t>
    </r>
    <r>
      <rPr>
        <sz val="12"/>
        <rFont val="Calibri"/>
        <family val="2"/>
        <charset val="238"/>
        <scheme val="minor"/>
      </rPr>
      <t>vč. 3 košů na tříděný odpad</t>
    </r>
    <r>
      <rPr>
        <b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rozměry: š. 4286 v. 3000 h. 500 mm 
materiál:  LTD 18 Kronospan Snow white 8685 BS
otevřené části: Březová překližka 18 mm, lakovaná</t>
    </r>
  </si>
  <si>
    <r>
      <t xml:space="preserve">Skříň s boxy - průhledné boxy
</t>
    </r>
    <r>
      <rPr>
        <sz val="12"/>
        <rFont val="Calibri"/>
        <family val="2"/>
        <charset val="238"/>
        <scheme val="minor"/>
      </rPr>
      <t>rozměry: š. 287 v. 154 h.410 mm 
materiál:  plast, transparentní</t>
    </r>
  </si>
  <si>
    <r>
      <t xml:space="preserve">Pojízdný úložný box
</t>
    </r>
    <r>
      <rPr>
        <sz val="12"/>
        <rFont val="Calibri"/>
        <family val="2"/>
        <charset val="238"/>
        <scheme val="minor"/>
      </rPr>
      <t>rozměry: š. 800 v. 680 h.480 mm 
materiál: Březová překližka 18 mm, lakovaná</t>
    </r>
  </si>
  <si>
    <r>
      <t xml:space="preserve">Pojízdný výtvarný kabinet
</t>
    </r>
    <r>
      <rPr>
        <sz val="12"/>
        <rFont val="Calibri"/>
        <family val="2"/>
        <charset val="238"/>
        <scheme val="minor"/>
      </rPr>
      <t>rozměry: š. 800 v. 680 h.480 mm 
materiál: Březová překližka 18 mm, lakovaná</t>
    </r>
  </si>
  <si>
    <r>
      <t xml:space="preserve">Pojízdná kuchyňka
</t>
    </r>
    <r>
      <rPr>
        <sz val="12"/>
        <rFont val="Calibri"/>
        <family val="2"/>
        <charset val="238"/>
        <scheme val="minor"/>
      </rPr>
      <t xml:space="preserve">rozměry: š. 1610 v. 780 h.453 mm 
materiál: 
dvířka: Březová překližka 18 mm, lakovaná
korpus: LTD 18 Kronospan Snow white 8685 BS </t>
    </r>
  </si>
  <si>
    <r>
      <t xml:space="preserve">Sušák na obuv
</t>
    </r>
    <r>
      <rPr>
        <sz val="12"/>
        <rFont val="Calibri"/>
        <family val="2"/>
        <charset val="238"/>
        <scheme val="minor"/>
      </rPr>
      <t xml:space="preserve">rozměry: š.900 v. 2405
materiál: 
záda: Březová překližka 18 mm, lakovaná
sušák na obuv: tyč buk ø 20 mm - povrchová úprava bílé mořidlo
</t>
    </r>
  </si>
  <si>
    <r>
      <t xml:space="preserve">Šatní blok 18 ks
</t>
    </r>
    <r>
      <rPr>
        <sz val="12"/>
        <rFont val="Calibri"/>
        <family val="2"/>
        <charset val="238"/>
        <scheme val="minor"/>
      </rPr>
      <t xml:space="preserve">rozměry: š. 4590 v. 1805 h. 540 mm
materiál: 
lavice: LTD 18 Kronospan Stone grey 0112 PE
LTD 36 Kronospan Stone grey 0112 PE
záda: LTD 18 Kronospan Mussel 5982 BS 
vrchní skříňky: korpus: LTD 18 Kronospan Snow white 8685 BS
dvířka: Březová překližka 18 mm, lakovaná </t>
    </r>
  </si>
  <si>
    <r>
      <t xml:space="preserve">Šatní blok 10 ks
</t>
    </r>
    <r>
      <rPr>
        <sz val="12"/>
        <rFont val="Calibri"/>
        <family val="2"/>
        <charset val="238"/>
        <scheme val="minor"/>
      </rPr>
      <t xml:space="preserve">rozměry: š. 2550 v. 1805 h. 540 mm
materiál: 
lavice: LTD 18 Kronospan Stone grey 0112 PE
LTD 36 Kronospan Stone grey 0112 PE
záda: LTD 18 Kronospan Mussel 5982 BS 
vrchní skříňky: korpus: LTD 18 Kronospan Snow white 8685 BS
dvířka: Březová překližka 18 mm, lakovaná </t>
    </r>
  </si>
  <si>
    <r>
      <t xml:space="preserve">Boční panel
</t>
    </r>
    <r>
      <rPr>
        <sz val="12"/>
        <rFont val="Calibri"/>
        <family val="2"/>
        <charset val="238"/>
        <scheme val="minor"/>
      </rPr>
      <t>rozměry: š. 540 v. 2405 mm
materiál: 
LTD 18 Kronospan - BARVA 2</t>
    </r>
  </si>
  <si>
    <r>
      <t xml:space="preserve">Otevřená šatna - volné šatní tyče 2x
</t>
    </r>
    <r>
      <rPr>
        <sz val="12"/>
        <rFont val="Calibri"/>
        <family val="2"/>
        <charset val="238"/>
        <scheme val="minor"/>
      </rPr>
      <t xml:space="preserve">rozměry: š.1236 v. 2405 h. 540 mm
materiál: 
záda: Březová překližka 18 mm, lakovaná
tyč: ocel - bílá, prášková povrchová úprava
boky: LTD 18 Kronospan  - BARVA 2
</t>
    </r>
  </si>
  <si>
    <r>
      <t xml:space="preserve">Židle dětská
</t>
    </r>
    <r>
      <rPr>
        <sz val="12"/>
        <rFont val="Calibri"/>
        <family val="2"/>
        <charset val="238"/>
        <scheme val="minor"/>
      </rPr>
      <t>velikost 2
stohovatelná, příprava pro rektifikace, , zaoblené okrajové hrany sedáku</t>
    </r>
    <r>
      <rPr>
        <b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materiál: masivní buk, buková překližka - ošetřeno lakem</t>
    </r>
  </si>
  <si>
    <r>
      <t xml:space="preserve">Pojízdný stolek pro pitný režim
</t>
    </r>
    <r>
      <rPr>
        <sz val="12"/>
        <rFont val="Calibri"/>
        <family val="2"/>
        <charset val="238"/>
        <scheme val="minor"/>
      </rPr>
      <t>se dvěmi zásuvkami</t>
    </r>
    <r>
      <rPr>
        <b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rozměry: š. 780 v. 550 h. 500 mm
materiál: korpus + zásuvky: březová překližka 18 mm, lakovaná
vrchní deska:  LTD 18 Kronospan - BARVA 2</t>
    </r>
  </si>
  <si>
    <r>
      <t xml:space="preserve">Katedra až pro 4 osoby
</t>
    </r>
    <r>
      <rPr>
        <sz val="12"/>
        <rFont val="Calibri"/>
        <family val="2"/>
        <charset val="238"/>
        <scheme val="minor"/>
      </rPr>
      <t>pod vrchní deskou příprava pro vedení kabeláže
rozměry: š. 2200 v. 750 h. 700 mm 
materiál:  
korpus + boky: Březová překližka tl. 18 mm, lakovaná
vrchní deska: LTD 36 Kronospan Snow white 8685 BS</t>
    </r>
  </si>
  <si>
    <r>
      <t xml:space="preserve">Kontejner pojízdný
</t>
    </r>
    <r>
      <rPr>
        <sz val="12"/>
        <rFont val="Calibri"/>
        <family val="2"/>
        <charset val="238"/>
        <scheme val="minor"/>
      </rPr>
      <t xml:space="preserve">3 zásuvky - uzamykatelný
rozměry: š. 450 v. 700 h. 450 mm
materiál: Březová překližka 18 mm, lakovaná </t>
    </r>
    <r>
      <rPr>
        <b/>
        <sz val="12"/>
        <rFont val="Calibri"/>
        <family val="2"/>
        <charset val="238"/>
        <scheme val="minor"/>
      </rPr>
      <t xml:space="preserve">
</t>
    </r>
  </si>
  <si>
    <r>
      <t xml:space="preserve">Skříň u katedry - pravá část
</t>
    </r>
    <r>
      <rPr>
        <sz val="12"/>
        <rFont val="Calibri"/>
        <family val="2"/>
        <charset val="238"/>
        <scheme val="minor"/>
      </rPr>
      <t>rozměry: š. 1507 v. 3000 h.600 mm 
materiál:  LTD 18 Kronospan Snow white 8685 BS
otevřené police - korpus: Březová překližka 18 mm, lakovaná</t>
    </r>
  </si>
  <si>
    <r>
      <t xml:space="preserve">Skříň u katedry - obložení okna překližkou
</t>
    </r>
    <r>
      <rPr>
        <sz val="12"/>
        <rFont val="Calibri"/>
        <family val="2"/>
        <charset val="238"/>
        <scheme val="minor"/>
      </rPr>
      <t>rozměry: š. 2457 v. 3000 h.700 mm 
materiál: Březová překližka 18 mm, lakovaná</t>
    </r>
  </si>
  <si>
    <r>
      <t xml:space="preserve">Skříň do čela - prostřední část
</t>
    </r>
    <r>
      <rPr>
        <sz val="12"/>
        <rFont val="Calibri"/>
        <family val="2"/>
        <charset val="238"/>
        <scheme val="minor"/>
      </rPr>
      <t>vč. Nábytkové POP-UP zásuvky</t>
    </r>
    <r>
      <rPr>
        <b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rozměry: š. 1070 v. 3000 h.600 mm 
materiál:  LTD 18 Kronospan Snow white 8685 BS
spodní část u kontejneru: Březová překližka 18 mm, lakovaná</t>
    </r>
  </si>
  <si>
    <r>
      <t xml:space="preserve">Skříň do čela - levá část
</t>
    </r>
    <r>
      <rPr>
        <sz val="12"/>
        <rFont val="Calibri"/>
        <family val="2"/>
        <charset val="238"/>
        <scheme val="minor"/>
      </rPr>
      <t>rozměry: š. 2009 v. 3000 h.590 mm 
materiál:  LTD 18 Kronospan Snow white 8685 BS
otevřená: Březová překližka 18 mm, lakovaná</t>
    </r>
  </si>
  <si>
    <r>
      <t xml:space="preserve">Skříň do čela - obložení okna překližkou - levé okno
vč. skříně na boku
</t>
    </r>
    <r>
      <rPr>
        <sz val="12"/>
        <rFont val="Calibri"/>
        <family val="2"/>
        <charset val="238"/>
        <scheme val="minor"/>
      </rPr>
      <t>rozměry: š. 3488 v. 3000 h.780 mm 
materiál: Březová překližka 18 mm, lakovaná</t>
    </r>
  </si>
  <si>
    <r>
      <t xml:space="preserve">Skříň do čela - obložení okna překližkou - pravé okno
</t>
    </r>
    <r>
      <rPr>
        <sz val="12"/>
        <rFont val="Calibri"/>
        <family val="2"/>
        <charset val="238"/>
        <scheme val="minor"/>
      </rPr>
      <t>rozměry: š. 2920 v. 3000 h.780 mm 
materiál: Březová překližka 18 mm, lakovaná</t>
    </r>
  </si>
  <si>
    <r>
      <t xml:space="preserve">Skříň do čela - lavice s čalouněným sedákem
</t>
    </r>
    <r>
      <rPr>
        <sz val="12"/>
        <rFont val="Calibri"/>
        <family val="2"/>
        <charset val="238"/>
        <scheme val="minor"/>
      </rPr>
      <t xml:space="preserve">rozměry: š. 2884 v. 340 h.600 mm 
materiál:
korpus: Březová překližka 18 mm, lakovaná
čaloun - Aqua clean Mystic </t>
    </r>
  </si>
  <si>
    <r>
      <t xml:space="preserve">Herní patro 
</t>
    </r>
    <r>
      <rPr>
        <sz val="12"/>
        <rFont val="Calibri"/>
        <family val="2"/>
        <charset val="238"/>
        <scheme val="minor"/>
      </rPr>
      <t xml:space="preserve">rozměry: š. 3050 v. 3000 h.1036 mm 
materiál: Březová překližka 18 mm, lakovaná
Plexi tl. 4 mm ve vrchní části
LTD 18 Kronospan - BARVA 2
patro ocelový rám + síť ROLA DOUBLEBLACK
</t>
    </r>
  </si>
  <si>
    <r>
      <t xml:space="preserve">Skříň s boxy - korpus, skříňová část, tříděný odpad
</t>
    </r>
    <r>
      <rPr>
        <sz val="12"/>
        <rFont val="Calibri"/>
        <family val="2"/>
        <charset val="238"/>
        <scheme val="minor"/>
      </rPr>
      <t>rozměry: š. 4286 v. 3000 h.500 mm 
materiál:  LTD 18 Kronospan Snow white 8685 BS
otevřené části: Březová překližka 18 mm, lakovaná</t>
    </r>
  </si>
  <si>
    <t>Pojízdný výtvarný kabinet
rozměry: š. 800 v. 680 h.480 mm 
materiál: Březová překližka 18 mm, lakovaná</t>
  </si>
  <si>
    <r>
      <t xml:space="preserve">Skříň kombinovaná s otevřeným regálem na matrace
</t>
    </r>
    <r>
      <rPr>
        <sz val="12"/>
        <rFont val="Calibri"/>
        <family val="2"/>
        <charset val="238"/>
        <scheme val="minor"/>
      </rPr>
      <t xml:space="preserve">rozměry: š. 1314 v.2900 h. 610 mm
materiál: LTD 18 Kronospan Stone Grey 0112 PE
</t>
    </r>
  </si>
  <si>
    <r>
      <t xml:space="preserve">Vestavná skříň do rohu s nikou
</t>
    </r>
    <r>
      <rPr>
        <sz val="12"/>
        <rFont val="Calibri"/>
        <family val="2"/>
        <charset val="238"/>
        <scheme val="minor"/>
      </rPr>
      <t>rozměry: š. 1760 v.2900 h. 550 mm
materiál: LTD 18 Kronospan Snow white 8685 BS
nika: Březová překližka 18 mm, lakovaná</t>
    </r>
  </si>
  <si>
    <r>
      <t xml:space="preserve">Skříň pod schody - levá část
</t>
    </r>
    <r>
      <rPr>
        <sz val="12"/>
        <rFont val="Calibri"/>
        <family val="2"/>
        <charset val="238"/>
        <scheme val="minor"/>
      </rPr>
      <t>rozměry: š. 1565 v. 2683 h. 600 mm
materiál: 
korpus: LTD 18 Kronospan Snow white 8685 BS 
dveře: březová překližka 18 mm, lakovaná</t>
    </r>
  </si>
  <si>
    <r>
      <t xml:space="preserve">Skříň pod schody - dveře do komory
</t>
    </r>
    <r>
      <rPr>
        <sz val="12"/>
        <rFont val="Calibri"/>
        <family val="2"/>
        <charset val="238"/>
        <scheme val="minor"/>
      </rPr>
      <t>dvoukřídlé</t>
    </r>
    <r>
      <rPr>
        <b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rozměry: š. 1030 v. 1895 mm 
materiál: březová překližka 18 mm, lakovaná</t>
    </r>
  </si>
  <si>
    <r>
      <t xml:space="preserve">Skříň pod schody - pravá část
</t>
    </r>
    <r>
      <rPr>
        <sz val="12"/>
        <rFont val="Calibri"/>
        <family val="2"/>
        <charset val="238"/>
        <scheme val="minor"/>
      </rPr>
      <t>rozměry: š. 520 v. 1895 h. 600 mm
materiál: 
korpus: LTD 18 Kronospan Snow white 8685 BS 
dveře: březová překližka 18 mm, lakovaná</t>
    </r>
  </si>
  <si>
    <r>
      <t xml:space="preserve">Regál
</t>
    </r>
    <r>
      <rPr>
        <sz val="12"/>
        <rFont val="Calibri"/>
        <family val="2"/>
        <charset val="238"/>
        <scheme val="minor"/>
      </rPr>
      <t>rozměry: š. 1400 v. 2100 h. 600 mm
materiál: 
konstrukce: ocel 
police: voděvzdorná překližka tl.18 mm</t>
    </r>
  </si>
  <si>
    <t>POLOŽKOVÝ ROZPOČET DLE TS č. 171023
MŠ HOROUŠANY</t>
  </si>
  <si>
    <r>
      <t xml:space="preserve">Věšák na 28 ručníků 
</t>
    </r>
    <r>
      <rPr>
        <sz val="12"/>
        <rFont val="Calibri"/>
        <family val="2"/>
        <charset val="238"/>
        <scheme val="minor"/>
      </rPr>
      <t xml:space="preserve">rozměry: š. 1250 v. 780 h. 320 mm </t>
    </r>
    <r>
      <rPr>
        <b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 xml:space="preserve">materiál: LTD 18 Kronospan Snow white 8685 BS
LTD 10 Kronospan Snow white 8685 BS
LTD 18 Kronospan BARVA 1,2 (ke každé třídě jeden)
rozměry: š. 1250 v. 780 h. 320 mm </t>
    </r>
  </si>
</sst>
</file>

<file path=xl/styles.xml><?xml version="1.0" encoding="utf-8"?>
<styleSheet xmlns="http://schemas.openxmlformats.org/spreadsheetml/2006/main">
  <numFmts count="3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\ &quot;Kč&quot;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438561"/>
        <bgColor indexed="64"/>
      </patternFill>
    </fill>
    <fill>
      <patternFill patternType="solid">
        <fgColor rgb="FFA1CB95"/>
        <bgColor indexed="64"/>
      </patternFill>
    </fill>
    <fill>
      <patternFill patternType="solid">
        <fgColor rgb="FFD4E7C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42" fontId="5" fillId="2" borderId="1" xfId="1" applyNumberFormat="1" applyFont="1" applyFill="1" applyBorder="1" applyAlignment="1">
      <alignment horizontal="right" vertical="center" wrapText="1"/>
    </xf>
    <xf numFmtId="42" fontId="5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0" fontId="7" fillId="0" borderId="0" xfId="0" applyFont="1"/>
    <xf numFmtId="0" fontId="2" fillId="3" borderId="0" xfId="0" applyFont="1" applyFill="1"/>
    <xf numFmtId="0" fontId="7" fillId="0" borderId="0" xfId="0" applyFont="1" applyFill="1"/>
    <xf numFmtId="0" fontId="0" fillId="0" borderId="0" xfId="0" applyFill="1"/>
    <xf numFmtId="164" fontId="2" fillId="0" borderId="0" xfId="0" applyNumberFormat="1" applyFont="1" applyFill="1"/>
    <xf numFmtId="0" fontId="2" fillId="0" borderId="0" xfId="0" applyFont="1"/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42" fontId="6" fillId="0" borderId="1" xfId="1" applyNumberFormat="1" applyFont="1" applyFill="1" applyBorder="1" applyAlignment="1">
      <alignment horizontal="right" vertical="center" wrapText="1"/>
    </xf>
    <xf numFmtId="42" fontId="4" fillId="0" borderId="1" xfId="1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64" fontId="5" fillId="0" borderId="2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2" fontId="4" fillId="0" borderId="4" xfId="1" applyNumberFormat="1" applyFont="1" applyFill="1" applyBorder="1" applyAlignment="1">
      <alignment horizontal="right" vertical="center"/>
    </xf>
    <xf numFmtId="0" fontId="3" fillId="5" borderId="0" xfId="0" applyFont="1" applyFill="1" applyBorder="1" applyAlignment="1">
      <alignment vertical="center" wrapText="1"/>
    </xf>
    <xf numFmtId="0" fontId="4" fillId="5" borderId="0" xfId="0" applyFont="1" applyFill="1"/>
    <xf numFmtId="164" fontId="5" fillId="5" borderId="0" xfId="0" applyNumberFormat="1" applyFont="1" applyFill="1" applyBorder="1" applyAlignment="1">
      <alignment horizontal="left" vertical="center" wrapText="1"/>
    </xf>
    <xf numFmtId="164" fontId="5" fillId="5" borderId="0" xfId="0" applyNumberFormat="1" applyFont="1" applyFill="1" applyBorder="1" applyAlignment="1">
      <alignment horizontal="center" vertical="center" wrapText="1"/>
    </xf>
    <xf numFmtId="164" fontId="5" fillId="5" borderId="0" xfId="1" applyNumberFormat="1" applyFont="1" applyFill="1" applyBorder="1" applyAlignment="1">
      <alignment horizontal="right" vertical="center" wrapText="1"/>
    </xf>
    <xf numFmtId="164" fontId="3" fillId="5" borderId="0" xfId="1" applyNumberFormat="1" applyFont="1" applyFill="1" applyBorder="1" applyAlignment="1">
      <alignment horizontal="right" vertical="center"/>
    </xf>
    <xf numFmtId="164" fontId="2" fillId="5" borderId="0" xfId="0" applyNumberFormat="1" applyFont="1" applyFill="1"/>
    <xf numFmtId="164" fontId="5" fillId="6" borderId="0" xfId="0" applyNumberFormat="1" applyFont="1" applyFill="1" applyBorder="1" applyAlignment="1">
      <alignment horizontal="left" vertical="center" wrapText="1"/>
    </xf>
    <xf numFmtId="164" fontId="5" fillId="6" borderId="0" xfId="0" applyNumberFormat="1" applyFont="1" applyFill="1" applyBorder="1" applyAlignment="1">
      <alignment horizontal="center" vertical="center" wrapText="1"/>
    </xf>
    <xf numFmtId="164" fontId="5" fillId="6" borderId="0" xfId="1" applyNumberFormat="1" applyFont="1" applyFill="1" applyBorder="1" applyAlignment="1">
      <alignment horizontal="right" vertical="center" wrapText="1"/>
    </xf>
    <xf numFmtId="164" fontId="3" fillId="6" borderId="0" xfId="1" applyNumberFormat="1" applyFont="1" applyFill="1" applyBorder="1" applyAlignment="1">
      <alignment horizontal="right" vertical="center"/>
    </xf>
    <xf numFmtId="164" fontId="2" fillId="6" borderId="0" xfId="0" applyNumberFormat="1" applyFont="1" applyFill="1"/>
    <xf numFmtId="0" fontId="3" fillId="6" borderId="0" xfId="0" applyFont="1" applyFill="1" applyBorder="1" applyAlignment="1">
      <alignment vertical="center" wrapText="1"/>
    </xf>
    <xf numFmtId="0" fontId="4" fillId="6" borderId="0" xfId="0" applyFont="1" applyFill="1"/>
    <xf numFmtId="164" fontId="5" fillId="7" borderId="0" xfId="0" applyNumberFormat="1" applyFont="1" applyFill="1" applyBorder="1" applyAlignment="1">
      <alignment horizontal="left" vertical="center" wrapText="1"/>
    </xf>
    <xf numFmtId="164" fontId="5" fillId="7" borderId="0" xfId="0" applyNumberFormat="1" applyFont="1" applyFill="1" applyBorder="1" applyAlignment="1">
      <alignment horizontal="center" vertical="center" wrapText="1"/>
    </xf>
    <xf numFmtId="164" fontId="5" fillId="7" borderId="0" xfId="1" applyNumberFormat="1" applyFont="1" applyFill="1" applyBorder="1" applyAlignment="1">
      <alignment horizontal="right" vertical="center" wrapText="1"/>
    </xf>
    <xf numFmtId="164" fontId="3" fillId="7" borderId="0" xfId="1" applyNumberFormat="1" applyFont="1" applyFill="1" applyBorder="1" applyAlignment="1">
      <alignment horizontal="right" vertical="center"/>
    </xf>
    <xf numFmtId="164" fontId="2" fillId="7" borderId="0" xfId="0" applyNumberFormat="1" applyFont="1" applyFill="1"/>
    <xf numFmtId="0" fontId="3" fillId="7" borderId="0" xfId="0" applyFont="1" applyFill="1" applyBorder="1" applyAlignment="1">
      <alignment vertical="center" wrapText="1"/>
    </xf>
    <xf numFmtId="0" fontId="4" fillId="7" borderId="0" xfId="0" applyFont="1" applyFill="1"/>
    <xf numFmtId="0" fontId="3" fillId="8" borderId="0" xfId="0" applyFont="1" applyFill="1" applyBorder="1" applyAlignment="1">
      <alignment vertical="center" wrapText="1"/>
    </xf>
    <xf numFmtId="0" fontId="4" fillId="8" borderId="0" xfId="0" applyFont="1" applyFill="1"/>
    <xf numFmtId="164" fontId="5" fillId="8" borderId="0" xfId="0" applyNumberFormat="1" applyFont="1" applyFill="1" applyBorder="1" applyAlignment="1">
      <alignment horizontal="left" vertical="center" wrapText="1"/>
    </xf>
    <xf numFmtId="164" fontId="5" fillId="8" borderId="0" xfId="0" applyNumberFormat="1" applyFont="1" applyFill="1" applyBorder="1" applyAlignment="1">
      <alignment horizontal="center" vertical="center" wrapText="1"/>
    </xf>
    <xf numFmtId="164" fontId="5" fillId="8" borderId="0" xfId="1" applyNumberFormat="1" applyFont="1" applyFill="1" applyBorder="1" applyAlignment="1">
      <alignment horizontal="right" vertical="center" wrapText="1"/>
    </xf>
    <xf numFmtId="164" fontId="3" fillId="8" borderId="0" xfId="1" applyNumberFormat="1" applyFont="1" applyFill="1" applyBorder="1" applyAlignment="1">
      <alignment horizontal="right" vertical="center"/>
    </xf>
    <xf numFmtId="164" fontId="2" fillId="8" borderId="0" xfId="0" applyNumberFormat="1" applyFont="1" applyFill="1"/>
    <xf numFmtId="0" fontId="3" fillId="9" borderId="0" xfId="0" applyFont="1" applyFill="1" applyBorder="1" applyAlignment="1">
      <alignment vertical="center" wrapText="1"/>
    </xf>
    <xf numFmtId="0" fontId="4" fillId="9" borderId="0" xfId="0" applyFont="1" applyFill="1"/>
    <xf numFmtId="164" fontId="5" fillId="9" borderId="0" xfId="0" applyNumberFormat="1" applyFont="1" applyFill="1" applyBorder="1" applyAlignment="1">
      <alignment horizontal="left" vertical="center" wrapText="1"/>
    </xf>
    <xf numFmtId="164" fontId="5" fillId="9" borderId="0" xfId="0" applyNumberFormat="1" applyFont="1" applyFill="1" applyBorder="1" applyAlignment="1">
      <alignment horizontal="center" vertical="center" wrapText="1"/>
    </xf>
    <xf numFmtId="164" fontId="5" fillId="9" borderId="0" xfId="1" applyNumberFormat="1" applyFont="1" applyFill="1" applyBorder="1" applyAlignment="1">
      <alignment horizontal="right" vertical="center" wrapText="1"/>
    </xf>
    <xf numFmtId="164" fontId="3" fillId="9" borderId="0" xfId="1" applyNumberFormat="1" applyFont="1" applyFill="1" applyBorder="1" applyAlignment="1">
      <alignment horizontal="right" vertical="center"/>
    </xf>
    <xf numFmtId="164" fontId="2" fillId="9" borderId="0" xfId="0" applyNumberFormat="1" applyFont="1" applyFill="1"/>
    <xf numFmtId="0" fontId="3" fillId="10" borderId="0" xfId="0" applyFont="1" applyFill="1" applyBorder="1" applyAlignment="1">
      <alignment vertical="center" wrapText="1"/>
    </xf>
    <xf numFmtId="0" fontId="4" fillId="10" borderId="0" xfId="0" applyFont="1" applyFill="1"/>
    <xf numFmtId="164" fontId="5" fillId="10" borderId="0" xfId="0" applyNumberFormat="1" applyFont="1" applyFill="1" applyBorder="1" applyAlignment="1">
      <alignment horizontal="left" vertical="center" wrapText="1"/>
    </xf>
    <xf numFmtId="164" fontId="5" fillId="10" borderId="0" xfId="0" applyNumberFormat="1" applyFont="1" applyFill="1" applyBorder="1" applyAlignment="1">
      <alignment horizontal="center" vertical="center" wrapText="1"/>
    </xf>
    <xf numFmtId="164" fontId="5" fillId="10" borderId="0" xfId="1" applyNumberFormat="1" applyFont="1" applyFill="1" applyBorder="1" applyAlignment="1">
      <alignment horizontal="right" vertical="center" wrapText="1"/>
    </xf>
    <xf numFmtId="164" fontId="3" fillId="10" borderId="0" xfId="1" applyNumberFormat="1" applyFont="1" applyFill="1" applyBorder="1" applyAlignment="1">
      <alignment horizontal="right" vertical="center"/>
    </xf>
    <xf numFmtId="164" fontId="2" fillId="10" borderId="0" xfId="0" applyNumberFormat="1" applyFont="1" applyFill="1"/>
    <xf numFmtId="0" fontId="3" fillId="11" borderId="0" xfId="0" applyFont="1" applyFill="1" applyBorder="1" applyAlignment="1">
      <alignment vertical="center" wrapText="1"/>
    </xf>
    <xf numFmtId="0" fontId="4" fillId="11" borderId="0" xfId="0" applyFont="1" applyFill="1"/>
    <xf numFmtId="164" fontId="5" fillId="11" borderId="0" xfId="0" applyNumberFormat="1" applyFont="1" applyFill="1" applyBorder="1" applyAlignment="1">
      <alignment horizontal="left" vertical="center" wrapText="1"/>
    </xf>
    <xf numFmtId="164" fontId="5" fillId="11" borderId="0" xfId="0" applyNumberFormat="1" applyFont="1" applyFill="1" applyBorder="1" applyAlignment="1">
      <alignment horizontal="center" vertical="center" wrapText="1"/>
    </xf>
    <xf numFmtId="164" fontId="5" fillId="11" borderId="0" xfId="1" applyNumberFormat="1" applyFont="1" applyFill="1" applyBorder="1" applyAlignment="1">
      <alignment horizontal="right" vertical="center" wrapText="1"/>
    </xf>
    <xf numFmtId="164" fontId="3" fillId="11" borderId="0" xfId="1" applyNumberFormat="1" applyFont="1" applyFill="1" applyBorder="1" applyAlignment="1">
      <alignment horizontal="right" vertical="center"/>
    </xf>
    <xf numFmtId="164" fontId="2" fillId="11" borderId="0" xfId="0" applyNumberFormat="1" applyFont="1" applyFill="1"/>
    <xf numFmtId="0" fontId="5" fillId="0" borderId="1" xfId="0" applyFont="1" applyFill="1" applyBorder="1" applyAlignment="1">
      <alignment horizontal="left" vertical="center" wrapText="1"/>
    </xf>
    <xf numFmtId="0" fontId="3" fillId="12" borderId="0" xfId="0" applyFont="1" applyFill="1" applyBorder="1" applyAlignment="1">
      <alignment vertical="center" wrapText="1"/>
    </xf>
    <xf numFmtId="0" fontId="4" fillId="12" borderId="0" xfId="0" applyFont="1" applyFill="1"/>
    <xf numFmtId="164" fontId="5" fillId="12" borderId="0" xfId="0" applyNumberFormat="1" applyFont="1" applyFill="1" applyBorder="1" applyAlignment="1">
      <alignment horizontal="left" vertical="center" wrapText="1"/>
    </xf>
    <xf numFmtId="164" fontId="5" fillId="12" borderId="0" xfId="0" applyNumberFormat="1" applyFont="1" applyFill="1" applyBorder="1" applyAlignment="1">
      <alignment horizontal="center" vertical="center" wrapText="1"/>
    </xf>
    <xf numFmtId="164" fontId="5" fillId="12" borderId="0" xfId="1" applyNumberFormat="1" applyFont="1" applyFill="1" applyBorder="1" applyAlignment="1">
      <alignment horizontal="right" vertical="center" wrapText="1"/>
    </xf>
    <xf numFmtId="164" fontId="3" fillId="12" borderId="0" xfId="1" applyNumberFormat="1" applyFont="1" applyFill="1" applyBorder="1" applyAlignment="1">
      <alignment horizontal="right" vertical="center"/>
    </xf>
    <xf numFmtId="164" fontId="2" fillId="12" borderId="0" xfId="0" applyNumberFormat="1" applyFont="1" applyFill="1"/>
    <xf numFmtId="0" fontId="3" fillId="13" borderId="0" xfId="0" applyFont="1" applyFill="1" applyBorder="1" applyAlignment="1">
      <alignment vertical="center" wrapText="1"/>
    </xf>
    <xf numFmtId="0" fontId="4" fillId="13" borderId="0" xfId="0" applyFont="1" applyFill="1"/>
    <xf numFmtId="164" fontId="5" fillId="13" borderId="0" xfId="0" applyNumberFormat="1" applyFont="1" applyFill="1" applyBorder="1" applyAlignment="1">
      <alignment horizontal="left" vertical="center" wrapText="1"/>
    </xf>
    <xf numFmtId="164" fontId="5" fillId="13" borderId="0" xfId="0" applyNumberFormat="1" applyFont="1" applyFill="1" applyBorder="1" applyAlignment="1">
      <alignment horizontal="center" vertical="center" wrapText="1"/>
    </xf>
    <xf numFmtId="164" fontId="5" fillId="13" borderId="0" xfId="1" applyNumberFormat="1" applyFont="1" applyFill="1" applyBorder="1" applyAlignment="1">
      <alignment horizontal="right" vertical="center" wrapText="1"/>
    </xf>
    <xf numFmtId="164" fontId="3" fillId="13" borderId="0" xfId="1" applyNumberFormat="1" applyFont="1" applyFill="1" applyBorder="1" applyAlignment="1">
      <alignment horizontal="right" vertical="center"/>
    </xf>
    <xf numFmtId="164" fontId="2" fillId="13" borderId="0" xfId="0" applyNumberFormat="1" applyFont="1" applyFill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3" fillId="14" borderId="0" xfId="0" applyFont="1" applyFill="1" applyBorder="1" applyAlignment="1">
      <alignment vertical="center" wrapText="1"/>
    </xf>
    <xf numFmtId="164" fontId="2" fillId="14" borderId="0" xfId="0" applyNumberFormat="1" applyFont="1" applyFill="1"/>
    <xf numFmtId="164" fontId="5" fillId="14" borderId="0" xfId="0" applyNumberFormat="1" applyFont="1" applyFill="1" applyBorder="1" applyAlignment="1">
      <alignment horizontal="left" vertical="center" wrapText="1"/>
    </xf>
    <xf numFmtId="164" fontId="5" fillId="14" borderId="0" xfId="0" applyNumberFormat="1" applyFont="1" applyFill="1" applyBorder="1" applyAlignment="1">
      <alignment horizontal="center" vertical="center" wrapText="1"/>
    </xf>
    <xf numFmtId="164" fontId="5" fillId="14" borderId="0" xfId="1" applyNumberFormat="1" applyFont="1" applyFill="1" applyBorder="1" applyAlignment="1">
      <alignment horizontal="right" vertical="center" wrapText="1"/>
    </xf>
    <xf numFmtId="164" fontId="3" fillId="14" borderId="0" xfId="1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42" fontId="5" fillId="2" borderId="7" xfId="1" applyNumberFormat="1" applyFont="1" applyFill="1" applyBorder="1" applyAlignment="1">
      <alignment horizontal="right" vertical="center" wrapText="1"/>
    </xf>
    <xf numFmtId="42" fontId="5" fillId="2" borderId="7" xfId="0" applyNumberFormat="1" applyFont="1" applyFill="1" applyBorder="1" applyAlignment="1">
      <alignment horizontal="right" vertical="center" wrapText="1"/>
    </xf>
    <xf numFmtId="42" fontId="5" fillId="2" borderId="8" xfId="0" applyNumberFormat="1" applyFont="1" applyFill="1" applyBorder="1" applyAlignment="1">
      <alignment horizontal="right" vertical="center" wrapText="1"/>
    </xf>
    <xf numFmtId="0" fontId="3" fillId="7" borderId="10" xfId="0" applyFont="1" applyFill="1" applyBorder="1" applyAlignment="1">
      <alignment vertical="center" wrapText="1"/>
    </xf>
    <xf numFmtId="164" fontId="2" fillId="7" borderId="9" xfId="0" applyNumberFormat="1" applyFont="1" applyFill="1" applyBorder="1" applyAlignment="1">
      <alignment horizontal="center"/>
    </xf>
    <xf numFmtId="164" fontId="3" fillId="7" borderId="10" xfId="1" applyNumberFormat="1" applyFont="1" applyFill="1" applyBorder="1" applyAlignment="1">
      <alignment horizontal="right" vertical="center"/>
    </xf>
    <xf numFmtId="42" fontId="5" fillId="2" borderId="4" xfId="0" applyNumberFormat="1" applyFont="1" applyFill="1" applyBorder="1" applyAlignment="1">
      <alignment horizontal="right" vertical="center" wrapText="1"/>
    </xf>
    <xf numFmtId="0" fontId="3" fillId="6" borderId="10" xfId="0" applyFont="1" applyFill="1" applyBorder="1" applyAlignment="1">
      <alignment vertical="center" wrapText="1"/>
    </xf>
    <xf numFmtId="164" fontId="2" fillId="6" borderId="9" xfId="0" applyNumberFormat="1" applyFont="1" applyFill="1" applyBorder="1" applyAlignment="1">
      <alignment horizontal="center"/>
    </xf>
    <xf numFmtId="164" fontId="3" fillId="6" borderId="10" xfId="1" applyNumberFormat="1" applyFont="1" applyFill="1" applyBorder="1" applyAlignment="1">
      <alignment horizontal="right" vertical="center"/>
    </xf>
    <xf numFmtId="0" fontId="3" fillId="8" borderId="10" xfId="0" applyFont="1" applyFill="1" applyBorder="1" applyAlignment="1">
      <alignment vertical="center" wrapText="1"/>
    </xf>
    <xf numFmtId="164" fontId="2" fillId="8" borderId="9" xfId="0" applyNumberFormat="1" applyFont="1" applyFill="1" applyBorder="1" applyAlignment="1">
      <alignment horizontal="center"/>
    </xf>
    <xf numFmtId="164" fontId="3" fillId="8" borderId="10" xfId="1" applyNumberFormat="1" applyFont="1" applyFill="1" applyBorder="1" applyAlignment="1">
      <alignment horizontal="right" vertical="center"/>
    </xf>
    <xf numFmtId="0" fontId="3" fillId="9" borderId="10" xfId="0" applyFont="1" applyFill="1" applyBorder="1" applyAlignment="1">
      <alignment vertical="center" wrapText="1"/>
    </xf>
    <xf numFmtId="164" fontId="2" fillId="9" borderId="9" xfId="0" applyNumberFormat="1" applyFont="1" applyFill="1" applyBorder="1" applyAlignment="1">
      <alignment horizontal="center"/>
    </xf>
    <xf numFmtId="164" fontId="3" fillId="9" borderId="10" xfId="1" applyNumberFormat="1" applyFont="1" applyFill="1" applyBorder="1" applyAlignment="1">
      <alignment horizontal="right" vertical="center"/>
    </xf>
    <xf numFmtId="0" fontId="3" fillId="11" borderId="10" xfId="0" applyFont="1" applyFill="1" applyBorder="1" applyAlignment="1">
      <alignment vertical="center" wrapText="1"/>
    </xf>
    <xf numFmtId="164" fontId="2" fillId="11" borderId="9" xfId="0" applyNumberFormat="1" applyFont="1" applyFill="1" applyBorder="1" applyAlignment="1">
      <alignment horizontal="center"/>
    </xf>
    <xf numFmtId="164" fontId="3" fillId="11" borderId="10" xfId="1" applyNumberFormat="1" applyFont="1" applyFill="1" applyBorder="1" applyAlignment="1">
      <alignment horizontal="right" vertical="center"/>
    </xf>
    <xf numFmtId="0" fontId="3" fillId="10" borderId="10" xfId="0" applyFont="1" applyFill="1" applyBorder="1" applyAlignment="1">
      <alignment vertical="center" wrapText="1"/>
    </xf>
    <xf numFmtId="164" fontId="2" fillId="10" borderId="9" xfId="0" applyNumberFormat="1" applyFont="1" applyFill="1" applyBorder="1" applyAlignment="1">
      <alignment horizontal="center"/>
    </xf>
    <xf numFmtId="164" fontId="3" fillId="10" borderId="10" xfId="1" applyNumberFormat="1" applyFont="1" applyFill="1" applyBorder="1" applyAlignment="1">
      <alignment horizontal="right" vertical="center"/>
    </xf>
    <xf numFmtId="0" fontId="3" fillId="5" borderId="10" xfId="0" applyFont="1" applyFill="1" applyBorder="1" applyAlignment="1">
      <alignment vertical="center" wrapText="1"/>
    </xf>
    <xf numFmtId="164" fontId="2" fillId="5" borderId="9" xfId="0" applyNumberFormat="1" applyFont="1" applyFill="1" applyBorder="1" applyAlignment="1">
      <alignment horizontal="center"/>
    </xf>
    <xf numFmtId="164" fontId="3" fillId="5" borderId="10" xfId="1" applyNumberFormat="1" applyFont="1" applyFill="1" applyBorder="1" applyAlignment="1">
      <alignment horizontal="right" vertical="center"/>
    </xf>
    <xf numFmtId="0" fontId="3" fillId="12" borderId="10" xfId="0" applyFont="1" applyFill="1" applyBorder="1" applyAlignment="1">
      <alignment vertical="center" wrapText="1"/>
    </xf>
    <xf numFmtId="164" fontId="2" fillId="12" borderId="9" xfId="0" applyNumberFormat="1" applyFont="1" applyFill="1" applyBorder="1" applyAlignment="1">
      <alignment horizontal="center"/>
    </xf>
    <xf numFmtId="164" fontId="3" fillId="12" borderId="10" xfId="1" applyNumberFormat="1" applyFont="1" applyFill="1" applyBorder="1" applyAlignment="1">
      <alignment horizontal="right" vertical="center"/>
    </xf>
    <xf numFmtId="0" fontId="3" fillId="13" borderId="10" xfId="0" applyFont="1" applyFill="1" applyBorder="1" applyAlignment="1">
      <alignment vertical="center" wrapText="1"/>
    </xf>
    <xf numFmtId="164" fontId="2" fillId="13" borderId="9" xfId="0" applyNumberFormat="1" applyFont="1" applyFill="1" applyBorder="1" applyAlignment="1">
      <alignment horizontal="center"/>
    </xf>
    <xf numFmtId="164" fontId="3" fillId="13" borderId="10" xfId="1" applyNumberFormat="1" applyFont="1" applyFill="1" applyBorder="1" applyAlignment="1">
      <alignment horizontal="right" vertical="center"/>
    </xf>
    <xf numFmtId="0" fontId="3" fillId="14" borderId="10" xfId="0" applyFont="1" applyFill="1" applyBorder="1" applyAlignment="1">
      <alignment vertical="center" wrapText="1"/>
    </xf>
    <xf numFmtId="164" fontId="2" fillId="14" borderId="9" xfId="0" applyNumberFormat="1" applyFont="1" applyFill="1" applyBorder="1" applyAlignment="1">
      <alignment horizontal="center"/>
    </xf>
    <xf numFmtId="164" fontId="3" fillId="14" borderId="10" xfId="1" applyNumberFormat="1" applyFont="1" applyFill="1" applyBorder="1" applyAlignment="1">
      <alignment horizontal="right" vertical="center"/>
    </xf>
    <xf numFmtId="164" fontId="2" fillId="0" borderId="11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center" vertical="center" wrapText="1"/>
    </xf>
    <xf numFmtId="42" fontId="5" fillId="4" borderId="14" xfId="1" applyNumberFormat="1" applyFont="1" applyFill="1" applyBorder="1" applyAlignment="1">
      <alignment horizontal="right" vertical="center" wrapText="1"/>
    </xf>
    <xf numFmtId="164" fontId="3" fillId="4" borderId="15" xfId="1" applyNumberFormat="1" applyFont="1" applyFill="1" applyBorder="1" applyAlignment="1">
      <alignment horizontal="right" vertical="center"/>
    </xf>
    <xf numFmtId="164" fontId="3" fillId="4" borderId="16" xfId="1" applyNumberFormat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horizontal="left" vertical="center" wrapText="1"/>
    </xf>
    <xf numFmtId="0" fontId="3" fillId="14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3" fillId="11" borderId="9" xfId="0" applyFont="1" applyFill="1" applyBorder="1" applyAlignment="1">
      <alignment horizontal="left" vertical="center" wrapText="1"/>
    </xf>
    <xf numFmtId="0" fontId="3" fillId="11" borderId="0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left" vertical="center" wrapText="1"/>
    </xf>
    <xf numFmtId="0" fontId="3" fillId="8" borderId="0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left" vertical="center" wrapText="1"/>
    </xf>
    <xf numFmtId="0" fontId="3" fillId="10" borderId="9" xfId="0" applyFont="1" applyFill="1" applyBorder="1" applyAlignment="1">
      <alignment horizontal="left" vertical="center" wrapText="1"/>
    </xf>
    <xf numFmtId="0" fontId="3" fillId="10" borderId="0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9" borderId="9" xfId="0" applyFont="1" applyFill="1" applyBorder="1" applyAlignment="1">
      <alignment horizontal="left" vertical="center" wrapText="1"/>
    </xf>
    <xf numFmtId="0" fontId="3" fillId="9" borderId="0" xfId="0" applyFont="1" applyFill="1" applyBorder="1" applyAlignment="1">
      <alignment horizontal="left" vertical="center" wrapText="1"/>
    </xf>
    <xf numFmtId="0" fontId="3" fillId="13" borderId="9" xfId="0" applyFont="1" applyFill="1" applyBorder="1" applyAlignment="1">
      <alignment horizontal="left" vertical="center" wrapText="1"/>
    </xf>
    <xf numFmtId="0" fontId="3" fillId="13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3" fillId="12" borderId="9" xfId="0" applyFont="1" applyFill="1" applyBorder="1" applyAlignment="1">
      <alignment horizontal="left" vertical="center" wrapText="1"/>
    </xf>
    <xf numFmtId="0" fontId="3" fillId="12" borderId="0" xfId="0" applyFont="1" applyFill="1" applyBorder="1" applyAlignment="1">
      <alignment horizontal="left" vertical="center" wrapText="1"/>
    </xf>
  </cellXfs>
  <cellStyles count="2">
    <cellStyle name="měny" xfId="1" builtinId="4"/>
    <cellStyle name="normální" xfId="0" builtinId="0"/>
  </cellStyles>
  <dxfs count="0"/>
  <tableStyles count="0" defaultTableStyle="TableStyleMedium9" defaultPivotStyle="PivotStyleLight16"/>
  <colors>
    <mruColors>
      <color rgb="FFD4E7CF"/>
      <color rgb="FFA1CB95"/>
      <color rgb="FF438561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156"/>
  <sheetViews>
    <sheetView tabSelected="1" zoomScale="85" zoomScaleNormal="85" workbookViewId="0">
      <selection activeCell="B149" sqref="B149"/>
    </sheetView>
  </sheetViews>
  <sheetFormatPr defaultRowHeight="15"/>
  <cols>
    <col min="1" max="1" width="6.140625" style="14" customWidth="1"/>
    <col min="2" max="2" width="62.7109375" customWidth="1"/>
    <col min="3" max="3" width="7.85546875" style="15" customWidth="1"/>
    <col min="4" max="4" width="15" style="15" customWidth="1"/>
    <col min="5" max="5" width="17.140625" style="15" customWidth="1"/>
    <col min="6" max="6" width="16.28515625" style="15" customWidth="1"/>
    <col min="7" max="55" width="9.140625" style="9"/>
  </cols>
  <sheetData>
    <row r="1" spans="1:55" s="6" customFormat="1" ht="73.5" customHeight="1">
      <c r="A1" s="143" t="s">
        <v>119</v>
      </c>
      <c r="B1" s="143"/>
      <c r="C1" s="143"/>
      <c r="D1" s="143"/>
      <c r="E1" s="143"/>
      <c r="F1" s="143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ht="13.5" customHeight="1" thickBot="1"/>
    <row r="3" spans="1:55" s="1" customFormat="1" ht="48.75" customHeight="1">
      <c r="A3" s="148" t="s">
        <v>0</v>
      </c>
      <c r="B3" s="149"/>
      <c r="C3" s="97" t="s">
        <v>1</v>
      </c>
      <c r="D3" s="98" t="s">
        <v>2</v>
      </c>
      <c r="E3" s="99" t="s">
        <v>3</v>
      </c>
      <c r="F3" s="100" t="s">
        <v>4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</row>
    <row r="4" spans="1:55" s="45" customFormat="1" ht="23.25" customHeight="1">
      <c r="A4" s="150" t="s">
        <v>9</v>
      </c>
      <c r="B4" s="151"/>
      <c r="C4" s="44"/>
      <c r="D4" s="44"/>
      <c r="E4" s="44"/>
      <c r="F4" s="10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</row>
    <row r="5" spans="1:55" s="5" customFormat="1" ht="145.5" customHeight="1">
      <c r="A5" s="21">
        <v>1</v>
      </c>
      <c r="B5" s="22" t="s">
        <v>69</v>
      </c>
      <c r="C5" s="23">
        <v>1</v>
      </c>
      <c r="D5" s="16"/>
      <c r="E5" s="17">
        <f>D5*C5</f>
        <v>0</v>
      </c>
      <c r="F5" s="24">
        <f>E5*1.21</f>
        <v>0</v>
      </c>
    </row>
    <row r="6" spans="1:55" s="5" customFormat="1" ht="156" customHeight="1">
      <c r="A6" s="21">
        <v>2</v>
      </c>
      <c r="B6" s="22" t="s">
        <v>70</v>
      </c>
      <c r="C6" s="23">
        <v>1</v>
      </c>
      <c r="D6" s="16"/>
      <c r="E6" s="17">
        <f t="shared" ref="E6:E12" si="0">D6*C6</f>
        <v>0</v>
      </c>
      <c r="F6" s="24">
        <f t="shared" ref="F6:F15" si="1">E6*1.21</f>
        <v>0</v>
      </c>
    </row>
    <row r="7" spans="1:55" s="5" customFormat="1" ht="152.25" customHeight="1">
      <c r="A7" s="21">
        <v>3</v>
      </c>
      <c r="B7" s="22" t="s">
        <v>71</v>
      </c>
      <c r="C7" s="23">
        <v>1</v>
      </c>
      <c r="D7" s="16"/>
      <c r="E7" s="17">
        <f t="shared" si="0"/>
        <v>0</v>
      </c>
      <c r="F7" s="24">
        <f t="shared" si="1"/>
        <v>0</v>
      </c>
    </row>
    <row r="8" spans="1:55" s="5" customFormat="1" ht="157.5" customHeight="1">
      <c r="A8" s="21">
        <v>4</v>
      </c>
      <c r="B8" s="22" t="s">
        <v>72</v>
      </c>
      <c r="C8" s="23">
        <v>1</v>
      </c>
      <c r="D8" s="16"/>
      <c r="E8" s="17">
        <f t="shared" si="0"/>
        <v>0</v>
      </c>
      <c r="F8" s="24">
        <f t="shared" si="1"/>
        <v>0</v>
      </c>
    </row>
    <row r="9" spans="1:55" s="5" customFormat="1" ht="91.5" customHeight="1">
      <c r="A9" s="21">
        <v>5</v>
      </c>
      <c r="B9" s="22" t="s">
        <v>73</v>
      </c>
      <c r="C9" s="23">
        <v>2</v>
      </c>
      <c r="D9" s="16"/>
      <c r="E9" s="17">
        <f t="shared" si="0"/>
        <v>0</v>
      </c>
      <c r="F9" s="24">
        <f t="shared" si="1"/>
        <v>0</v>
      </c>
    </row>
    <row r="10" spans="1:55" s="5" customFormat="1" ht="60" customHeight="1">
      <c r="A10" s="21">
        <v>6</v>
      </c>
      <c r="B10" s="22" t="s">
        <v>31</v>
      </c>
      <c r="C10" s="23">
        <v>1</v>
      </c>
      <c r="D10" s="16"/>
      <c r="E10" s="17">
        <f t="shared" si="0"/>
        <v>0</v>
      </c>
      <c r="F10" s="24">
        <f t="shared" si="1"/>
        <v>0</v>
      </c>
    </row>
    <row r="11" spans="1:55" s="5" customFormat="1" ht="60" customHeight="1">
      <c r="A11" s="21">
        <v>7</v>
      </c>
      <c r="B11" s="22" t="s">
        <v>32</v>
      </c>
      <c r="C11" s="23">
        <v>1</v>
      </c>
      <c r="D11" s="16"/>
      <c r="E11" s="17">
        <f t="shared" si="0"/>
        <v>0</v>
      </c>
      <c r="F11" s="24">
        <f t="shared" si="1"/>
        <v>0</v>
      </c>
    </row>
    <row r="12" spans="1:55" s="5" customFormat="1" ht="56.25" customHeight="1">
      <c r="A12" s="21">
        <v>8</v>
      </c>
      <c r="B12" s="22" t="s">
        <v>33</v>
      </c>
      <c r="C12" s="23">
        <v>1</v>
      </c>
      <c r="D12" s="16"/>
      <c r="E12" s="17">
        <f t="shared" si="0"/>
        <v>0</v>
      </c>
      <c r="F12" s="24">
        <f t="shared" si="1"/>
        <v>0</v>
      </c>
    </row>
    <row r="13" spans="1:55" s="5" customFormat="1" ht="54" customHeight="1">
      <c r="A13" s="21">
        <v>9</v>
      </c>
      <c r="B13" s="22" t="s">
        <v>34</v>
      </c>
      <c r="C13" s="23">
        <v>1</v>
      </c>
      <c r="D13" s="16"/>
      <c r="E13" s="17">
        <f>D13*C13</f>
        <v>0</v>
      </c>
      <c r="F13" s="24">
        <f t="shared" si="1"/>
        <v>0</v>
      </c>
    </row>
    <row r="14" spans="1:55" s="5" customFormat="1" ht="51" customHeight="1">
      <c r="A14" s="21">
        <v>10</v>
      </c>
      <c r="B14" s="22" t="s">
        <v>35</v>
      </c>
      <c r="C14" s="23">
        <v>1</v>
      </c>
      <c r="D14" s="16"/>
      <c r="E14" s="17">
        <f t="shared" ref="E14:E15" si="2">D14*C14</f>
        <v>0</v>
      </c>
      <c r="F14" s="24">
        <f t="shared" si="1"/>
        <v>0</v>
      </c>
    </row>
    <row r="15" spans="1:55" s="5" customFormat="1" ht="45.75" customHeight="1">
      <c r="A15" s="21">
        <v>11</v>
      </c>
      <c r="B15" s="22" t="s">
        <v>36</v>
      </c>
      <c r="C15" s="23">
        <v>2</v>
      </c>
      <c r="D15" s="16"/>
      <c r="E15" s="17">
        <f t="shared" si="2"/>
        <v>0</v>
      </c>
      <c r="F15" s="24">
        <f t="shared" si="1"/>
        <v>0</v>
      </c>
    </row>
    <row r="16" spans="1:55" s="43" customFormat="1" ht="29.25" customHeight="1">
      <c r="A16" s="102"/>
      <c r="B16" s="39" t="s">
        <v>7</v>
      </c>
      <c r="C16" s="40"/>
      <c r="D16" s="41"/>
      <c r="E16" s="42">
        <f>SUM(E5:E15)</f>
        <v>0</v>
      </c>
      <c r="F16" s="103">
        <f>SUM(F5:F15)</f>
        <v>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</row>
    <row r="17" spans="1:55" s="1" customFormat="1" ht="48.75" customHeight="1">
      <c r="A17" s="139" t="s">
        <v>0</v>
      </c>
      <c r="B17" s="140"/>
      <c r="C17" s="2" t="s">
        <v>1</v>
      </c>
      <c r="D17" s="3" t="s">
        <v>2</v>
      </c>
      <c r="E17" s="4" t="s">
        <v>3</v>
      </c>
      <c r="F17" s="104" t="s">
        <v>4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</row>
    <row r="18" spans="1:55" s="38" customFormat="1" ht="25.5" customHeight="1">
      <c r="A18" s="152" t="s">
        <v>10</v>
      </c>
      <c r="B18" s="153"/>
      <c r="C18" s="37"/>
      <c r="D18" s="37"/>
      <c r="E18" s="37"/>
      <c r="F18" s="10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</row>
    <row r="19" spans="1:55" s="5" customFormat="1" ht="135" customHeight="1">
      <c r="A19" s="21">
        <v>1</v>
      </c>
      <c r="B19" s="22" t="s">
        <v>28</v>
      </c>
      <c r="C19" s="23">
        <v>3</v>
      </c>
      <c r="D19" s="16"/>
      <c r="E19" s="17">
        <f>D19*C19</f>
        <v>0</v>
      </c>
      <c r="F19" s="24">
        <f>E19*1.21</f>
        <v>0</v>
      </c>
    </row>
    <row r="20" spans="1:55" s="5" customFormat="1" ht="141.75" customHeight="1">
      <c r="A20" s="21">
        <v>2</v>
      </c>
      <c r="B20" s="22" t="s">
        <v>27</v>
      </c>
      <c r="C20" s="23">
        <v>3</v>
      </c>
      <c r="D20" s="16"/>
      <c r="E20" s="17">
        <f t="shared" ref="E20:E50" si="3">D20*C20</f>
        <v>0</v>
      </c>
      <c r="F20" s="24">
        <f t="shared" ref="F20:F50" si="4">E20*1.21</f>
        <v>0</v>
      </c>
    </row>
    <row r="21" spans="1:55" s="5" customFormat="1" ht="87" customHeight="1">
      <c r="A21" s="21">
        <v>3</v>
      </c>
      <c r="B21" s="22" t="s">
        <v>76</v>
      </c>
      <c r="C21" s="23">
        <v>14</v>
      </c>
      <c r="D21" s="16"/>
      <c r="E21" s="17">
        <f t="shared" si="3"/>
        <v>0</v>
      </c>
      <c r="F21" s="24">
        <f t="shared" si="4"/>
        <v>0</v>
      </c>
    </row>
    <row r="22" spans="1:55" s="5" customFormat="1" ht="89.25" customHeight="1">
      <c r="A22" s="21">
        <v>4</v>
      </c>
      <c r="B22" s="22" t="s">
        <v>75</v>
      </c>
      <c r="C22" s="23">
        <v>14</v>
      </c>
      <c r="D22" s="16"/>
      <c r="E22" s="17">
        <f t="shared" si="3"/>
        <v>0</v>
      </c>
      <c r="F22" s="24">
        <f t="shared" si="4"/>
        <v>0</v>
      </c>
    </row>
    <row r="23" spans="1:55" s="5" customFormat="1" ht="128.25" customHeight="1">
      <c r="A23" s="21">
        <v>6</v>
      </c>
      <c r="B23" s="22" t="s">
        <v>77</v>
      </c>
      <c r="C23" s="23">
        <v>1</v>
      </c>
      <c r="D23" s="16"/>
      <c r="E23" s="17">
        <f t="shared" si="3"/>
        <v>0</v>
      </c>
      <c r="F23" s="24">
        <f t="shared" si="4"/>
        <v>0</v>
      </c>
    </row>
    <row r="24" spans="1:55" s="5" customFormat="1" ht="140.25" customHeight="1">
      <c r="A24" s="21">
        <v>7</v>
      </c>
      <c r="B24" s="22" t="s">
        <v>55</v>
      </c>
      <c r="C24" s="23">
        <v>1</v>
      </c>
      <c r="D24" s="16"/>
      <c r="E24" s="17">
        <f t="shared" si="3"/>
        <v>0</v>
      </c>
      <c r="F24" s="24">
        <f t="shared" si="4"/>
        <v>0</v>
      </c>
    </row>
    <row r="25" spans="1:55" s="5" customFormat="1" ht="72.75" customHeight="1">
      <c r="A25" s="21">
        <v>8</v>
      </c>
      <c r="B25" s="22" t="s">
        <v>12</v>
      </c>
      <c r="C25" s="23">
        <v>1</v>
      </c>
      <c r="D25" s="16"/>
      <c r="E25" s="17">
        <f t="shared" si="3"/>
        <v>0</v>
      </c>
      <c r="F25" s="24">
        <f t="shared" si="4"/>
        <v>0</v>
      </c>
    </row>
    <row r="26" spans="1:55" s="5" customFormat="1" ht="72.75" customHeight="1">
      <c r="A26" s="21">
        <v>9</v>
      </c>
      <c r="B26" s="22" t="s">
        <v>11</v>
      </c>
      <c r="C26" s="23">
        <v>3</v>
      </c>
      <c r="D26" s="16"/>
      <c r="E26" s="17">
        <f t="shared" si="3"/>
        <v>0</v>
      </c>
      <c r="F26" s="24">
        <f t="shared" si="4"/>
        <v>0</v>
      </c>
    </row>
    <row r="27" spans="1:55" s="5" customFormat="1" ht="77.25" customHeight="1">
      <c r="A27" s="21">
        <v>10</v>
      </c>
      <c r="B27" s="22" t="s">
        <v>78</v>
      </c>
      <c r="C27" s="23">
        <v>1</v>
      </c>
      <c r="D27" s="16"/>
      <c r="E27" s="17">
        <f t="shared" si="3"/>
        <v>0</v>
      </c>
      <c r="F27" s="24">
        <f t="shared" si="4"/>
        <v>0</v>
      </c>
    </row>
    <row r="28" spans="1:55" s="5" customFormat="1" ht="94.5" customHeight="1">
      <c r="A28" s="21">
        <v>11</v>
      </c>
      <c r="B28" s="22" t="s">
        <v>79</v>
      </c>
      <c r="C28" s="23">
        <v>1</v>
      </c>
      <c r="D28" s="16"/>
      <c r="E28" s="17">
        <f t="shared" si="3"/>
        <v>0</v>
      </c>
      <c r="F28" s="24">
        <f t="shared" si="4"/>
        <v>0</v>
      </c>
    </row>
    <row r="29" spans="1:55" s="5" customFormat="1" ht="76.5" customHeight="1">
      <c r="A29" s="21">
        <v>12</v>
      </c>
      <c r="B29" s="22" t="s">
        <v>37</v>
      </c>
      <c r="C29" s="23">
        <v>1</v>
      </c>
      <c r="D29" s="16"/>
      <c r="E29" s="17">
        <f t="shared" si="3"/>
        <v>0</v>
      </c>
      <c r="F29" s="24">
        <f t="shared" si="4"/>
        <v>0</v>
      </c>
    </row>
    <row r="30" spans="1:55" s="5" customFormat="1" ht="63" customHeight="1">
      <c r="A30" s="21">
        <v>14</v>
      </c>
      <c r="B30" s="22" t="s">
        <v>13</v>
      </c>
      <c r="C30" s="23">
        <v>28</v>
      </c>
      <c r="D30" s="16"/>
      <c r="E30" s="17">
        <f t="shared" si="3"/>
        <v>0</v>
      </c>
      <c r="F30" s="24">
        <f t="shared" si="4"/>
        <v>0</v>
      </c>
    </row>
    <row r="31" spans="1:55" s="5" customFormat="1" ht="83.25" customHeight="1">
      <c r="A31" s="21">
        <v>15</v>
      </c>
      <c r="B31" s="22" t="s">
        <v>80</v>
      </c>
      <c r="C31" s="23">
        <v>2</v>
      </c>
      <c r="D31" s="16"/>
      <c r="E31" s="17">
        <f t="shared" si="3"/>
        <v>0</v>
      </c>
      <c r="F31" s="24">
        <f t="shared" si="4"/>
        <v>0</v>
      </c>
    </row>
    <row r="32" spans="1:55" s="5" customFormat="1" ht="59.25" customHeight="1">
      <c r="A32" s="21">
        <v>17</v>
      </c>
      <c r="B32" s="22" t="s">
        <v>38</v>
      </c>
      <c r="C32" s="23">
        <v>1</v>
      </c>
      <c r="D32" s="16"/>
      <c r="E32" s="17">
        <f t="shared" si="3"/>
        <v>0</v>
      </c>
      <c r="F32" s="24">
        <f t="shared" si="4"/>
        <v>0</v>
      </c>
    </row>
    <row r="33" spans="1:6" s="5" customFormat="1" ht="90.75" customHeight="1">
      <c r="A33" s="21">
        <v>18</v>
      </c>
      <c r="B33" s="22" t="s">
        <v>81</v>
      </c>
      <c r="C33" s="23">
        <v>1</v>
      </c>
      <c r="D33" s="16"/>
      <c r="E33" s="17">
        <f t="shared" si="3"/>
        <v>0</v>
      </c>
      <c r="F33" s="24">
        <f t="shared" si="4"/>
        <v>0</v>
      </c>
    </row>
    <row r="34" spans="1:6" s="5" customFormat="1" ht="114.75" customHeight="1">
      <c r="A34" s="21">
        <v>19</v>
      </c>
      <c r="B34" s="22" t="s">
        <v>82</v>
      </c>
      <c r="C34" s="23">
        <v>1</v>
      </c>
      <c r="D34" s="16"/>
      <c r="E34" s="17">
        <f t="shared" si="3"/>
        <v>0</v>
      </c>
      <c r="F34" s="24">
        <f t="shared" si="4"/>
        <v>0</v>
      </c>
    </row>
    <row r="35" spans="1:6" s="5" customFormat="1" ht="72.75" customHeight="1">
      <c r="A35" s="21">
        <v>20</v>
      </c>
      <c r="B35" s="22" t="s">
        <v>39</v>
      </c>
      <c r="C35" s="23">
        <v>1</v>
      </c>
      <c r="D35" s="16"/>
      <c r="E35" s="17">
        <f t="shared" si="3"/>
        <v>0</v>
      </c>
      <c r="F35" s="24">
        <f t="shared" si="4"/>
        <v>0</v>
      </c>
    </row>
    <row r="36" spans="1:6" s="5" customFormat="1" ht="81.75" customHeight="1">
      <c r="A36" s="21">
        <v>21</v>
      </c>
      <c r="B36" s="22" t="s">
        <v>83</v>
      </c>
      <c r="C36" s="23">
        <v>1</v>
      </c>
      <c r="D36" s="16"/>
      <c r="E36" s="17">
        <f t="shared" si="3"/>
        <v>0</v>
      </c>
      <c r="F36" s="24">
        <f t="shared" si="4"/>
        <v>0</v>
      </c>
    </row>
    <row r="37" spans="1:6" s="5" customFormat="1" ht="96" customHeight="1">
      <c r="A37" s="21">
        <v>23</v>
      </c>
      <c r="B37" s="22" t="s">
        <v>84</v>
      </c>
      <c r="C37" s="23">
        <v>1</v>
      </c>
      <c r="D37" s="16"/>
      <c r="E37" s="17">
        <f t="shared" si="3"/>
        <v>0</v>
      </c>
      <c r="F37" s="24">
        <f t="shared" si="4"/>
        <v>0</v>
      </c>
    </row>
    <row r="38" spans="1:6" s="5" customFormat="1" ht="108.75" customHeight="1">
      <c r="A38" s="21">
        <v>24</v>
      </c>
      <c r="B38" s="22" t="s">
        <v>85</v>
      </c>
      <c r="C38" s="23">
        <v>2</v>
      </c>
      <c r="D38" s="16"/>
      <c r="E38" s="17">
        <f t="shared" si="3"/>
        <v>0</v>
      </c>
      <c r="F38" s="24">
        <f t="shared" si="4"/>
        <v>0</v>
      </c>
    </row>
    <row r="39" spans="1:6" s="5" customFormat="1" ht="89.25" customHeight="1">
      <c r="A39" s="21">
        <v>25</v>
      </c>
      <c r="B39" s="22" t="s">
        <v>86</v>
      </c>
      <c r="C39" s="23">
        <v>4</v>
      </c>
      <c r="D39" s="16"/>
      <c r="E39" s="17">
        <f t="shared" si="3"/>
        <v>0</v>
      </c>
      <c r="F39" s="24">
        <f t="shared" si="4"/>
        <v>0</v>
      </c>
    </row>
    <row r="40" spans="1:6" s="5" customFormat="1" ht="74.25" customHeight="1">
      <c r="A40" s="21">
        <v>26</v>
      </c>
      <c r="B40" s="22" t="s">
        <v>40</v>
      </c>
      <c r="C40" s="23">
        <v>2</v>
      </c>
      <c r="D40" s="16"/>
      <c r="E40" s="17">
        <f t="shared" si="3"/>
        <v>0</v>
      </c>
      <c r="F40" s="24">
        <f t="shared" si="4"/>
        <v>0</v>
      </c>
    </row>
    <row r="41" spans="1:6" s="5" customFormat="1" ht="96.75" customHeight="1">
      <c r="A41" s="21">
        <v>27</v>
      </c>
      <c r="B41" s="22" t="s">
        <v>87</v>
      </c>
      <c r="C41" s="23">
        <v>1</v>
      </c>
      <c r="D41" s="16"/>
      <c r="E41" s="17">
        <f t="shared" si="3"/>
        <v>0</v>
      </c>
      <c r="F41" s="24">
        <f t="shared" si="4"/>
        <v>0</v>
      </c>
    </row>
    <row r="42" spans="1:6" s="5" customFormat="1" ht="108" customHeight="1">
      <c r="A42" s="21">
        <v>28</v>
      </c>
      <c r="B42" s="22" t="s">
        <v>88</v>
      </c>
      <c r="C42" s="23">
        <v>1</v>
      </c>
      <c r="D42" s="16"/>
      <c r="E42" s="17">
        <f t="shared" si="3"/>
        <v>0</v>
      </c>
      <c r="F42" s="24">
        <f t="shared" si="4"/>
        <v>0</v>
      </c>
    </row>
    <row r="43" spans="1:6" s="5" customFormat="1" ht="70.5" customHeight="1">
      <c r="A43" s="21">
        <v>29</v>
      </c>
      <c r="B43" s="22" t="s">
        <v>41</v>
      </c>
      <c r="C43" s="23">
        <v>2</v>
      </c>
      <c r="D43" s="16"/>
      <c r="E43" s="17">
        <f t="shared" si="3"/>
        <v>0</v>
      </c>
      <c r="F43" s="24">
        <f t="shared" si="4"/>
        <v>0</v>
      </c>
    </row>
    <row r="44" spans="1:6" s="5" customFormat="1" ht="101.25" customHeight="1">
      <c r="A44" s="21">
        <v>30</v>
      </c>
      <c r="B44" s="22" t="s">
        <v>89</v>
      </c>
      <c r="C44" s="23">
        <v>1</v>
      </c>
      <c r="D44" s="16"/>
      <c r="E44" s="17">
        <f t="shared" si="3"/>
        <v>0</v>
      </c>
      <c r="F44" s="24">
        <f t="shared" si="4"/>
        <v>0</v>
      </c>
    </row>
    <row r="45" spans="1:6" s="5" customFormat="1" ht="86.25" customHeight="1">
      <c r="A45" s="21">
        <v>31</v>
      </c>
      <c r="B45" s="22" t="s">
        <v>90</v>
      </c>
      <c r="C45" s="23">
        <v>16</v>
      </c>
      <c r="D45" s="16"/>
      <c r="E45" s="17">
        <f t="shared" si="3"/>
        <v>0</v>
      </c>
      <c r="F45" s="24">
        <f t="shared" si="4"/>
        <v>0</v>
      </c>
    </row>
    <row r="46" spans="1:6" s="5" customFormat="1" ht="81.75" customHeight="1">
      <c r="A46" s="21">
        <v>33</v>
      </c>
      <c r="B46" s="22" t="s">
        <v>91</v>
      </c>
      <c r="C46" s="23">
        <v>1</v>
      </c>
      <c r="D46" s="16"/>
      <c r="E46" s="17">
        <f t="shared" si="3"/>
        <v>0</v>
      </c>
      <c r="F46" s="24">
        <f t="shared" si="4"/>
        <v>0</v>
      </c>
    </row>
    <row r="47" spans="1:6" s="5" customFormat="1" ht="69.75" customHeight="1">
      <c r="A47" s="21">
        <v>34</v>
      </c>
      <c r="B47" s="22" t="s">
        <v>92</v>
      </c>
      <c r="C47" s="23">
        <v>1</v>
      </c>
      <c r="D47" s="16"/>
      <c r="E47" s="17">
        <f t="shared" si="3"/>
        <v>0</v>
      </c>
      <c r="F47" s="24">
        <f t="shared" si="4"/>
        <v>0</v>
      </c>
    </row>
    <row r="48" spans="1:6" s="5" customFormat="1" ht="84.75" customHeight="1">
      <c r="A48" s="21">
        <v>35</v>
      </c>
      <c r="B48" s="22" t="s">
        <v>93</v>
      </c>
      <c r="C48" s="23">
        <v>1</v>
      </c>
      <c r="D48" s="16"/>
      <c r="E48" s="17">
        <f t="shared" si="3"/>
        <v>0</v>
      </c>
      <c r="F48" s="24">
        <f t="shared" si="4"/>
        <v>0</v>
      </c>
    </row>
    <row r="49" spans="1:55" s="5" customFormat="1" ht="45.75" customHeight="1">
      <c r="A49" s="21">
        <v>36</v>
      </c>
      <c r="B49" s="22" t="s">
        <v>43</v>
      </c>
      <c r="C49" s="23">
        <v>1</v>
      </c>
      <c r="D49" s="16"/>
      <c r="E49" s="17">
        <f t="shared" ref="E49" si="5">D49*C49</f>
        <v>0</v>
      </c>
      <c r="F49" s="24">
        <f t="shared" ref="F49" si="6">E49*1.21</f>
        <v>0</v>
      </c>
    </row>
    <row r="50" spans="1:55" s="5" customFormat="1" ht="54.75" customHeight="1">
      <c r="A50" s="21">
        <v>37</v>
      </c>
      <c r="B50" s="22" t="s">
        <v>44</v>
      </c>
      <c r="C50" s="23">
        <v>1</v>
      </c>
      <c r="D50" s="16"/>
      <c r="E50" s="17">
        <f t="shared" si="3"/>
        <v>0</v>
      </c>
      <c r="F50" s="24">
        <f t="shared" si="4"/>
        <v>0</v>
      </c>
    </row>
    <row r="51" spans="1:55" s="36" customFormat="1" ht="29.25" customHeight="1">
      <c r="A51" s="106"/>
      <c r="B51" s="32" t="s">
        <v>8</v>
      </c>
      <c r="C51" s="33"/>
      <c r="D51" s="34"/>
      <c r="E51" s="35">
        <f>SUM(E19:E50)</f>
        <v>0</v>
      </c>
      <c r="F51" s="107">
        <f>SUM(F19:F50)</f>
        <v>0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</row>
    <row r="52" spans="1:55" s="1" customFormat="1" ht="48.75" customHeight="1">
      <c r="A52" s="139" t="s">
        <v>0</v>
      </c>
      <c r="B52" s="140"/>
      <c r="C52" s="2" t="s">
        <v>1</v>
      </c>
      <c r="D52" s="3" t="s">
        <v>2</v>
      </c>
      <c r="E52" s="4" t="s">
        <v>3</v>
      </c>
      <c r="F52" s="104" t="s">
        <v>4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</row>
    <row r="53" spans="1:55" s="47" customFormat="1" ht="23.25" customHeight="1">
      <c r="A53" s="146" t="s">
        <v>14</v>
      </c>
      <c r="B53" s="147"/>
      <c r="C53" s="46"/>
      <c r="D53" s="46"/>
      <c r="E53" s="46"/>
      <c r="F53" s="10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</row>
    <row r="54" spans="1:55" s="5" customFormat="1" ht="56.25" customHeight="1">
      <c r="A54" s="21">
        <v>1</v>
      </c>
      <c r="B54" s="22" t="s">
        <v>45</v>
      </c>
      <c r="C54" s="23">
        <v>1</v>
      </c>
      <c r="D54" s="16"/>
      <c r="E54" s="17">
        <f>D54*C54</f>
        <v>0</v>
      </c>
      <c r="F54" s="24">
        <f>E54*1.21</f>
        <v>0</v>
      </c>
    </row>
    <row r="55" spans="1:55" s="5" customFormat="1" ht="63" customHeight="1">
      <c r="A55" s="21">
        <v>2</v>
      </c>
      <c r="B55" s="22" t="s">
        <v>46</v>
      </c>
      <c r="C55" s="23">
        <v>1</v>
      </c>
      <c r="D55" s="16"/>
      <c r="E55" s="17">
        <f t="shared" ref="E55:E59" si="7">D55*C55</f>
        <v>0</v>
      </c>
      <c r="F55" s="24">
        <f t="shared" ref="F55:F59" si="8">E55*1.21</f>
        <v>0</v>
      </c>
    </row>
    <row r="56" spans="1:55" s="5" customFormat="1" ht="69.75" customHeight="1">
      <c r="A56" s="21">
        <v>3</v>
      </c>
      <c r="B56" s="22" t="s">
        <v>47</v>
      </c>
      <c r="C56" s="23">
        <v>1</v>
      </c>
      <c r="D56" s="16"/>
      <c r="E56" s="17">
        <f t="shared" si="7"/>
        <v>0</v>
      </c>
      <c r="F56" s="24">
        <f t="shared" si="8"/>
        <v>0</v>
      </c>
    </row>
    <row r="57" spans="1:55" s="5" customFormat="1" ht="60.75" customHeight="1">
      <c r="A57" s="21">
        <v>4</v>
      </c>
      <c r="B57" s="22" t="s">
        <v>48</v>
      </c>
      <c r="C57" s="23">
        <v>1</v>
      </c>
      <c r="D57" s="16"/>
      <c r="E57" s="17">
        <f t="shared" ref="E57:E58" si="9">D57*C57</f>
        <v>0</v>
      </c>
      <c r="F57" s="24">
        <f t="shared" ref="F57:F58" si="10">E57*1.21</f>
        <v>0</v>
      </c>
    </row>
    <row r="58" spans="1:55" s="5" customFormat="1" ht="81" customHeight="1">
      <c r="A58" s="21">
        <v>5</v>
      </c>
      <c r="B58" s="22" t="s">
        <v>15</v>
      </c>
      <c r="C58" s="23">
        <v>28</v>
      </c>
      <c r="D58" s="16"/>
      <c r="E58" s="17">
        <f t="shared" si="9"/>
        <v>0</v>
      </c>
      <c r="F58" s="24">
        <f t="shared" si="10"/>
        <v>0</v>
      </c>
    </row>
    <row r="59" spans="1:55" s="5" customFormat="1" ht="87" customHeight="1">
      <c r="A59" s="21">
        <v>6</v>
      </c>
      <c r="B59" s="22" t="s">
        <v>49</v>
      </c>
      <c r="C59" s="23">
        <v>28</v>
      </c>
      <c r="D59" s="16"/>
      <c r="E59" s="17">
        <f t="shared" si="7"/>
        <v>0</v>
      </c>
      <c r="F59" s="24">
        <f t="shared" si="8"/>
        <v>0</v>
      </c>
    </row>
    <row r="60" spans="1:55" s="52" customFormat="1" ht="29.25" customHeight="1">
      <c r="A60" s="109"/>
      <c r="B60" s="48" t="s">
        <v>7</v>
      </c>
      <c r="C60" s="49"/>
      <c r="D60" s="50"/>
      <c r="E60" s="51">
        <f>SUM(E54:E59)</f>
        <v>0</v>
      </c>
      <c r="F60" s="110">
        <f>SUM(F54:F59)</f>
        <v>0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</row>
    <row r="61" spans="1:55" s="1" customFormat="1" ht="48.75" customHeight="1">
      <c r="A61" s="139" t="s">
        <v>0</v>
      </c>
      <c r="B61" s="140"/>
      <c r="C61" s="2" t="s">
        <v>1</v>
      </c>
      <c r="D61" s="3" t="s">
        <v>2</v>
      </c>
      <c r="E61" s="4" t="s">
        <v>3</v>
      </c>
      <c r="F61" s="104" t="s">
        <v>4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</row>
    <row r="62" spans="1:55" s="54" customFormat="1" ht="23.25" customHeight="1">
      <c r="A62" s="158" t="s">
        <v>16</v>
      </c>
      <c r="B62" s="159"/>
      <c r="C62" s="53"/>
      <c r="D62" s="53"/>
      <c r="E62" s="53"/>
      <c r="F62" s="111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</row>
    <row r="63" spans="1:55" s="5" customFormat="1" ht="120.75" customHeight="1">
      <c r="A63" s="21">
        <v>1</v>
      </c>
      <c r="B63" s="22" t="s">
        <v>94</v>
      </c>
      <c r="C63" s="23">
        <v>1</v>
      </c>
      <c r="D63" s="16"/>
      <c r="E63" s="17">
        <f>D63*C63</f>
        <v>0</v>
      </c>
      <c r="F63" s="24">
        <f>E63*1.21</f>
        <v>0</v>
      </c>
    </row>
    <row r="64" spans="1:55" s="5" customFormat="1" ht="156" customHeight="1">
      <c r="A64" s="21">
        <v>2</v>
      </c>
      <c r="B64" s="22" t="s">
        <v>95</v>
      </c>
      <c r="C64" s="23">
        <v>1</v>
      </c>
      <c r="D64" s="16"/>
      <c r="E64" s="17">
        <f t="shared" ref="E64:E71" si="11">D64*C64</f>
        <v>0</v>
      </c>
      <c r="F64" s="24">
        <f t="shared" ref="F64:F71" si="12">E64*1.21</f>
        <v>0</v>
      </c>
    </row>
    <row r="65" spans="1:55" s="5" customFormat="1" ht="152.25" customHeight="1">
      <c r="A65" s="21">
        <v>3</v>
      </c>
      <c r="B65" s="22" t="s">
        <v>96</v>
      </c>
      <c r="C65" s="23">
        <v>1</v>
      </c>
      <c r="D65" s="16"/>
      <c r="E65" s="17">
        <f t="shared" si="11"/>
        <v>0</v>
      </c>
      <c r="F65" s="24">
        <f t="shared" si="12"/>
        <v>0</v>
      </c>
    </row>
    <row r="66" spans="1:55" s="5" customFormat="1" ht="96.75" customHeight="1">
      <c r="A66" s="21">
        <v>4</v>
      </c>
      <c r="B66" s="22" t="s">
        <v>97</v>
      </c>
      <c r="C66" s="23">
        <v>2</v>
      </c>
      <c r="D66" s="16"/>
      <c r="E66" s="17">
        <f t="shared" si="11"/>
        <v>0</v>
      </c>
      <c r="F66" s="24">
        <f t="shared" si="12"/>
        <v>0</v>
      </c>
    </row>
    <row r="67" spans="1:55" s="5" customFormat="1" ht="120.75" customHeight="1">
      <c r="A67" s="21">
        <v>5</v>
      </c>
      <c r="B67" s="22" t="s">
        <v>98</v>
      </c>
      <c r="C67" s="23">
        <v>1</v>
      </c>
      <c r="D67" s="16"/>
      <c r="E67" s="17">
        <f>D67*C67</f>
        <v>0</v>
      </c>
      <c r="F67" s="24">
        <f>E67*1.21</f>
        <v>0</v>
      </c>
    </row>
    <row r="68" spans="1:55" s="5" customFormat="1" ht="60" customHeight="1">
      <c r="A68" s="21">
        <v>6</v>
      </c>
      <c r="B68" s="22" t="s">
        <v>50</v>
      </c>
      <c r="C68" s="23">
        <v>1</v>
      </c>
      <c r="D68" s="16"/>
      <c r="E68" s="17">
        <f t="shared" si="11"/>
        <v>0</v>
      </c>
      <c r="F68" s="24">
        <f t="shared" si="12"/>
        <v>0</v>
      </c>
    </row>
    <row r="69" spans="1:55" s="5" customFormat="1" ht="60" customHeight="1">
      <c r="A69" s="21">
        <v>7</v>
      </c>
      <c r="B69" s="22" t="s">
        <v>51</v>
      </c>
      <c r="C69" s="23">
        <v>1</v>
      </c>
      <c r="D69" s="16"/>
      <c r="E69" s="17">
        <f t="shared" ref="E69" si="13">D69*C69</f>
        <v>0</v>
      </c>
      <c r="F69" s="24">
        <f t="shared" ref="F69" si="14">E69*1.21</f>
        <v>0</v>
      </c>
    </row>
    <row r="70" spans="1:55" s="5" customFormat="1" ht="60" customHeight="1">
      <c r="A70" s="21">
        <v>8</v>
      </c>
      <c r="B70" s="22" t="s">
        <v>52</v>
      </c>
      <c r="C70" s="23">
        <v>1</v>
      </c>
      <c r="D70" s="16"/>
      <c r="E70" s="17">
        <f>D70*C70</f>
        <v>0</v>
      </c>
      <c r="F70" s="24">
        <f t="shared" ref="F70" si="15">E70*1.21</f>
        <v>0</v>
      </c>
    </row>
    <row r="71" spans="1:55" s="5" customFormat="1" ht="45.75" customHeight="1">
      <c r="A71" s="21">
        <v>9</v>
      </c>
      <c r="B71" s="22" t="s">
        <v>53</v>
      </c>
      <c r="C71" s="23">
        <v>1</v>
      </c>
      <c r="D71" s="16"/>
      <c r="E71" s="17">
        <f t="shared" si="11"/>
        <v>0</v>
      </c>
      <c r="F71" s="24">
        <f t="shared" si="12"/>
        <v>0</v>
      </c>
    </row>
    <row r="72" spans="1:55" s="59" customFormat="1" ht="29.25" customHeight="1">
      <c r="A72" s="112"/>
      <c r="B72" s="55" t="s">
        <v>7</v>
      </c>
      <c r="C72" s="56"/>
      <c r="D72" s="57"/>
      <c r="E72" s="58">
        <f>SUM(E63:E71)</f>
        <v>0</v>
      </c>
      <c r="F72" s="113">
        <f>SUM(F63:F71)</f>
        <v>0</v>
      </c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</row>
    <row r="73" spans="1:55" s="1" customFormat="1" ht="48.75" customHeight="1">
      <c r="A73" s="139" t="s">
        <v>0</v>
      </c>
      <c r="B73" s="140"/>
      <c r="C73" s="2" t="s">
        <v>1</v>
      </c>
      <c r="D73" s="3" t="s">
        <v>2</v>
      </c>
      <c r="E73" s="4" t="s">
        <v>3</v>
      </c>
      <c r="F73" s="104" t="s">
        <v>4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</row>
    <row r="74" spans="1:55" s="68" customFormat="1" ht="25.5" customHeight="1">
      <c r="A74" s="144" t="s">
        <v>17</v>
      </c>
      <c r="B74" s="145"/>
      <c r="C74" s="67"/>
      <c r="D74" s="67"/>
      <c r="E74" s="67"/>
      <c r="F74" s="114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</row>
    <row r="75" spans="1:55" s="5" customFormat="1" ht="135" customHeight="1">
      <c r="A75" s="21">
        <v>1</v>
      </c>
      <c r="B75" s="22" t="s">
        <v>28</v>
      </c>
      <c r="C75" s="23">
        <v>3</v>
      </c>
      <c r="D75" s="16"/>
      <c r="E75" s="17">
        <f>D75*C75</f>
        <v>0</v>
      </c>
      <c r="F75" s="24">
        <f>E75*1.21</f>
        <v>0</v>
      </c>
    </row>
    <row r="76" spans="1:55" s="5" customFormat="1" ht="141.75" customHeight="1">
      <c r="A76" s="21">
        <v>2</v>
      </c>
      <c r="B76" s="22" t="s">
        <v>27</v>
      </c>
      <c r="C76" s="23">
        <v>3</v>
      </c>
      <c r="D76" s="16"/>
      <c r="E76" s="17">
        <f t="shared" ref="E76:E78" si="16">D76*C76</f>
        <v>0</v>
      </c>
      <c r="F76" s="24">
        <f t="shared" ref="F76:F78" si="17">E76*1.21</f>
        <v>0</v>
      </c>
    </row>
    <row r="77" spans="1:55" s="5" customFormat="1" ht="87" customHeight="1">
      <c r="A77" s="21">
        <v>3</v>
      </c>
      <c r="B77" s="22" t="s">
        <v>76</v>
      </c>
      <c r="C77" s="23">
        <v>14</v>
      </c>
      <c r="D77" s="16"/>
      <c r="E77" s="17">
        <f t="shared" si="16"/>
        <v>0</v>
      </c>
      <c r="F77" s="24">
        <f t="shared" si="17"/>
        <v>0</v>
      </c>
    </row>
    <row r="78" spans="1:55" s="5" customFormat="1" ht="89.25" customHeight="1">
      <c r="A78" s="21">
        <v>4</v>
      </c>
      <c r="B78" s="22" t="s">
        <v>99</v>
      </c>
      <c r="C78" s="23">
        <v>14</v>
      </c>
      <c r="D78" s="16"/>
      <c r="E78" s="17">
        <f t="shared" si="16"/>
        <v>0</v>
      </c>
      <c r="F78" s="24">
        <f t="shared" si="17"/>
        <v>0</v>
      </c>
    </row>
    <row r="79" spans="1:55" s="5" customFormat="1" ht="54.75" customHeight="1">
      <c r="A79" s="21">
        <v>5</v>
      </c>
      <c r="B79" s="22" t="s">
        <v>54</v>
      </c>
      <c r="C79" s="23">
        <v>1</v>
      </c>
      <c r="D79" s="16"/>
      <c r="E79" s="17">
        <f t="shared" ref="E79:E92" si="18">D79*C79</f>
        <v>0</v>
      </c>
      <c r="F79" s="24">
        <f t="shared" ref="F79:F92" si="19">E79*1.21</f>
        <v>0</v>
      </c>
    </row>
    <row r="80" spans="1:55" s="5" customFormat="1" ht="128.25" customHeight="1">
      <c r="A80" s="21">
        <v>6</v>
      </c>
      <c r="B80" s="22" t="s">
        <v>100</v>
      </c>
      <c r="C80" s="23">
        <v>1</v>
      </c>
      <c r="D80" s="16"/>
      <c r="E80" s="17">
        <f t="shared" si="18"/>
        <v>0</v>
      </c>
      <c r="F80" s="24">
        <f t="shared" si="19"/>
        <v>0</v>
      </c>
    </row>
    <row r="81" spans="1:6" s="5" customFormat="1" ht="140.25" customHeight="1">
      <c r="A81" s="21">
        <v>7</v>
      </c>
      <c r="B81" s="22" t="s">
        <v>101</v>
      </c>
      <c r="C81" s="23">
        <v>1</v>
      </c>
      <c r="D81" s="16"/>
      <c r="E81" s="17">
        <f t="shared" si="18"/>
        <v>0</v>
      </c>
      <c r="F81" s="24">
        <f t="shared" si="19"/>
        <v>0</v>
      </c>
    </row>
    <row r="82" spans="1:6" s="5" customFormat="1" ht="72.75" customHeight="1">
      <c r="A82" s="21">
        <v>8</v>
      </c>
      <c r="B82" s="22" t="s">
        <v>102</v>
      </c>
      <c r="C82" s="23">
        <v>1</v>
      </c>
      <c r="D82" s="16"/>
      <c r="E82" s="17">
        <f t="shared" ref="E82" si="20">D82*C82</f>
        <v>0</v>
      </c>
      <c r="F82" s="24">
        <f t="shared" ref="F82" si="21">E82*1.21</f>
        <v>0</v>
      </c>
    </row>
    <row r="83" spans="1:6" s="5" customFormat="1" ht="72.75" customHeight="1">
      <c r="A83" s="21">
        <v>9</v>
      </c>
      <c r="B83" s="22" t="s">
        <v>11</v>
      </c>
      <c r="C83" s="23">
        <v>3</v>
      </c>
      <c r="D83" s="16"/>
      <c r="E83" s="17">
        <f t="shared" si="18"/>
        <v>0</v>
      </c>
      <c r="F83" s="24">
        <f t="shared" si="19"/>
        <v>0</v>
      </c>
    </row>
    <row r="84" spans="1:6" s="5" customFormat="1" ht="77.25" customHeight="1">
      <c r="A84" s="21">
        <v>10</v>
      </c>
      <c r="B84" s="22" t="s">
        <v>103</v>
      </c>
      <c r="C84" s="23">
        <v>1</v>
      </c>
      <c r="D84" s="16"/>
      <c r="E84" s="17">
        <f t="shared" si="18"/>
        <v>0</v>
      </c>
      <c r="F84" s="24">
        <f t="shared" si="19"/>
        <v>0</v>
      </c>
    </row>
    <row r="85" spans="1:6" s="5" customFormat="1" ht="63" customHeight="1">
      <c r="A85" s="21">
        <v>11</v>
      </c>
      <c r="B85" s="22" t="s">
        <v>56</v>
      </c>
      <c r="C85" s="23">
        <v>1</v>
      </c>
      <c r="D85" s="16"/>
      <c r="E85" s="17">
        <f t="shared" si="18"/>
        <v>0</v>
      </c>
      <c r="F85" s="24">
        <f t="shared" si="19"/>
        <v>0</v>
      </c>
    </row>
    <row r="86" spans="1:6" s="5" customFormat="1" ht="76.5" customHeight="1">
      <c r="A86" s="21">
        <v>12</v>
      </c>
      <c r="B86" s="22" t="s">
        <v>104</v>
      </c>
      <c r="C86" s="23">
        <v>1</v>
      </c>
      <c r="D86" s="16"/>
      <c r="E86" s="17">
        <f t="shared" si="18"/>
        <v>0</v>
      </c>
      <c r="F86" s="24">
        <f t="shared" si="19"/>
        <v>0</v>
      </c>
    </row>
    <row r="87" spans="1:6" s="5" customFormat="1" ht="63" customHeight="1">
      <c r="A87" s="21">
        <v>14</v>
      </c>
      <c r="B87" s="22" t="s">
        <v>13</v>
      </c>
      <c r="C87" s="23">
        <v>28</v>
      </c>
      <c r="D87" s="16"/>
      <c r="E87" s="17">
        <f t="shared" ref="E87:E88" si="22">D87*C87</f>
        <v>0</v>
      </c>
      <c r="F87" s="24">
        <f t="shared" ref="F87:F88" si="23">E87*1.21</f>
        <v>0</v>
      </c>
    </row>
    <row r="88" spans="1:6" s="5" customFormat="1" ht="59.25" customHeight="1">
      <c r="A88" s="21">
        <v>15</v>
      </c>
      <c r="B88" s="22" t="s">
        <v>57</v>
      </c>
      <c r="C88" s="23">
        <v>1</v>
      </c>
      <c r="D88" s="16"/>
      <c r="E88" s="17">
        <f t="shared" si="22"/>
        <v>0</v>
      </c>
      <c r="F88" s="24">
        <f t="shared" si="23"/>
        <v>0</v>
      </c>
    </row>
    <row r="89" spans="1:6" s="5" customFormat="1" ht="90.75" customHeight="1">
      <c r="A89" s="21">
        <v>16</v>
      </c>
      <c r="B89" s="22" t="s">
        <v>105</v>
      </c>
      <c r="C89" s="23">
        <v>1</v>
      </c>
      <c r="D89" s="16"/>
      <c r="E89" s="17">
        <f t="shared" ref="E89:E91" si="24">D89*C89</f>
        <v>0</v>
      </c>
      <c r="F89" s="24">
        <f t="shared" ref="F89:F91" si="25">E89*1.21</f>
        <v>0</v>
      </c>
    </row>
    <row r="90" spans="1:6" s="5" customFormat="1" ht="90.75" customHeight="1">
      <c r="A90" s="21">
        <v>17</v>
      </c>
      <c r="B90" s="22" t="s">
        <v>106</v>
      </c>
      <c r="C90" s="23">
        <v>1</v>
      </c>
      <c r="D90" s="16"/>
      <c r="E90" s="17">
        <f t="shared" ref="E90" si="26">D90*C90</f>
        <v>0</v>
      </c>
      <c r="F90" s="24">
        <f t="shared" ref="F90" si="27">E90*1.21</f>
        <v>0</v>
      </c>
    </row>
    <row r="91" spans="1:6" s="5" customFormat="1" ht="90" customHeight="1">
      <c r="A91" s="21">
        <v>18</v>
      </c>
      <c r="B91" s="22" t="s">
        <v>107</v>
      </c>
      <c r="C91" s="23">
        <v>1</v>
      </c>
      <c r="D91" s="16"/>
      <c r="E91" s="17">
        <f t="shared" si="24"/>
        <v>0</v>
      </c>
      <c r="F91" s="24">
        <f t="shared" si="25"/>
        <v>0</v>
      </c>
    </row>
    <row r="92" spans="1:6" s="5" customFormat="1" ht="68.25" customHeight="1">
      <c r="A92" s="21">
        <v>19</v>
      </c>
      <c r="B92" s="74" t="s">
        <v>108</v>
      </c>
      <c r="C92" s="23">
        <v>1</v>
      </c>
      <c r="D92" s="16"/>
      <c r="E92" s="17">
        <f t="shared" si="18"/>
        <v>0</v>
      </c>
      <c r="F92" s="24">
        <f t="shared" si="19"/>
        <v>0</v>
      </c>
    </row>
    <row r="93" spans="1:6" s="5" customFormat="1" ht="96" customHeight="1">
      <c r="A93" s="21">
        <v>21</v>
      </c>
      <c r="B93" s="22" t="s">
        <v>84</v>
      </c>
      <c r="C93" s="23">
        <v>3</v>
      </c>
      <c r="D93" s="16"/>
      <c r="E93" s="17">
        <f t="shared" ref="E93:E96" si="28">D93*C93</f>
        <v>0</v>
      </c>
      <c r="F93" s="24">
        <f t="shared" ref="F93:F96" si="29">E93*1.21</f>
        <v>0</v>
      </c>
    </row>
    <row r="94" spans="1:6" s="5" customFormat="1" ht="108.75" customHeight="1">
      <c r="A94" s="21">
        <v>22</v>
      </c>
      <c r="B94" s="22" t="s">
        <v>109</v>
      </c>
      <c r="C94" s="23">
        <v>2</v>
      </c>
      <c r="D94" s="16"/>
      <c r="E94" s="17">
        <f t="shared" si="28"/>
        <v>0</v>
      </c>
      <c r="F94" s="24">
        <f t="shared" si="29"/>
        <v>0</v>
      </c>
    </row>
    <row r="95" spans="1:6" s="5" customFormat="1" ht="89.25" customHeight="1">
      <c r="A95" s="21">
        <v>23</v>
      </c>
      <c r="B95" s="22" t="s">
        <v>86</v>
      </c>
      <c r="C95" s="23">
        <v>4</v>
      </c>
      <c r="D95" s="16"/>
      <c r="E95" s="17">
        <f t="shared" si="28"/>
        <v>0</v>
      </c>
      <c r="F95" s="24">
        <f t="shared" si="29"/>
        <v>0</v>
      </c>
    </row>
    <row r="96" spans="1:6" s="5" customFormat="1" ht="52.5" customHeight="1">
      <c r="A96" s="21">
        <v>24</v>
      </c>
      <c r="B96" s="22" t="s">
        <v>58</v>
      </c>
      <c r="C96" s="23">
        <v>2</v>
      </c>
      <c r="D96" s="16"/>
      <c r="E96" s="17">
        <f t="shared" si="28"/>
        <v>0</v>
      </c>
      <c r="F96" s="24">
        <f t="shared" si="29"/>
        <v>0</v>
      </c>
    </row>
    <row r="97" spans="1:55" s="5" customFormat="1" ht="99.75" customHeight="1">
      <c r="A97" s="21">
        <v>25</v>
      </c>
      <c r="B97" s="22" t="s">
        <v>110</v>
      </c>
      <c r="C97" s="23">
        <v>1</v>
      </c>
      <c r="D97" s="16"/>
      <c r="E97" s="17">
        <f t="shared" ref="E97:E100" si="30">D97*C97</f>
        <v>0</v>
      </c>
      <c r="F97" s="24">
        <f t="shared" ref="F97:F100" si="31">E97*1.21</f>
        <v>0</v>
      </c>
    </row>
    <row r="98" spans="1:55" s="5" customFormat="1" ht="70.5" customHeight="1">
      <c r="A98" s="21">
        <v>26</v>
      </c>
      <c r="B98" s="22" t="s">
        <v>59</v>
      </c>
      <c r="C98" s="23">
        <v>1</v>
      </c>
      <c r="D98" s="16"/>
      <c r="E98" s="17">
        <f t="shared" si="30"/>
        <v>0</v>
      </c>
      <c r="F98" s="24">
        <f t="shared" si="31"/>
        <v>0</v>
      </c>
    </row>
    <row r="99" spans="1:55" s="5" customFormat="1" ht="86.25" customHeight="1">
      <c r="A99" s="21">
        <v>27</v>
      </c>
      <c r="B99" s="22" t="s">
        <v>111</v>
      </c>
      <c r="C99" s="23">
        <v>1</v>
      </c>
      <c r="D99" s="16"/>
      <c r="E99" s="17">
        <f t="shared" ref="E99" si="32">D99*C99</f>
        <v>0</v>
      </c>
      <c r="F99" s="24">
        <f t="shared" ref="F99" si="33">E99*1.21</f>
        <v>0</v>
      </c>
    </row>
    <row r="100" spans="1:55" s="5" customFormat="1" ht="86.25" customHeight="1">
      <c r="A100" s="21">
        <v>28</v>
      </c>
      <c r="B100" s="22" t="s">
        <v>42</v>
      </c>
      <c r="C100" s="23">
        <v>16</v>
      </c>
      <c r="D100" s="16"/>
      <c r="E100" s="17">
        <f t="shared" si="30"/>
        <v>0</v>
      </c>
      <c r="F100" s="24">
        <f t="shared" si="31"/>
        <v>0</v>
      </c>
    </row>
    <row r="101" spans="1:55" s="5" customFormat="1" ht="69.75" customHeight="1">
      <c r="A101" s="21">
        <v>30</v>
      </c>
      <c r="B101" s="22" t="s">
        <v>112</v>
      </c>
      <c r="C101" s="23">
        <v>2</v>
      </c>
      <c r="D101" s="16"/>
      <c r="E101" s="17">
        <f t="shared" ref="E101:E103" si="34">D101*C101</f>
        <v>0</v>
      </c>
      <c r="F101" s="24">
        <f t="shared" ref="F101:F103" si="35">E101*1.21</f>
        <v>0</v>
      </c>
    </row>
    <row r="102" spans="1:55" s="5" customFormat="1" ht="84.75" customHeight="1">
      <c r="A102" s="21">
        <v>31</v>
      </c>
      <c r="B102" s="22" t="s">
        <v>93</v>
      </c>
      <c r="C102" s="23">
        <v>1</v>
      </c>
      <c r="D102" s="16"/>
      <c r="E102" s="17">
        <f t="shared" si="34"/>
        <v>0</v>
      </c>
      <c r="F102" s="24">
        <f t="shared" si="35"/>
        <v>0</v>
      </c>
    </row>
    <row r="103" spans="1:55" s="5" customFormat="1" ht="45.75" customHeight="1">
      <c r="A103" s="21">
        <v>32</v>
      </c>
      <c r="B103" s="22" t="s">
        <v>43</v>
      </c>
      <c r="C103" s="23">
        <v>1</v>
      </c>
      <c r="D103" s="16"/>
      <c r="E103" s="17">
        <f t="shared" si="34"/>
        <v>0</v>
      </c>
      <c r="F103" s="24">
        <f t="shared" si="35"/>
        <v>0</v>
      </c>
    </row>
    <row r="104" spans="1:55" s="5" customFormat="1" ht="54.75" customHeight="1">
      <c r="A104" s="21">
        <v>33</v>
      </c>
      <c r="B104" s="22" t="s">
        <v>60</v>
      </c>
      <c r="C104" s="23">
        <v>1</v>
      </c>
      <c r="D104" s="16"/>
      <c r="E104" s="17">
        <f t="shared" ref="E104" si="36">D104*C104</f>
        <v>0</v>
      </c>
      <c r="F104" s="24">
        <f t="shared" ref="F104" si="37">E104*1.21</f>
        <v>0</v>
      </c>
    </row>
    <row r="105" spans="1:55" s="73" customFormat="1" ht="29.25" customHeight="1">
      <c r="A105" s="115"/>
      <c r="B105" s="69" t="s">
        <v>8</v>
      </c>
      <c r="C105" s="70"/>
      <c r="D105" s="71"/>
      <c r="E105" s="72">
        <f>SUM(E75:E104)</f>
        <v>0</v>
      </c>
      <c r="F105" s="116">
        <f>SUM(F75:F104)</f>
        <v>0</v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</row>
    <row r="106" spans="1:55" s="1" customFormat="1" ht="48.75" customHeight="1">
      <c r="A106" s="139" t="s">
        <v>0</v>
      </c>
      <c r="B106" s="140"/>
      <c r="C106" s="2" t="s">
        <v>1</v>
      </c>
      <c r="D106" s="3" t="s">
        <v>2</v>
      </c>
      <c r="E106" s="4" t="s">
        <v>3</v>
      </c>
      <c r="F106" s="104" t="s">
        <v>4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</row>
    <row r="107" spans="1:55" s="61" customFormat="1" ht="23.25" customHeight="1">
      <c r="A107" s="154" t="s">
        <v>18</v>
      </c>
      <c r="B107" s="155"/>
      <c r="C107" s="60"/>
      <c r="D107" s="60"/>
      <c r="E107" s="60"/>
      <c r="F107" s="11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</row>
    <row r="108" spans="1:55" s="5" customFormat="1" ht="71.25" customHeight="1">
      <c r="A108" s="21">
        <v>1</v>
      </c>
      <c r="B108" s="22" t="s">
        <v>61</v>
      </c>
      <c r="C108" s="23">
        <v>1</v>
      </c>
      <c r="D108" s="16"/>
      <c r="E108" s="17">
        <f>D108*C108</f>
        <v>0</v>
      </c>
      <c r="F108" s="24">
        <f>E108*1.21</f>
        <v>0</v>
      </c>
    </row>
    <row r="109" spans="1:55" s="5" customFormat="1" ht="68.25" customHeight="1">
      <c r="A109" s="21">
        <v>2</v>
      </c>
      <c r="B109" s="22" t="s">
        <v>113</v>
      </c>
      <c r="C109" s="23">
        <v>1</v>
      </c>
      <c r="D109" s="16"/>
      <c r="E109" s="17">
        <f t="shared" ref="E109:E114" si="38">D109*C109</f>
        <v>0</v>
      </c>
      <c r="F109" s="24">
        <f t="shared" ref="F109:F114" si="39">E109*1.21</f>
        <v>0</v>
      </c>
    </row>
    <row r="110" spans="1:55" s="5" customFormat="1" ht="60.75" customHeight="1">
      <c r="A110" s="21">
        <v>3</v>
      </c>
      <c r="B110" s="22" t="s">
        <v>62</v>
      </c>
      <c r="C110" s="23">
        <v>1</v>
      </c>
      <c r="D110" s="16"/>
      <c r="E110" s="17">
        <f t="shared" si="38"/>
        <v>0</v>
      </c>
      <c r="F110" s="24">
        <f t="shared" si="39"/>
        <v>0</v>
      </c>
    </row>
    <row r="111" spans="1:55" s="5" customFormat="1" ht="60.75" customHeight="1">
      <c r="A111" s="21">
        <v>4</v>
      </c>
      <c r="B111" s="22" t="s">
        <v>63</v>
      </c>
      <c r="C111" s="23">
        <v>1</v>
      </c>
      <c r="D111" s="16"/>
      <c r="E111" s="17">
        <f t="shared" ref="E111" si="40">D111*C111</f>
        <v>0</v>
      </c>
      <c r="F111" s="24">
        <f t="shared" ref="F111" si="41">E111*1.21</f>
        <v>0</v>
      </c>
    </row>
    <row r="112" spans="1:55" s="5" customFormat="1" ht="60.75" customHeight="1">
      <c r="A112" s="21">
        <v>5</v>
      </c>
      <c r="B112" s="22" t="s">
        <v>64</v>
      </c>
      <c r="C112" s="23">
        <v>1</v>
      </c>
      <c r="D112" s="16"/>
      <c r="E112" s="17">
        <f t="shared" si="38"/>
        <v>0</v>
      </c>
      <c r="F112" s="24">
        <f t="shared" si="39"/>
        <v>0</v>
      </c>
    </row>
    <row r="113" spans="1:55" s="5" customFormat="1" ht="81" customHeight="1">
      <c r="A113" s="21">
        <v>6</v>
      </c>
      <c r="B113" s="22" t="s">
        <v>15</v>
      </c>
      <c r="C113" s="23">
        <v>28</v>
      </c>
      <c r="D113" s="16"/>
      <c r="E113" s="17">
        <f t="shared" si="38"/>
        <v>0</v>
      </c>
      <c r="F113" s="24">
        <f t="shared" si="39"/>
        <v>0</v>
      </c>
    </row>
    <row r="114" spans="1:55" s="5" customFormat="1" ht="87" customHeight="1">
      <c r="A114" s="21">
        <v>7</v>
      </c>
      <c r="B114" s="22" t="s">
        <v>49</v>
      </c>
      <c r="C114" s="23">
        <v>28</v>
      </c>
      <c r="D114" s="16"/>
      <c r="E114" s="17">
        <f t="shared" si="38"/>
        <v>0</v>
      </c>
      <c r="F114" s="24">
        <f t="shared" si="39"/>
        <v>0</v>
      </c>
    </row>
    <row r="115" spans="1:55" s="66" customFormat="1" ht="29.25" customHeight="1">
      <c r="A115" s="118"/>
      <c r="B115" s="62" t="s">
        <v>7</v>
      </c>
      <c r="C115" s="63"/>
      <c r="D115" s="64"/>
      <c r="E115" s="65">
        <f>SUM(E107:E114)</f>
        <v>0</v>
      </c>
      <c r="F115" s="119">
        <f>SUM(F108:F114)</f>
        <v>0</v>
      </c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</row>
    <row r="116" spans="1:55" s="1" customFormat="1" ht="48.75" customHeight="1">
      <c r="A116" s="139" t="s">
        <v>0</v>
      </c>
      <c r="B116" s="140"/>
      <c r="C116" s="2" t="s">
        <v>1</v>
      </c>
      <c r="D116" s="3" t="s">
        <v>2</v>
      </c>
      <c r="E116" s="4" t="s">
        <v>3</v>
      </c>
      <c r="F116" s="104" t="s">
        <v>4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</row>
    <row r="117" spans="1:55" s="26" customFormat="1" ht="23.25" customHeight="1">
      <c r="A117" s="156" t="s">
        <v>19</v>
      </c>
      <c r="B117" s="157"/>
      <c r="C117" s="25"/>
      <c r="D117" s="25"/>
      <c r="E117" s="25"/>
      <c r="F117" s="120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</row>
    <row r="118" spans="1:55" s="5" customFormat="1" ht="63" customHeight="1">
      <c r="A118" s="21">
        <v>1</v>
      </c>
      <c r="B118" s="22" t="s">
        <v>65</v>
      </c>
      <c r="C118" s="23">
        <v>1</v>
      </c>
      <c r="D118" s="16"/>
      <c r="E118" s="17">
        <f t="shared" ref="E118" si="42">D118*C118</f>
        <v>0</v>
      </c>
      <c r="F118" s="24">
        <f t="shared" ref="F118" si="43">E118*1.21</f>
        <v>0</v>
      </c>
    </row>
    <row r="119" spans="1:55" s="5" customFormat="1" ht="67.5" customHeight="1">
      <c r="A119" s="21">
        <v>2</v>
      </c>
      <c r="B119" s="22" t="s">
        <v>66</v>
      </c>
      <c r="C119" s="23">
        <v>1</v>
      </c>
      <c r="D119" s="16"/>
      <c r="E119" s="17">
        <f>D119*C119</f>
        <v>0</v>
      </c>
      <c r="F119" s="24">
        <f>E119*1.21</f>
        <v>0</v>
      </c>
    </row>
    <row r="120" spans="1:55" s="5" customFormat="1" ht="72.75" customHeight="1">
      <c r="A120" s="21">
        <v>3</v>
      </c>
      <c r="B120" s="22" t="s">
        <v>11</v>
      </c>
      <c r="C120" s="23">
        <v>2</v>
      </c>
      <c r="D120" s="16"/>
      <c r="E120" s="17">
        <f t="shared" ref="E120:E121" si="44">D120*C120</f>
        <v>0</v>
      </c>
      <c r="F120" s="24">
        <f t="shared" ref="F120:F121" si="45">E120*1.21</f>
        <v>0</v>
      </c>
    </row>
    <row r="121" spans="1:55" s="5" customFormat="1" ht="66" customHeight="1">
      <c r="A121" s="21">
        <v>4</v>
      </c>
      <c r="B121" s="22" t="s">
        <v>114</v>
      </c>
      <c r="C121" s="23">
        <v>1</v>
      </c>
      <c r="D121" s="16"/>
      <c r="E121" s="17">
        <f t="shared" si="44"/>
        <v>0</v>
      </c>
      <c r="F121" s="24">
        <f t="shared" si="45"/>
        <v>0</v>
      </c>
    </row>
    <row r="122" spans="1:55" s="31" customFormat="1" ht="29.25" customHeight="1">
      <c r="A122" s="121"/>
      <c r="B122" s="27" t="s">
        <v>7</v>
      </c>
      <c r="C122" s="28"/>
      <c r="D122" s="29"/>
      <c r="E122" s="30">
        <f>SUM(E118:E121)</f>
        <v>0</v>
      </c>
      <c r="F122" s="122">
        <f>SUM(F118:F121)</f>
        <v>0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</row>
    <row r="123" spans="1:55" s="1" customFormat="1" ht="48.75" customHeight="1">
      <c r="A123" s="139" t="s">
        <v>0</v>
      </c>
      <c r="B123" s="140"/>
      <c r="C123" s="2" t="s">
        <v>1</v>
      </c>
      <c r="D123" s="3" t="s">
        <v>2</v>
      </c>
      <c r="E123" s="4" t="s">
        <v>3</v>
      </c>
      <c r="F123" s="104" t="s">
        <v>4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</row>
    <row r="124" spans="1:55" s="76" customFormat="1" ht="23.25" customHeight="1">
      <c r="A124" s="163" t="s">
        <v>20</v>
      </c>
      <c r="B124" s="164"/>
      <c r="C124" s="75"/>
      <c r="D124" s="75"/>
      <c r="E124" s="75"/>
      <c r="F124" s="123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</row>
    <row r="125" spans="1:55" s="5" customFormat="1" ht="91.5" customHeight="1">
      <c r="A125" s="21">
        <v>1</v>
      </c>
      <c r="B125" s="22" t="s">
        <v>115</v>
      </c>
      <c r="C125" s="23">
        <v>1</v>
      </c>
      <c r="D125" s="16"/>
      <c r="E125" s="17">
        <f>D125*C125</f>
        <v>0</v>
      </c>
      <c r="F125" s="24">
        <f>E125*1.21</f>
        <v>0</v>
      </c>
    </row>
    <row r="126" spans="1:55" s="5" customFormat="1" ht="75.75" customHeight="1">
      <c r="A126" s="21">
        <v>2</v>
      </c>
      <c r="B126" s="22" t="s">
        <v>116</v>
      </c>
      <c r="C126" s="23">
        <v>1</v>
      </c>
      <c r="D126" s="16"/>
      <c r="E126" s="17">
        <f t="shared" ref="E126:E127" si="46">D126*C126</f>
        <v>0</v>
      </c>
      <c r="F126" s="24">
        <f t="shared" ref="F126:F127" si="47">E126*1.21</f>
        <v>0</v>
      </c>
    </row>
    <row r="127" spans="1:55" s="5" customFormat="1" ht="101.25" customHeight="1">
      <c r="A127" s="21">
        <v>3</v>
      </c>
      <c r="B127" s="22" t="s">
        <v>117</v>
      </c>
      <c r="C127" s="23">
        <v>1</v>
      </c>
      <c r="D127" s="16"/>
      <c r="E127" s="17">
        <f t="shared" si="46"/>
        <v>0</v>
      </c>
      <c r="F127" s="24">
        <f t="shared" si="47"/>
        <v>0</v>
      </c>
    </row>
    <row r="128" spans="1:55" s="5" customFormat="1" ht="91.5" customHeight="1">
      <c r="A128" s="21">
        <v>4</v>
      </c>
      <c r="B128" s="22" t="s">
        <v>21</v>
      </c>
      <c r="C128" s="23">
        <v>1</v>
      </c>
      <c r="D128" s="16"/>
      <c r="E128" s="17">
        <f>D128*C128</f>
        <v>0</v>
      </c>
      <c r="F128" s="24">
        <f>E128*1.21</f>
        <v>0</v>
      </c>
    </row>
    <row r="129" spans="1:55" s="5" customFormat="1" ht="61.5" customHeight="1">
      <c r="A129" s="21">
        <v>5</v>
      </c>
      <c r="B129" s="22" t="s">
        <v>22</v>
      </c>
      <c r="C129" s="23">
        <v>6</v>
      </c>
      <c r="D129" s="16"/>
      <c r="E129" s="17">
        <f t="shared" ref="E129:E131" si="48">D129*C129</f>
        <v>0</v>
      </c>
      <c r="F129" s="24">
        <f t="shared" ref="F129:F131" si="49">E129*1.21</f>
        <v>0</v>
      </c>
    </row>
    <row r="130" spans="1:55" s="5" customFormat="1" ht="51.75" customHeight="1">
      <c r="A130" s="21">
        <v>6</v>
      </c>
      <c r="B130" s="22" t="s">
        <v>23</v>
      </c>
      <c r="C130" s="23">
        <v>1</v>
      </c>
      <c r="D130" s="16"/>
      <c r="E130" s="17">
        <f t="shared" si="48"/>
        <v>0</v>
      </c>
      <c r="F130" s="24">
        <f t="shared" si="49"/>
        <v>0</v>
      </c>
    </row>
    <row r="131" spans="1:55" s="5" customFormat="1" ht="60" customHeight="1">
      <c r="A131" s="21">
        <v>7</v>
      </c>
      <c r="B131" s="22" t="s">
        <v>67</v>
      </c>
      <c r="C131" s="23">
        <v>1</v>
      </c>
      <c r="D131" s="16"/>
      <c r="E131" s="17">
        <f t="shared" si="48"/>
        <v>0</v>
      </c>
      <c r="F131" s="24">
        <f t="shared" si="49"/>
        <v>0</v>
      </c>
    </row>
    <row r="132" spans="1:55" s="5" customFormat="1" ht="65.25" customHeight="1">
      <c r="A132" s="21">
        <v>8</v>
      </c>
      <c r="B132" s="22" t="s">
        <v>29</v>
      </c>
      <c r="C132" s="23">
        <v>1</v>
      </c>
      <c r="D132" s="16"/>
      <c r="E132" s="17">
        <f>D132*C132</f>
        <v>0</v>
      </c>
      <c r="F132" s="24">
        <f t="shared" ref="F132" si="50">E132*1.21</f>
        <v>0</v>
      </c>
    </row>
    <row r="133" spans="1:55" s="81" customFormat="1" ht="29.25" customHeight="1">
      <c r="A133" s="124"/>
      <c r="B133" s="77" t="s">
        <v>7</v>
      </c>
      <c r="C133" s="78"/>
      <c r="D133" s="79"/>
      <c r="E133" s="80">
        <f>SUM(E125:E132)</f>
        <v>0</v>
      </c>
      <c r="F133" s="125">
        <f>SUM(F125:F132)</f>
        <v>0</v>
      </c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</row>
    <row r="134" spans="1:55" s="1" customFormat="1" ht="48.75" customHeight="1">
      <c r="A134" s="139" t="s">
        <v>0</v>
      </c>
      <c r="B134" s="140"/>
      <c r="C134" s="2" t="s">
        <v>1</v>
      </c>
      <c r="D134" s="3" t="s">
        <v>2</v>
      </c>
      <c r="E134" s="4" t="s">
        <v>3</v>
      </c>
      <c r="F134" s="104" t="s">
        <v>4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</row>
    <row r="135" spans="1:55" s="83" customFormat="1" ht="23.25" customHeight="1">
      <c r="A135" s="160" t="s">
        <v>24</v>
      </c>
      <c r="B135" s="161"/>
      <c r="C135" s="82"/>
      <c r="D135" s="82"/>
      <c r="E135" s="82"/>
      <c r="F135" s="126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</row>
    <row r="136" spans="1:55" s="5" customFormat="1" ht="85.5" customHeight="1">
      <c r="A136" s="21">
        <v>2</v>
      </c>
      <c r="B136" s="22" t="s">
        <v>118</v>
      </c>
      <c r="C136" s="23">
        <v>1</v>
      </c>
      <c r="D136" s="16"/>
      <c r="E136" s="17">
        <f t="shared" ref="E136" si="51">D136*C136</f>
        <v>0</v>
      </c>
      <c r="F136" s="24">
        <f t="shared" ref="F136" si="52">E136*1.21</f>
        <v>0</v>
      </c>
    </row>
    <row r="137" spans="1:55" s="5" customFormat="1" ht="101.25" customHeight="1">
      <c r="A137" s="21">
        <v>3</v>
      </c>
      <c r="B137" s="22" t="s">
        <v>25</v>
      </c>
      <c r="C137" s="23">
        <v>1</v>
      </c>
      <c r="D137" s="16"/>
      <c r="E137" s="17">
        <f t="shared" ref="E137" si="53">D137*C137</f>
        <v>0</v>
      </c>
      <c r="F137" s="24">
        <f t="shared" ref="F137" si="54">E137*1.21</f>
        <v>0</v>
      </c>
    </row>
    <row r="138" spans="1:55" s="5" customFormat="1" ht="91.5" customHeight="1">
      <c r="A138" s="21">
        <v>4</v>
      </c>
      <c r="B138" s="22" t="s">
        <v>68</v>
      </c>
      <c r="C138" s="23">
        <v>1</v>
      </c>
      <c r="D138" s="16"/>
      <c r="E138" s="17">
        <f>D138*C138</f>
        <v>0</v>
      </c>
      <c r="F138" s="24">
        <f>E138*1.21</f>
        <v>0</v>
      </c>
    </row>
    <row r="139" spans="1:55" s="5" customFormat="1" ht="61.5" customHeight="1">
      <c r="A139" s="21">
        <v>5</v>
      </c>
      <c r="B139" s="22" t="s">
        <v>26</v>
      </c>
      <c r="C139" s="23">
        <v>1</v>
      </c>
      <c r="D139" s="16"/>
      <c r="E139" s="17">
        <f t="shared" ref="E139" si="55">D139*C139</f>
        <v>0</v>
      </c>
      <c r="F139" s="24">
        <f t="shared" ref="F139" si="56">E139*1.21</f>
        <v>0</v>
      </c>
      <c r="G139" s="162"/>
      <c r="H139" s="162"/>
      <c r="I139" s="162"/>
      <c r="J139" s="162"/>
      <c r="K139" s="162"/>
    </row>
    <row r="140" spans="1:55" s="88" customFormat="1" ht="29.25" customHeight="1">
      <c r="A140" s="127"/>
      <c r="B140" s="84" t="s">
        <v>7</v>
      </c>
      <c r="C140" s="85"/>
      <c r="D140" s="86"/>
      <c r="E140" s="87">
        <f>SUM(E135:E139)</f>
        <v>0</v>
      </c>
      <c r="F140" s="128">
        <f>SUM(F136:F139)</f>
        <v>0</v>
      </c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</row>
    <row r="141" spans="1:55" s="88" customFormat="1" ht="49.5" customHeight="1">
      <c r="A141" s="139" t="s">
        <v>0</v>
      </c>
      <c r="B141" s="140"/>
      <c r="C141" s="2" t="s">
        <v>1</v>
      </c>
      <c r="D141" s="3" t="s">
        <v>2</v>
      </c>
      <c r="E141" s="4" t="s">
        <v>3</v>
      </c>
      <c r="F141" s="104" t="s">
        <v>4</v>
      </c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</row>
    <row r="142" spans="1:55" s="92" customFormat="1" ht="29.25" customHeight="1">
      <c r="A142" s="141" t="s">
        <v>74</v>
      </c>
      <c r="B142" s="142"/>
      <c r="C142" s="91"/>
      <c r="D142" s="91"/>
      <c r="E142" s="91"/>
      <c r="F142" s="129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</row>
    <row r="143" spans="1:55" s="88" customFormat="1" ht="124.5" customHeight="1">
      <c r="A143" s="21">
        <v>1</v>
      </c>
      <c r="B143" s="22" t="s">
        <v>120</v>
      </c>
      <c r="C143" s="23">
        <v>2</v>
      </c>
      <c r="D143" s="16">
        <v>0</v>
      </c>
      <c r="E143" s="17">
        <f t="shared" ref="E143" si="57">D143*C143</f>
        <v>0</v>
      </c>
      <c r="F143" s="24">
        <f t="shared" ref="F143" si="58">E143*1.21</f>
        <v>0</v>
      </c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</row>
    <row r="144" spans="1:55" s="92" customFormat="1" ht="29.25" customHeight="1">
      <c r="A144" s="130"/>
      <c r="B144" s="93" t="s">
        <v>7</v>
      </c>
      <c r="C144" s="94"/>
      <c r="D144" s="95"/>
      <c r="E144" s="96">
        <f>SUM(E143)</f>
        <v>0</v>
      </c>
      <c r="F144" s="131">
        <f>SUM(F143)</f>
        <v>0</v>
      </c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</row>
    <row r="145" spans="1:55" s="10" customFormat="1" ht="29.25" customHeight="1">
      <c r="A145" s="132"/>
      <c r="B145" s="20" t="s">
        <v>6</v>
      </c>
      <c r="C145" s="13">
        <v>1</v>
      </c>
      <c r="D145" s="16"/>
      <c r="E145" s="17">
        <f>D145*C145</f>
        <v>0</v>
      </c>
      <c r="F145" s="24">
        <f>E145*1.21</f>
        <v>0</v>
      </c>
    </row>
    <row r="146" spans="1:55" s="10" customFormat="1" ht="29.25" customHeight="1">
      <c r="A146" s="132"/>
      <c r="B146" s="20" t="s">
        <v>30</v>
      </c>
      <c r="C146" s="13">
        <v>1</v>
      </c>
      <c r="D146" s="16"/>
      <c r="E146" s="17">
        <f>D146*C146</f>
        <v>0</v>
      </c>
      <c r="F146" s="24">
        <f>E146*1.21</f>
        <v>0</v>
      </c>
    </row>
    <row r="147" spans="1:55" s="7" customFormat="1" ht="54" customHeight="1" thickBot="1">
      <c r="A147" s="133"/>
      <c r="B147" s="134" t="s">
        <v>5</v>
      </c>
      <c r="C147" s="135"/>
      <c r="D147" s="136"/>
      <c r="E147" s="137">
        <f>E16+E51+E60+E72+E105+E115+E122+E133+E140+E145+E146+E144</f>
        <v>0</v>
      </c>
      <c r="F147" s="138">
        <f>F16+F51+F60+F72+F105+F115+F122+F133+F140+F145+F146+F144</f>
        <v>0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</row>
    <row r="148" spans="1:55" ht="63.75" customHeight="1">
      <c r="B148" s="89"/>
    </row>
    <row r="149" spans="1:55" ht="104.25" customHeight="1">
      <c r="B149" s="89"/>
    </row>
    <row r="150" spans="1:55" ht="71.25" customHeight="1">
      <c r="B150" s="89"/>
    </row>
    <row r="151" spans="1:55" s="11" customFormat="1" ht="45.75" customHeight="1">
      <c r="A151" s="19"/>
      <c r="B151" s="90"/>
      <c r="C151" s="18"/>
      <c r="D151" s="18"/>
      <c r="E151" s="18"/>
      <c r="F151" s="18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</row>
    <row r="152" spans="1:55" s="11" customFormat="1" ht="36" customHeight="1">
      <c r="A152" s="19"/>
      <c r="B152" s="90"/>
      <c r="C152" s="18"/>
      <c r="D152" s="18"/>
      <c r="E152" s="18"/>
      <c r="F152" s="18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</row>
    <row r="153" spans="1:55" ht="30.75" customHeight="1">
      <c r="B153" s="90"/>
    </row>
    <row r="156" spans="1:55" s="11" customFormat="1">
      <c r="A156" s="19"/>
      <c r="C156" s="18"/>
      <c r="D156" s="18"/>
      <c r="E156" s="18"/>
      <c r="F156" s="18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</row>
  </sheetData>
  <mergeCells count="22">
    <mergeCell ref="A62:B62"/>
    <mergeCell ref="A134:B134"/>
    <mergeCell ref="A135:B135"/>
    <mergeCell ref="G139:K139"/>
    <mergeCell ref="A123:B123"/>
    <mergeCell ref="A124:B124"/>
    <mergeCell ref="A141:B141"/>
    <mergeCell ref="A142:B142"/>
    <mergeCell ref="A1:F1"/>
    <mergeCell ref="A61:B61"/>
    <mergeCell ref="A73:B73"/>
    <mergeCell ref="A74:B74"/>
    <mergeCell ref="A53:B53"/>
    <mergeCell ref="A3:B3"/>
    <mergeCell ref="A4:B4"/>
    <mergeCell ref="A17:B17"/>
    <mergeCell ref="A18:B18"/>
    <mergeCell ref="A52:B52"/>
    <mergeCell ref="A106:B106"/>
    <mergeCell ref="A107:B107"/>
    <mergeCell ref="A116:B116"/>
    <mergeCell ref="A117:B117"/>
  </mergeCells>
  <pageMargins left="0.70866141732283472" right="0.70866141732283472" top="0.78740157480314965" bottom="0.78740157480314965" header="0.31496062992125984" footer="0.31496062992125984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Vivaschool</cp:lastModifiedBy>
  <cp:lastPrinted>2023-10-05T11:09:38Z</cp:lastPrinted>
  <dcterms:created xsi:type="dcterms:W3CDTF">2018-07-17T12:24:17Z</dcterms:created>
  <dcterms:modified xsi:type="dcterms:W3CDTF">2023-10-17T13:24:55Z</dcterms:modified>
</cp:coreProperties>
</file>