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sebenese-my.sharepoint.com/personal/francu_zsebenese_cz/Documents/IT/PROJEKTY/2022 podzim - dotace 1000 na zaka/"/>
    </mc:Choice>
  </mc:AlternateContent>
  <xr:revisionPtr revIDLastSave="3" documentId="13_ncr:1_{E33B4AA8-5610-4F7B-9435-81FEC5BD6BE8}" xr6:coauthVersionLast="47" xr6:coauthVersionMax="47" xr10:uidLastSave="{58921C04-A068-46F4-ADEA-EAC9D3C0EC1B}"/>
  <bookViews>
    <workbookView xWindow="-108" yWindow="-108" windowWidth="23256" windowHeight="12456" activeTab="2" xr2:uid="{00000000-000D-0000-FFFF-FFFF00000000}"/>
  </bookViews>
  <sheets>
    <sheet name="Suma" sheetId="1" r:id="rId1"/>
    <sheet name="01_HW" sheetId="2" r:id="rId2"/>
    <sheet name="02_HW_I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3" l="1"/>
  <c r="L9" i="3" s="1"/>
  <c r="J9" i="3"/>
  <c r="K8" i="3"/>
  <c r="L8" i="3" s="1"/>
  <c r="J8" i="3"/>
  <c r="K7" i="3"/>
  <c r="L7" i="3" s="1"/>
  <c r="J7" i="3"/>
  <c r="K6" i="3"/>
  <c r="L6" i="3" s="1"/>
  <c r="J6" i="3"/>
  <c r="K9" i="2"/>
  <c r="L9" i="2" s="1"/>
  <c r="J9" i="2"/>
  <c r="K6" i="2"/>
  <c r="L6" i="2" s="1"/>
  <c r="J6" i="2"/>
  <c r="L12" i="1"/>
  <c r="M12" i="1" s="1"/>
  <c r="L13" i="1"/>
  <c r="M13" i="1" s="1"/>
  <c r="K13" i="1"/>
  <c r="K12" i="1"/>
  <c r="K10" i="3" l="1"/>
  <c r="L10" i="3"/>
  <c r="L10" i="2"/>
  <c r="K10" i="2"/>
  <c r="L11" i="1"/>
  <c r="M11" i="1" s="1"/>
  <c r="M14" i="1" s="1"/>
  <c r="K11" i="1"/>
  <c r="L10" i="1"/>
  <c r="M10" i="1" s="1"/>
  <c r="K10" i="1"/>
  <c r="L9" i="1"/>
  <c r="M9" i="1" s="1"/>
  <c r="K9" i="1"/>
  <c r="L6" i="1"/>
  <c r="M6" i="1" s="1"/>
  <c r="K6" i="1"/>
  <c r="L14" i="1" l="1"/>
</calcChain>
</file>

<file path=xl/sharedStrings.xml><?xml version="1.0" encoding="utf-8"?>
<sst xmlns="http://schemas.openxmlformats.org/spreadsheetml/2006/main" count="135" uniqueCount="55">
  <si>
    <t>Pokud technická specifikace obsahuje požadavky nebo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pro plnění veřejné zakázky použití i jiných, kvalitativně a technicky obdobných řešení.</t>
  </si>
  <si>
    <t>č.p.</t>
  </si>
  <si>
    <t>Položka</t>
  </si>
  <si>
    <t>Typ/Identifikace výrobku</t>
  </si>
  <si>
    <t>Výrobce</t>
  </si>
  <si>
    <t>Minimální technické parametry</t>
  </si>
  <si>
    <t>Splnění minimálních technických parametrů</t>
  </si>
  <si>
    <t>Množstevní jednotka</t>
  </si>
  <si>
    <t>Počet</t>
  </si>
  <si>
    <t>Cena za jednotku bez DPH</t>
  </si>
  <si>
    <t>Cena za jednotku s DPH</t>
  </si>
  <si>
    <t>Cena celkem bez DPH</t>
  </si>
  <si>
    <t>Cena celkem s DPH</t>
  </si>
  <si>
    <t>IT</t>
  </si>
  <si>
    <t>Notebook</t>
  </si>
  <si>
    <t>ANO/NE</t>
  </si>
  <si>
    <t>kus</t>
  </si>
  <si>
    <t>CELKEM</t>
  </si>
  <si>
    <t>Veřejná zakázka MR</t>
  </si>
  <si>
    <t>Část zakázky MR</t>
  </si>
  <si>
    <t>XXX - ….</t>
  </si>
  <si>
    <t>příslušenství</t>
  </si>
  <si>
    <t>Apple</t>
  </si>
  <si>
    <t>MacBook Air 13</t>
  </si>
  <si>
    <t>pencil 1. generace</t>
  </si>
  <si>
    <t>https://www.czc.cz/fujitsu-lifebook-a3511-cerna_4/338063/produkt</t>
  </si>
  <si>
    <t>LifeBook A3511</t>
  </si>
  <si>
    <t>Fujitsu</t>
  </si>
  <si>
    <t>https://www.czc.cz/lenovo-thinkpad-e15-gen-2-amd-cerna_8/341406/produkt</t>
  </si>
  <si>
    <t>https://www.czc.cz/acer-travelmate-p2-p215-tmp215-41-cerna_4/321304/produkt</t>
  </si>
  <si>
    <t>Lenovo</t>
  </si>
  <si>
    <t>Acer</t>
  </si>
  <si>
    <t>ThinkPad E15 Gen 2 (AMD)</t>
  </si>
  <si>
    <t xml:space="preserve">TravelMate P2 P215 (TMP215-41)          </t>
  </si>
  <si>
    <t>https://www.czc.cz/apple-macbook-air-13-m2-8-core-8gb-256gb-8-core-gpu-vesmirne-seda-m2-2022/347757/produkt</t>
  </si>
  <si>
    <t>https://www.czc.cz/apple-pencil/179752/produkt</t>
  </si>
  <si>
    <t>https://www.alza.cz/polk-audio-signature-s60e-black-1-ks-d6107605.htm#parametry</t>
  </si>
  <si>
    <t>Audio Signature S60e Black</t>
  </si>
  <si>
    <t>Polk</t>
  </si>
  <si>
    <t>Nástroje pro oživení a odolnost – digitální učební pomůcky 2022</t>
  </si>
  <si>
    <t>část VZ</t>
  </si>
  <si>
    <t>4 jádrový procesor (2.4GHz, TB 4.2GHz, HyperThreading, CPU benchmark 10000), 8GB RAM DDR4, 15.6" Full HD displej (1920 x 1080 bodů), disk 512GB SSD M.2 PCIe NVMe, bez mechaniky, Wi-Fi, Bluetooth 5/5.1/5.2, HD kamera, 3x USB (2x 3.0/3.1/3.2 Gen 1, 1x Type-C 3.1/3.2 Gen 2), HDMI, OS Windows 10/11 Pro CZ</t>
  </si>
  <si>
    <t>8 jádrový procesor (3500 MHz, CPU benchmark 15000), úhlopříčka 13.6" IPS Liquid Retina displej rozlišení 2560 × 1664 bodů, 8GB RAM, disk 256GB SSD, Wi-Fi, Bluetooth 5.0, 2x Thunderbolt / USB 4, kamera 1080p FaceTime HD, Touch ID, Force Touch trackpad, klávesnice Magic Keyboard, hliníková konstrukce, napájecí port MagSafe 3, 4 reproduktory s prostorovým zvukem, operační systém macOS.</t>
  </si>
  <si>
    <t xml:space="preserve">Reproduktor  pasivní, frekvenční rozsah od 20 Hz do 40000 Hz, 2,5 pásmové, impedance 8 Ohm, </t>
  </si>
  <si>
    <t>Stylus navržený pro tablet s operačním systémem MacOS, který se chová stejně jako tužka. Umožní rychlé, velmi přesné a pohodlné kreslení a ovládání tabletu. Podpora gest, přesné snímání tlaku, vestavěná baterie s výdrží až 12 hodin, nabíjení Lightning</t>
  </si>
  <si>
    <t>tablet</t>
  </si>
  <si>
    <t>obal na tablet</t>
  </si>
  <si>
    <t>displej Retina 10,2", rozlišení 2160 x 1620, operační systém iOS, interní paměť 64 GB, procesor 6 jádrový, operační systém iPadOS, Interní paměť 64 GB, WiFi a/b/g/n/ac, bluetooth, webkamera, jack 3,5mm, nabíjení Lightning, čtečka otisků prstů, rozlišení zadního fotoaparátu 8 Mpx, Rozlišení předního fotoaparátu 12 Mpx, stabilizace obrazu</t>
  </si>
  <si>
    <t>ochranný obal displeje a těla tabletu, kompatibilní s tabletem dle předchozí položky, průhled na fotoaparát, možnost umístění stylusu</t>
  </si>
  <si>
    <t>notebook</t>
  </si>
  <si>
    <t>reproduktor</t>
  </si>
  <si>
    <t>01 - Dodávka hardware</t>
  </si>
  <si>
    <t>02 - Dodávka hardware na bázi operačního systému MacOS</t>
  </si>
  <si>
    <r>
      <t xml:space="preserve">displej Retina 10,2", rozlišení 2160 x 1620, operační systém iOS, interní paměť 64 GB, procesor 6 jádrový, operační systém iPadOS, Interní paměť 64 GB, WiFi a/b/g/n/ac, bluetooth, webkamera, jack 3,5mm, nabíjení Lightning, čtečka otisků prstů, rozlišení zadního fotoaparátu 8 Mpx, Rozlišení předního fotoaparátu 12 Mpx, stabilizace obrazu; </t>
    </r>
    <r>
      <rPr>
        <sz val="11"/>
        <color rgb="FFFF0000"/>
        <rFont val="Calibri"/>
        <family val="2"/>
        <charset val="238"/>
      </rPr>
      <t>zařazení tabletů do systému DEP</t>
    </r>
  </si>
  <si>
    <r>
      <t xml:space="preserve">8 jádrový procesor (3500 MHz, CPU benchmark 15000), úhlopříčka 13.6" IPS Liquid Retina displej rozlišení 2560 × 1664 bodů, 8GB RAM, disk 256GB SSD, Wi-Fi, Bluetooth 5.0, 2x Thunderbolt / USB 4, kamera 1080p FaceTime HD, Touch ID, Force Touch trackpad, klávesnice Magic Keyboard, hliníková konstrukce, napájecí port MagSafe 3, 4 reproduktory s prostorovým zvukem, operační systém macOS; </t>
    </r>
    <r>
      <rPr>
        <sz val="11"/>
        <color rgb="FFFF0000"/>
        <rFont val="Calibri"/>
        <family val="2"/>
        <charset val="238"/>
      </rPr>
      <t>zařazení notebooku do systému DEP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</si>
</sst>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12" x14ac:knownFonts="1"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charset val="1"/>
    </font>
    <font>
      <sz val="10"/>
      <color rgb="FFFF0000"/>
      <name val="Cambria"/>
      <family val="1"/>
      <charset val="238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1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wrapText="1"/>
    </xf>
    <xf numFmtId="0" fontId="0" fillId="3" borderId="3" xfId="0" applyFont="1" applyFill="1" applyBorder="1" applyAlignment="1">
      <alignment vertical="center" wrapText="1"/>
    </xf>
    <xf numFmtId="1" fontId="4" fillId="0" borderId="3" xfId="0" applyNumberFormat="1" applyFont="1" applyBorder="1" applyAlignment="1">
      <alignment horizontal="center" vertical="center"/>
    </xf>
    <xf numFmtId="164" fontId="0" fillId="3" borderId="3" xfId="0" applyNumberFormat="1" applyFill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1" applyAlignment="1">
      <alignment horizontal="left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7" fontId="3" fillId="0" borderId="8" xfId="0" applyNumberFormat="1" applyFont="1" applyBorder="1"/>
    <xf numFmtId="0" fontId="9" fillId="0" borderId="3" xfId="0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wrapText="1"/>
    </xf>
    <xf numFmtId="0" fontId="10" fillId="0" borderId="3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7" fontId="3" fillId="0" borderId="15" xfId="0" applyNumberFormat="1" applyFont="1" applyBorder="1"/>
    <xf numFmtId="7" fontId="3" fillId="0" borderId="16" xfId="0" applyNumberFormat="1" applyFont="1" applyBorder="1"/>
    <xf numFmtId="0" fontId="0" fillId="0" borderId="7" xfId="0" applyBorder="1" applyAlignment="1">
      <alignment horizontal="center"/>
    </xf>
    <xf numFmtId="0" fontId="3" fillId="0" borderId="8" xfId="0" applyFont="1" applyBorder="1"/>
    <xf numFmtId="0" fontId="2" fillId="2" borderId="3" xfId="0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3" borderId="4" xfId="0" applyNumberFormat="1" applyFill="1" applyBorder="1" applyAlignment="1" applyProtection="1">
      <alignment horizontal="center" vertical="center"/>
      <protection locked="0"/>
    </xf>
    <xf numFmtId="164" fontId="0" fillId="3" borderId="5" xfId="0" applyNumberFormat="1" applyFill="1" applyBorder="1" applyAlignment="1" applyProtection="1">
      <alignment horizontal="center" vertical="center"/>
      <protection locked="0"/>
    </xf>
    <xf numFmtId="164" fontId="0" fillId="3" borderId="6" xfId="0" applyNumberForma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wrapText="1"/>
    </xf>
    <xf numFmtId="0" fontId="3" fillId="0" borderId="14" xfId="0" applyFont="1" applyBorder="1"/>
    <xf numFmtId="0" fontId="3" fillId="0" borderId="15" xfId="0" applyFont="1" applyBorder="1"/>
    <xf numFmtId="0" fontId="0" fillId="0" borderId="0" xfId="0" applyFont="1" applyBorder="1" applyAlignment="1">
      <alignment horizontal="left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zc.cz/acer-travelmate-p2-p215-tmp215-41-cerna_4/321304/produk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zc.cz/lenovo-thinkpad-e15-gen-2-amd-cerna_8/341406/produkt" TargetMode="External"/><Relationship Id="rId1" Type="http://schemas.openxmlformats.org/officeDocument/2006/relationships/hyperlink" Target="https://www.czc.cz/fujitsu-lifebook-a3511-cerna_4/338063/produkt" TargetMode="External"/><Relationship Id="rId6" Type="http://schemas.openxmlformats.org/officeDocument/2006/relationships/hyperlink" Target="https://www.alza.cz/polk-audio-signature-s60e-black-1-ks-d6107605.htm" TargetMode="External"/><Relationship Id="rId5" Type="http://schemas.openxmlformats.org/officeDocument/2006/relationships/hyperlink" Target="https://www.czc.cz/apple-pencil/179752/produkt" TargetMode="External"/><Relationship Id="rId4" Type="http://schemas.openxmlformats.org/officeDocument/2006/relationships/hyperlink" Target="https://www.czc.cz/apple-macbook-air-13-m2-8-core-8gb-256gb-8-core-gpu-vesmirne-seda-m2-2022/347757/produk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zc.cz/acer-travelmate-p2-p215-tmp215-41-cerna_4/321304/produkt" TargetMode="External"/><Relationship Id="rId2" Type="http://schemas.openxmlformats.org/officeDocument/2006/relationships/hyperlink" Target="https://www.czc.cz/lenovo-thinkpad-e15-gen-2-amd-cerna_8/341406/produkt" TargetMode="External"/><Relationship Id="rId1" Type="http://schemas.openxmlformats.org/officeDocument/2006/relationships/hyperlink" Target="https://www.czc.cz/fujitsu-lifebook-a3511-cerna_4/338063/produkt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alza.cz/polk-audio-signature-s60e-black-1-ks-d6107605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topLeftCell="A4" zoomScaleNormal="100" workbookViewId="0">
      <selection activeCell="A4" sqref="A1:A1048576"/>
    </sheetView>
  </sheetViews>
  <sheetFormatPr defaultRowHeight="13.2" x14ac:dyDescent="0.25"/>
  <cols>
    <col min="2" max="2" width="8.77734375"/>
    <col min="3" max="5" width="19.88671875"/>
    <col min="6" max="6" width="80.21875"/>
    <col min="7" max="7" width="22.88671875"/>
    <col min="8" max="8" width="11.6640625"/>
    <col min="9" max="9" width="8.77734375"/>
    <col min="10" max="10" width="16.44140625" customWidth="1"/>
    <col min="11" max="11" width="16.77734375" customWidth="1"/>
    <col min="12" max="12" width="18.21875" customWidth="1"/>
    <col min="13" max="13" width="20.44140625"/>
    <col min="14" max="1026" width="8.77734375"/>
  </cols>
  <sheetData>
    <row r="1" spans="1:14" ht="24.6" customHeight="1" x14ac:dyDescent="0.3">
      <c r="B1" s="56" t="s">
        <v>18</v>
      </c>
      <c r="C1" s="56"/>
      <c r="D1" s="56" t="s">
        <v>39</v>
      </c>
      <c r="E1" s="56"/>
      <c r="F1" s="56"/>
      <c r="G1" s="56"/>
      <c r="H1" s="56"/>
      <c r="I1" s="56"/>
      <c r="J1" s="56"/>
      <c r="K1" s="56"/>
      <c r="L1" s="56"/>
      <c r="M1" s="56"/>
    </row>
    <row r="2" spans="1:14" ht="26.85" customHeight="1" x14ac:dyDescent="0.3">
      <c r="B2" s="57" t="s">
        <v>19</v>
      </c>
      <c r="C2" s="57"/>
      <c r="D2" s="56" t="s">
        <v>20</v>
      </c>
      <c r="E2" s="56"/>
      <c r="F2" s="56"/>
      <c r="G2" s="56"/>
      <c r="H2" s="56"/>
      <c r="I2" s="56"/>
      <c r="J2" s="56"/>
      <c r="K2" s="56"/>
      <c r="L2" s="56"/>
      <c r="M2" s="56"/>
    </row>
    <row r="3" spans="1:14" ht="39.6" customHeight="1" x14ac:dyDescent="0.25">
      <c r="B3" s="58" t="s">
        <v>0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4" ht="58.95" customHeight="1" x14ac:dyDescent="0.25">
      <c r="A4" s="17" t="s">
        <v>40</v>
      </c>
      <c r="B4" s="1" t="s">
        <v>1</v>
      </c>
      <c r="C4" s="1" t="s">
        <v>2</v>
      </c>
      <c r="D4" s="2" t="s">
        <v>3</v>
      </c>
      <c r="E4" s="2" t="s">
        <v>4</v>
      </c>
      <c r="F4" s="1" t="s">
        <v>5</v>
      </c>
      <c r="G4" s="2" t="s">
        <v>6</v>
      </c>
      <c r="H4" s="2" t="s">
        <v>7</v>
      </c>
      <c r="I4" s="1" t="s">
        <v>8</v>
      </c>
      <c r="J4" s="2" t="s">
        <v>9</v>
      </c>
      <c r="K4" s="2" t="s">
        <v>10</v>
      </c>
      <c r="L4" s="2" t="s">
        <v>11</v>
      </c>
      <c r="M4" s="1" t="s">
        <v>12</v>
      </c>
    </row>
    <row r="5" spans="1:14" x14ac:dyDescent="0.25">
      <c r="B5" s="34" t="s">
        <v>13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13"/>
    </row>
    <row r="6" spans="1:14" x14ac:dyDescent="0.25">
      <c r="A6" s="32">
        <v>1</v>
      </c>
      <c r="B6" s="44">
        <v>1</v>
      </c>
      <c r="C6" s="53" t="s">
        <v>14</v>
      </c>
      <c r="D6" s="9" t="s">
        <v>26</v>
      </c>
      <c r="E6" s="9" t="s">
        <v>27</v>
      </c>
      <c r="F6" s="50" t="s">
        <v>41</v>
      </c>
      <c r="G6" s="47" t="s">
        <v>15</v>
      </c>
      <c r="H6" s="44" t="s">
        <v>16</v>
      </c>
      <c r="I6" s="41">
        <v>6</v>
      </c>
      <c r="J6" s="38">
        <v>14041</v>
      </c>
      <c r="K6" s="35">
        <f>J6*1.21</f>
        <v>16989.61</v>
      </c>
      <c r="L6" s="35">
        <f>J6*I6</f>
        <v>84246</v>
      </c>
      <c r="M6" s="35">
        <f>L6*1.21</f>
        <v>101937.66</v>
      </c>
      <c r="N6" s="14" t="s">
        <v>25</v>
      </c>
    </row>
    <row r="7" spans="1:14" ht="26.4" x14ac:dyDescent="0.25">
      <c r="A7" s="32"/>
      <c r="B7" s="45"/>
      <c r="C7" s="54"/>
      <c r="D7" s="9" t="s">
        <v>32</v>
      </c>
      <c r="E7" s="9" t="s">
        <v>30</v>
      </c>
      <c r="F7" s="51"/>
      <c r="G7" s="48"/>
      <c r="H7" s="45"/>
      <c r="I7" s="42"/>
      <c r="J7" s="39"/>
      <c r="K7" s="36"/>
      <c r="L7" s="36"/>
      <c r="M7" s="36"/>
      <c r="N7" s="14" t="s">
        <v>28</v>
      </c>
    </row>
    <row r="8" spans="1:14" ht="26.4" x14ac:dyDescent="0.25">
      <c r="A8" s="32"/>
      <c r="B8" s="46"/>
      <c r="C8" s="55"/>
      <c r="D8" s="9" t="s">
        <v>33</v>
      </c>
      <c r="E8" s="9" t="s">
        <v>31</v>
      </c>
      <c r="F8" s="52"/>
      <c r="G8" s="49"/>
      <c r="H8" s="46"/>
      <c r="I8" s="43"/>
      <c r="J8" s="40"/>
      <c r="K8" s="37"/>
      <c r="L8" s="37"/>
      <c r="M8" s="37"/>
      <c r="N8" s="14" t="s">
        <v>29</v>
      </c>
    </row>
    <row r="9" spans="1:14" ht="72" x14ac:dyDescent="0.3">
      <c r="A9" s="32">
        <v>2</v>
      </c>
      <c r="B9" s="5">
        <v>2</v>
      </c>
      <c r="C9" s="6" t="s">
        <v>14</v>
      </c>
      <c r="D9" s="3" t="s">
        <v>23</v>
      </c>
      <c r="E9" s="3" t="s">
        <v>22</v>
      </c>
      <c r="F9" s="8" t="s">
        <v>42</v>
      </c>
      <c r="G9" s="4" t="s">
        <v>15</v>
      </c>
      <c r="H9" s="5" t="s">
        <v>16</v>
      </c>
      <c r="I9" s="10">
        <v>3</v>
      </c>
      <c r="J9" s="11">
        <v>30570</v>
      </c>
      <c r="K9" s="12">
        <f>J9*1.21</f>
        <v>36989.699999999997</v>
      </c>
      <c r="L9" s="12">
        <f>J9*I9</f>
        <v>91710</v>
      </c>
      <c r="M9" s="12">
        <f>L9*1.21</f>
        <v>110969.09999999999</v>
      </c>
      <c r="N9" s="14" t="s">
        <v>34</v>
      </c>
    </row>
    <row r="10" spans="1:14" ht="43.2" x14ac:dyDescent="0.25">
      <c r="A10" s="32"/>
      <c r="B10" s="5">
        <v>3</v>
      </c>
      <c r="C10" s="6" t="s">
        <v>21</v>
      </c>
      <c r="D10" s="3" t="s">
        <v>24</v>
      </c>
      <c r="E10" s="3" t="s">
        <v>22</v>
      </c>
      <c r="F10" s="7" t="s">
        <v>44</v>
      </c>
      <c r="G10" s="4" t="s">
        <v>15</v>
      </c>
      <c r="H10" s="5" t="s">
        <v>16</v>
      </c>
      <c r="I10" s="10">
        <v>3</v>
      </c>
      <c r="J10" s="11">
        <v>2057</v>
      </c>
      <c r="K10" s="12">
        <f>J10*1.21</f>
        <v>2488.9699999999998</v>
      </c>
      <c r="L10" s="12">
        <f>J10*I10</f>
        <v>6171</v>
      </c>
      <c r="M10" s="12">
        <f>L10*1.21</f>
        <v>7466.91</v>
      </c>
      <c r="N10" s="14" t="s">
        <v>35</v>
      </c>
    </row>
    <row r="11" spans="1:14" ht="26.4" x14ac:dyDescent="0.25">
      <c r="A11" s="15">
        <v>1</v>
      </c>
      <c r="B11" s="5">
        <v>4</v>
      </c>
      <c r="C11" s="6" t="s">
        <v>21</v>
      </c>
      <c r="D11" s="3" t="s">
        <v>37</v>
      </c>
      <c r="E11" s="3" t="s">
        <v>38</v>
      </c>
      <c r="F11" s="7" t="s">
        <v>43</v>
      </c>
      <c r="G11" s="4" t="s">
        <v>15</v>
      </c>
      <c r="H11" s="5" t="s">
        <v>16</v>
      </c>
      <c r="I11" s="10">
        <v>1</v>
      </c>
      <c r="J11" s="11">
        <v>8339</v>
      </c>
      <c r="K11" s="12">
        <f>J11*1.21</f>
        <v>10090.19</v>
      </c>
      <c r="L11" s="12">
        <f>J11*I11</f>
        <v>8339</v>
      </c>
      <c r="M11" s="12">
        <f>L11*1.21</f>
        <v>10090.19</v>
      </c>
      <c r="N11" s="14" t="s">
        <v>36</v>
      </c>
    </row>
    <row r="12" spans="1:14" ht="57.6" x14ac:dyDescent="0.25">
      <c r="A12" s="15">
        <v>2</v>
      </c>
      <c r="B12" s="5">
        <v>5</v>
      </c>
      <c r="C12" s="6" t="s">
        <v>45</v>
      </c>
      <c r="D12" s="3"/>
      <c r="E12" s="3" t="s">
        <v>22</v>
      </c>
      <c r="F12" s="7" t="s">
        <v>47</v>
      </c>
      <c r="G12" s="4" t="s">
        <v>15</v>
      </c>
      <c r="H12" s="5" t="s">
        <v>16</v>
      </c>
      <c r="I12" s="10">
        <v>10</v>
      </c>
      <c r="J12" s="11">
        <v>9000</v>
      </c>
      <c r="K12" s="12">
        <f>J12*1.21</f>
        <v>10890</v>
      </c>
      <c r="L12" s="12">
        <f t="shared" ref="L12:L13" si="0">J12*I12</f>
        <v>90000</v>
      </c>
      <c r="M12" s="12">
        <f t="shared" ref="M12:M13" si="1">L12*1.21</f>
        <v>108900</v>
      </c>
      <c r="N12" s="14"/>
    </row>
    <row r="13" spans="1:14" ht="28.8" x14ac:dyDescent="0.25">
      <c r="A13" s="15">
        <v>2</v>
      </c>
      <c r="B13" s="5">
        <v>6</v>
      </c>
      <c r="C13" s="6" t="s">
        <v>46</v>
      </c>
      <c r="D13" s="3"/>
      <c r="E13" s="3"/>
      <c r="F13" s="7" t="s">
        <v>48</v>
      </c>
      <c r="G13" s="4" t="s">
        <v>15</v>
      </c>
      <c r="H13" s="5" t="s">
        <v>16</v>
      </c>
      <c r="I13" s="10">
        <v>10</v>
      </c>
      <c r="J13" s="11">
        <v>700</v>
      </c>
      <c r="K13" s="12">
        <f>J13*1.21</f>
        <v>847</v>
      </c>
      <c r="L13" s="12">
        <f t="shared" si="0"/>
        <v>7000</v>
      </c>
      <c r="M13" s="12">
        <f t="shared" si="1"/>
        <v>8470</v>
      </c>
      <c r="N13" s="14"/>
    </row>
    <row r="14" spans="1:14" ht="26.1" customHeight="1" x14ac:dyDescent="0.3">
      <c r="B14" s="33" t="s">
        <v>17</v>
      </c>
      <c r="C14" s="33"/>
      <c r="D14" s="33"/>
      <c r="E14" s="33"/>
      <c r="F14" s="33"/>
      <c r="G14" s="33"/>
      <c r="H14" s="33"/>
      <c r="I14" s="33"/>
      <c r="J14" s="33"/>
      <c r="K14" s="33"/>
      <c r="L14" s="18">
        <f>SUM(L6:L13)</f>
        <v>287466</v>
      </c>
      <c r="M14" s="18">
        <f>SUM(M6:M13)</f>
        <v>347833.86</v>
      </c>
    </row>
    <row r="17" spans="4:4" x14ac:dyDescent="0.25">
      <c r="D17" s="16"/>
    </row>
    <row r="18" spans="4:4" x14ac:dyDescent="0.25">
      <c r="D18" s="16"/>
    </row>
  </sheetData>
  <mergeCells count="19">
    <mergeCell ref="B1:C1"/>
    <mergeCell ref="D1:M1"/>
    <mergeCell ref="B2:C2"/>
    <mergeCell ref="D2:M2"/>
    <mergeCell ref="B3:M3"/>
    <mergeCell ref="A6:A8"/>
    <mergeCell ref="A9:A10"/>
    <mergeCell ref="B14:K14"/>
    <mergeCell ref="B5:M5"/>
    <mergeCell ref="M6:M8"/>
    <mergeCell ref="L6:L8"/>
    <mergeCell ref="K6:K8"/>
    <mergeCell ref="J6:J8"/>
    <mergeCell ref="I6:I8"/>
    <mergeCell ref="H6:H8"/>
    <mergeCell ref="G6:G8"/>
    <mergeCell ref="F6:F8"/>
    <mergeCell ref="C6:C8"/>
    <mergeCell ref="B6:B8"/>
  </mergeCells>
  <hyperlinks>
    <hyperlink ref="N6" r:id="rId1" xr:uid="{230E2237-A716-471E-8831-FDF1ADC108C5}"/>
    <hyperlink ref="N7" r:id="rId2" xr:uid="{ACDD1FD8-EB67-4695-8703-5BC731891E49}"/>
    <hyperlink ref="N8" r:id="rId3" xr:uid="{8DFD4870-233E-464A-A104-C8A41BC08812}"/>
    <hyperlink ref="N9" r:id="rId4" xr:uid="{08B52CFA-20C3-43CF-82A0-A0E18472D01E}"/>
    <hyperlink ref="N10" r:id="rId5" xr:uid="{23DEBD3E-294E-45A5-94EC-00EC767A95BA}"/>
    <hyperlink ref="N11" r:id="rId6" location="parametry" xr:uid="{43EC013F-638D-4290-9239-4DB05BBF1016}"/>
  </hyperlinks>
  <pageMargins left="0.70866141732283472" right="0.70866141732283472" top="0.78740157480314965" bottom="0.78740157480314965" header="0.51181102362204722" footer="0.51181102362204722"/>
  <pageSetup paperSize="9" scale="35" firstPageNumber="0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1828F-0FE3-43C9-BD86-48A2A09D11EE}">
  <dimension ref="A1:M14"/>
  <sheetViews>
    <sheetView topLeftCell="E1" workbookViewId="0">
      <selection activeCell="C14" sqref="C14"/>
    </sheetView>
  </sheetViews>
  <sheetFormatPr defaultRowHeight="13.2" x14ac:dyDescent="0.25"/>
  <cols>
    <col min="1" max="1" width="8.77734375" customWidth="1"/>
    <col min="2" max="3" width="19.77734375" customWidth="1"/>
    <col min="4" max="4" width="19.88671875" customWidth="1"/>
    <col min="5" max="5" width="80.33203125" customWidth="1"/>
    <col min="6" max="6" width="23" customWidth="1"/>
    <col min="7" max="7" width="11.6640625" customWidth="1"/>
    <col min="9" max="11" width="16.44140625" customWidth="1"/>
    <col min="12" max="12" width="19.21875" customWidth="1"/>
  </cols>
  <sheetData>
    <row r="1" spans="1:13" ht="24.6" customHeight="1" x14ac:dyDescent="0.3">
      <c r="A1" s="56" t="s">
        <v>18</v>
      </c>
      <c r="B1" s="56"/>
      <c r="C1" s="56" t="s">
        <v>39</v>
      </c>
      <c r="D1" s="56"/>
      <c r="E1" s="56"/>
      <c r="F1" s="56"/>
      <c r="G1" s="56"/>
      <c r="H1" s="56"/>
      <c r="I1" s="56"/>
      <c r="J1" s="56"/>
      <c r="K1" s="56"/>
      <c r="L1" s="56"/>
    </row>
    <row r="2" spans="1:13" ht="26.85" customHeight="1" x14ac:dyDescent="0.3">
      <c r="A2" s="57" t="s">
        <v>19</v>
      </c>
      <c r="B2" s="57"/>
      <c r="C2" s="56" t="s">
        <v>51</v>
      </c>
      <c r="D2" s="56"/>
      <c r="E2" s="56"/>
      <c r="F2" s="56"/>
      <c r="G2" s="56"/>
      <c r="H2" s="56"/>
      <c r="I2" s="56"/>
      <c r="J2" s="56"/>
      <c r="K2" s="56"/>
      <c r="L2" s="56"/>
    </row>
    <row r="3" spans="1:13" ht="39.6" customHeight="1" x14ac:dyDescent="0.25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3" ht="58.95" customHeight="1" x14ac:dyDescent="0.25">
      <c r="A4" s="1" t="s">
        <v>1</v>
      </c>
      <c r="B4" s="1" t="s">
        <v>2</v>
      </c>
      <c r="C4" s="2" t="s">
        <v>3</v>
      </c>
      <c r="D4" s="2" t="s">
        <v>4</v>
      </c>
      <c r="E4" s="1" t="s">
        <v>5</v>
      </c>
      <c r="F4" s="2" t="s">
        <v>6</v>
      </c>
      <c r="G4" s="2" t="s">
        <v>7</v>
      </c>
      <c r="H4" s="1" t="s">
        <v>8</v>
      </c>
      <c r="I4" s="2" t="s">
        <v>9</v>
      </c>
      <c r="J4" s="2" t="s">
        <v>10</v>
      </c>
      <c r="K4" s="2" t="s">
        <v>11</v>
      </c>
      <c r="L4" s="2" t="s">
        <v>12</v>
      </c>
    </row>
    <row r="5" spans="1:13" x14ac:dyDescent="0.25">
      <c r="A5" s="34" t="s">
        <v>13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13"/>
    </row>
    <row r="6" spans="1:13" x14ac:dyDescent="0.25">
      <c r="A6" s="44">
        <v>1</v>
      </c>
      <c r="B6" s="53" t="s">
        <v>49</v>
      </c>
      <c r="C6" s="9" t="s">
        <v>26</v>
      </c>
      <c r="D6" s="9" t="s">
        <v>27</v>
      </c>
      <c r="E6" s="50" t="s">
        <v>41</v>
      </c>
      <c r="F6" s="47" t="s">
        <v>15</v>
      </c>
      <c r="G6" s="44" t="s">
        <v>16</v>
      </c>
      <c r="H6" s="41">
        <v>6</v>
      </c>
      <c r="I6" s="38">
        <v>14041</v>
      </c>
      <c r="J6" s="35">
        <f>I6*1.21</f>
        <v>16989.61</v>
      </c>
      <c r="K6" s="35">
        <f>I6*H6</f>
        <v>84246</v>
      </c>
      <c r="L6" s="35">
        <f>K6*1.21</f>
        <v>101937.66</v>
      </c>
      <c r="M6" s="14" t="s">
        <v>25</v>
      </c>
    </row>
    <row r="7" spans="1:13" ht="26.4" x14ac:dyDescent="0.25">
      <c r="A7" s="45"/>
      <c r="B7" s="54"/>
      <c r="C7" s="9" t="s">
        <v>32</v>
      </c>
      <c r="D7" s="9" t="s">
        <v>30</v>
      </c>
      <c r="E7" s="51"/>
      <c r="F7" s="48"/>
      <c r="G7" s="45"/>
      <c r="H7" s="42"/>
      <c r="I7" s="39"/>
      <c r="J7" s="36"/>
      <c r="K7" s="36"/>
      <c r="L7" s="36"/>
      <c r="M7" s="14" t="s">
        <v>28</v>
      </c>
    </row>
    <row r="8" spans="1:13" ht="22.8" customHeight="1" x14ac:dyDescent="0.25">
      <c r="A8" s="46"/>
      <c r="B8" s="55"/>
      <c r="C8" s="9" t="s">
        <v>33</v>
      </c>
      <c r="D8" s="9" t="s">
        <v>31</v>
      </c>
      <c r="E8" s="52"/>
      <c r="F8" s="49"/>
      <c r="G8" s="46"/>
      <c r="H8" s="43"/>
      <c r="I8" s="40"/>
      <c r="J8" s="37"/>
      <c r="K8" s="37"/>
      <c r="L8" s="37"/>
      <c r="M8" s="14" t="s">
        <v>29</v>
      </c>
    </row>
    <row r="9" spans="1:13" ht="24" customHeight="1" x14ac:dyDescent="0.25">
      <c r="A9" s="5">
        <v>2</v>
      </c>
      <c r="B9" s="6" t="s">
        <v>50</v>
      </c>
      <c r="C9" s="3" t="s">
        <v>37</v>
      </c>
      <c r="D9" s="3" t="s">
        <v>38</v>
      </c>
      <c r="E9" s="7" t="s">
        <v>43</v>
      </c>
      <c r="F9" s="4" t="s">
        <v>15</v>
      </c>
      <c r="G9" s="5" t="s">
        <v>16</v>
      </c>
      <c r="H9" s="10">
        <v>1</v>
      </c>
      <c r="I9" s="11">
        <v>8339</v>
      </c>
      <c r="J9" s="12">
        <f>I9*1.21</f>
        <v>10090.19</v>
      </c>
      <c r="K9" s="12">
        <f>I9*H9</f>
        <v>8339</v>
      </c>
      <c r="L9" s="12">
        <f>K9*1.21</f>
        <v>10090.19</v>
      </c>
      <c r="M9" s="14" t="s">
        <v>36</v>
      </c>
    </row>
    <row r="10" spans="1:13" ht="26.1" customHeight="1" x14ac:dyDescent="0.3">
      <c r="A10" s="33" t="s">
        <v>17</v>
      </c>
      <c r="B10" s="33"/>
      <c r="C10" s="33"/>
      <c r="D10" s="33"/>
      <c r="E10" s="33"/>
      <c r="F10" s="33"/>
      <c r="G10" s="33"/>
      <c r="H10" s="33"/>
      <c r="I10" s="33"/>
      <c r="J10" s="33"/>
      <c r="K10" s="18">
        <f>SUM(K6:K9)</f>
        <v>92585</v>
      </c>
      <c r="L10" s="18">
        <f>SUM(L6:L9)</f>
        <v>112027.85</v>
      </c>
    </row>
    <row r="13" spans="1:13" x14ac:dyDescent="0.25">
      <c r="C13" s="16"/>
    </row>
    <row r="14" spans="1:13" x14ac:dyDescent="0.25">
      <c r="C14" s="16"/>
    </row>
  </sheetData>
  <mergeCells count="17">
    <mergeCell ref="A10:J10"/>
    <mergeCell ref="H6:H8"/>
    <mergeCell ref="I6:I8"/>
    <mergeCell ref="J6:J8"/>
    <mergeCell ref="K6:K8"/>
    <mergeCell ref="L6:L8"/>
    <mergeCell ref="A6:A8"/>
    <mergeCell ref="B6:B8"/>
    <mergeCell ref="E6:E8"/>
    <mergeCell ref="F6:F8"/>
    <mergeCell ref="G6:G8"/>
    <mergeCell ref="A5:L5"/>
    <mergeCell ref="A1:B1"/>
    <mergeCell ref="C1:L1"/>
    <mergeCell ref="A2:B2"/>
    <mergeCell ref="C2:L2"/>
    <mergeCell ref="A3:L3"/>
  </mergeCells>
  <hyperlinks>
    <hyperlink ref="M6" r:id="rId1" xr:uid="{882D8C18-3400-488D-97F9-31CB85366A0F}"/>
    <hyperlink ref="M7" r:id="rId2" xr:uid="{5F2797F6-2024-4A16-B3C3-2E44B4DD5C2C}"/>
    <hyperlink ref="M8" r:id="rId3" xr:uid="{EE85213F-75EA-474D-AA0B-CF7B1625A295}"/>
    <hyperlink ref="M9" r:id="rId4" location="parametry" xr:uid="{198C6E26-BE00-4A4D-AFA1-BF8CF7EA9462}"/>
  </hyperlinks>
  <pageMargins left="0.7" right="0.7" top="0.78740157499999996" bottom="0.78740157499999996" header="0.3" footer="0.3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EFE16-E552-4EB3-B92A-9733C4C80FFE}">
  <sheetPr>
    <pageSetUpPr fitToPage="1"/>
  </sheetPr>
  <dimension ref="A1:M14"/>
  <sheetViews>
    <sheetView tabSelected="1" topLeftCell="A2" workbookViewId="0">
      <selection activeCell="E6" sqref="E6"/>
    </sheetView>
  </sheetViews>
  <sheetFormatPr defaultRowHeight="13.2" x14ac:dyDescent="0.25"/>
  <cols>
    <col min="2" max="2" width="19.6640625" customWidth="1"/>
    <col min="3" max="4" width="19.88671875" customWidth="1"/>
    <col min="5" max="5" width="80.21875" customWidth="1"/>
    <col min="6" max="6" width="22.88671875" customWidth="1"/>
    <col min="7" max="7" width="11.88671875" customWidth="1"/>
    <col min="8" max="8" width="8.5546875" customWidth="1"/>
    <col min="9" max="10" width="16.44140625" customWidth="1"/>
    <col min="11" max="11" width="18" customWidth="1"/>
    <col min="12" max="12" width="18.5546875" customWidth="1"/>
  </cols>
  <sheetData>
    <row r="1" spans="1:13" ht="24.6" customHeight="1" x14ac:dyDescent="0.3">
      <c r="A1" s="56" t="s">
        <v>18</v>
      </c>
      <c r="B1" s="56"/>
      <c r="C1" s="56" t="s">
        <v>39</v>
      </c>
      <c r="D1" s="56"/>
      <c r="E1" s="56"/>
      <c r="F1" s="56"/>
      <c r="G1" s="56"/>
      <c r="H1" s="56"/>
      <c r="I1" s="56"/>
      <c r="J1" s="56"/>
      <c r="K1" s="56"/>
      <c r="L1" s="56"/>
    </row>
    <row r="2" spans="1:13" ht="26.85" customHeight="1" x14ac:dyDescent="0.3">
      <c r="A2" s="57" t="s">
        <v>19</v>
      </c>
      <c r="B2" s="57"/>
      <c r="C2" s="56" t="s">
        <v>52</v>
      </c>
      <c r="D2" s="56"/>
      <c r="E2" s="56"/>
      <c r="F2" s="56"/>
      <c r="G2" s="56"/>
      <c r="H2" s="56"/>
      <c r="I2" s="56"/>
      <c r="J2" s="56"/>
      <c r="K2" s="56"/>
      <c r="L2" s="56"/>
    </row>
    <row r="3" spans="1:13" ht="39.6" customHeight="1" thickBot="1" x14ac:dyDescent="0.3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3" ht="58.95" customHeight="1" x14ac:dyDescent="0.25">
      <c r="A4" s="24" t="s">
        <v>1</v>
      </c>
      <c r="B4" s="25" t="s">
        <v>2</v>
      </c>
      <c r="C4" s="26" t="s">
        <v>3</v>
      </c>
      <c r="D4" s="26" t="s">
        <v>4</v>
      </c>
      <c r="E4" s="25" t="s">
        <v>5</v>
      </c>
      <c r="F4" s="26" t="s">
        <v>6</v>
      </c>
      <c r="G4" s="26" t="s">
        <v>7</v>
      </c>
      <c r="H4" s="25" t="s">
        <v>8</v>
      </c>
      <c r="I4" s="26" t="s">
        <v>9</v>
      </c>
      <c r="J4" s="26" t="s">
        <v>10</v>
      </c>
      <c r="K4" s="26" t="s">
        <v>11</v>
      </c>
      <c r="L4" s="27" t="s">
        <v>12</v>
      </c>
    </row>
    <row r="5" spans="1:13" x14ac:dyDescent="0.25">
      <c r="A5" s="62"/>
      <c r="B5" s="34"/>
      <c r="C5" s="34"/>
      <c r="D5" s="34"/>
      <c r="E5" s="34"/>
      <c r="F5" s="34"/>
      <c r="G5" s="34"/>
      <c r="H5" s="34"/>
      <c r="I5" s="34"/>
      <c r="J5" s="34"/>
      <c r="K5" s="34"/>
      <c r="L5" s="63"/>
      <c r="M5" s="13"/>
    </row>
    <row r="6" spans="1:13" ht="72.599999999999994" customHeight="1" x14ac:dyDescent="0.3">
      <c r="A6" s="28">
        <v>1</v>
      </c>
      <c r="B6" s="23" t="s">
        <v>49</v>
      </c>
      <c r="C6" s="3"/>
      <c r="D6" s="3"/>
      <c r="E6" s="21" t="s">
        <v>54</v>
      </c>
      <c r="F6" s="4" t="s">
        <v>15</v>
      </c>
      <c r="G6" s="19" t="s">
        <v>16</v>
      </c>
      <c r="H6" s="20">
        <v>1</v>
      </c>
      <c r="I6" s="11"/>
      <c r="J6" s="12">
        <f>I6*1.21</f>
        <v>0</v>
      </c>
      <c r="K6" s="12">
        <f>I6*H6</f>
        <v>0</v>
      </c>
      <c r="L6" s="29">
        <f>K6*1.21</f>
        <v>0</v>
      </c>
      <c r="M6" s="14"/>
    </row>
    <row r="7" spans="1:13" ht="56.4" customHeight="1" x14ac:dyDescent="0.25">
      <c r="A7" s="28">
        <v>2</v>
      </c>
      <c r="B7" s="23" t="s">
        <v>21</v>
      </c>
      <c r="C7" s="3"/>
      <c r="D7" s="3"/>
      <c r="E7" s="22" t="s">
        <v>44</v>
      </c>
      <c r="F7" s="4" t="s">
        <v>15</v>
      </c>
      <c r="G7" s="19" t="s">
        <v>16</v>
      </c>
      <c r="H7" s="20">
        <v>3</v>
      </c>
      <c r="I7" s="11"/>
      <c r="J7" s="12">
        <f>I7*1.21</f>
        <v>0</v>
      </c>
      <c r="K7" s="12">
        <f>I7*H7</f>
        <v>0</v>
      </c>
      <c r="L7" s="29">
        <f>K7*1.21</f>
        <v>0</v>
      </c>
      <c r="M7" s="14"/>
    </row>
    <row r="8" spans="1:13" ht="57.6" x14ac:dyDescent="0.25">
      <c r="A8" s="28">
        <v>3</v>
      </c>
      <c r="B8" s="23" t="s">
        <v>45</v>
      </c>
      <c r="C8" s="3"/>
      <c r="D8" s="3"/>
      <c r="E8" s="22" t="s">
        <v>53</v>
      </c>
      <c r="F8" s="4" t="s">
        <v>15</v>
      </c>
      <c r="G8" s="19" t="s">
        <v>16</v>
      </c>
      <c r="H8" s="20">
        <v>16</v>
      </c>
      <c r="I8" s="11"/>
      <c r="J8" s="12">
        <f>I8*1.21</f>
        <v>0</v>
      </c>
      <c r="K8" s="12">
        <f t="shared" ref="K8:K9" si="0">I8*H8</f>
        <v>0</v>
      </c>
      <c r="L8" s="29">
        <f t="shared" ref="L8:L9" si="1">K8*1.21</f>
        <v>0</v>
      </c>
      <c r="M8" s="14"/>
    </row>
    <row r="9" spans="1:13" ht="32.4" customHeight="1" x14ac:dyDescent="0.25">
      <c r="A9" s="28">
        <v>4</v>
      </c>
      <c r="B9" s="23" t="s">
        <v>46</v>
      </c>
      <c r="C9" s="3"/>
      <c r="D9" s="3"/>
      <c r="E9" s="22" t="s">
        <v>48</v>
      </c>
      <c r="F9" s="4" t="s">
        <v>15</v>
      </c>
      <c r="G9" s="19" t="s">
        <v>16</v>
      </c>
      <c r="H9" s="20">
        <v>16</v>
      </c>
      <c r="I9" s="11"/>
      <c r="J9" s="12">
        <f>I9*1.21</f>
        <v>0</v>
      </c>
      <c r="K9" s="12">
        <f t="shared" si="0"/>
        <v>0</v>
      </c>
      <c r="L9" s="29">
        <f t="shared" si="1"/>
        <v>0</v>
      </c>
      <c r="M9" s="14"/>
    </row>
    <row r="10" spans="1:13" ht="26.1" customHeight="1" thickBot="1" x14ac:dyDescent="0.35">
      <c r="A10" s="59" t="s">
        <v>17</v>
      </c>
      <c r="B10" s="60"/>
      <c r="C10" s="60"/>
      <c r="D10" s="60"/>
      <c r="E10" s="60"/>
      <c r="F10" s="60"/>
      <c r="G10" s="60"/>
      <c r="H10" s="60"/>
      <c r="I10" s="60"/>
      <c r="J10" s="60"/>
      <c r="K10" s="30">
        <f>SUM(K6:K9)</f>
        <v>0</v>
      </c>
      <c r="L10" s="31">
        <f>SUM(L6:L9)</f>
        <v>0</v>
      </c>
    </row>
    <row r="13" spans="1:13" x14ac:dyDescent="0.25">
      <c r="C13" s="16"/>
    </row>
    <row r="14" spans="1:13" x14ac:dyDescent="0.25">
      <c r="C14" s="16"/>
    </row>
  </sheetData>
  <mergeCells count="7">
    <mergeCell ref="A10:J10"/>
    <mergeCell ref="A1:B1"/>
    <mergeCell ref="C1:L1"/>
    <mergeCell ref="A2:B2"/>
    <mergeCell ref="C2:L2"/>
    <mergeCell ref="A3:L3"/>
    <mergeCell ref="A5:L5"/>
  </mergeCells>
  <pageMargins left="0.70866141732283472" right="0.70866141732283472" top="0.78740157480314965" bottom="0.78740157480314965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3575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Suma</vt:lpstr>
      <vt:lpstr>01_HW</vt:lpstr>
      <vt:lpstr>02_HW_IOS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Martínek</dc:creator>
  <cp:lastModifiedBy>Tomáš Franců</cp:lastModifiedBy>
  <cp:revision>12</cp:revision>
  <cp:lastPrinted>2022-10-11T14:09:18Z</cp:lastPrinted>
  <dcterms:created xsi:type="dcterms:W3CDTF">2018-03-14T06:12:21Z</dcterms:created>
  <dcterms:modified xsi:type="dcterms:W3CDTF">2022-10-17T09:24:36Z</dcterms:modified>
  <dc:language>cs-CZ</dc:language>
</cp:coreProperties>
</file>