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/>
  <c r="J44" s="1"/>
  <c r="J31"/>
  <c r="L31" s="1"/>
  <c r="J32"/>
  <c r="L32" s="1"/>
  <c r="J33"/>
  <c r="L33" s="1"/>
  <c r="J34"/>
  <c r="J35"/>
  <c r="L35" s="1"/>
  <c r="J36"/>
  <c r="L36" s="1"/>
  <c r="J37"/>
  <c r="L37" s="1"/>
  <c r="J38"/>
  <c r="L38" s="1"/>
  <c r="J39"/>
  <c r="L39" s="1"/>
  <c r="J30"/>
  <c r="L30" s="1"/>
  <c r="J18"/>
  <c r="L18" s="1"/>
  <c r="J19"/>
  <c r="L19" s="1"/>
  <c r="J20"/>
  <c r="L20" s="1"/>
  <c r="J21"/>
  <c r="J22"/>
  <c r="L22" s="1"/>
  <c r="J23"/>
  <c r="L23" s="1"/>
  <c r="J24"/>
  <c r="L24" s="1"/>
  <c r="J25"/>
  <c r="L25" s="1"/>
  <c r="J26"/>
  <c r="L26" s="1"/>
  <c r="J17"/>
  <c r="L17" s="1"/>
  <c r="J40" l="1"/>
  <c r="L43"/>
  <c r="L44" s="1"/>
  <c r="L34"/>
  <c r="L40" s="1"/>
  <c r="J27"/>
  <c r="L21"/>
  <c r="L27" s="1"/>
  <c r="J45" l="1"/>
  <c r="L45"/>
  <c r="K45" l="1"/>
</calcChain>
</file>

<file path=xl/sharedStrings.xml><?xml version="1.0" encoding="utf-8"?>
<sst xmlns="http://schemas.openxmlformats.org/spreadsheetml/2006/main" count="86" uniqueCount="53">
  <si>
    <t>ROZPOČET</t>
  </si>
  <si>
    <t>Stránka 1</t>
  </si>
  <si>
    <t>HTM/XLS</t>
  </si>
  <si>
    <t>Stavba:</t>
  </si>
  <si>
    <t>JKSO:</t>
  </si>
  <si>
    <t>Objednatel:</t>
  </si>
  <si>
    <t>EČO:</t>
  </si>
  <si>
    <t>Zhotovitel:</t>
  </si>
  <si>
    <t>Zpracoval:</t>
  </si>
  <si>
    <t>Měna: Kč</t>
  </si>
  <si>
    <t>Datum:</t>
  </si>
  <si>
    <t>P.č.</t>
  </si>
  <si>
    <t>Kód</t>
  </si>
  <si>
    <t>Popis</t>
  </si>
  <si>
    <t>M.j.</t>
  </si>
  <si>
    <t>Množství celkem</t>
  </si>
  <si>
    <t>Cena</t>
  </si>
  <si>
    <t>Cena celk.</t>
  </si>
  <si>
    <t>položky</t>
  </si>
  <si>
    <t>jednotková</t>
  </si>
  <si>
    <t>Město Žirovnice - LC Starobudínská</t>
  </si>
  <si>
    <t>SO 1</t>
  </si>
  <si>
    <t>komunikace - délka 750 m - vrchní obrusná vrstva ACO 11+</t>
  </si>
  <si>
    <t>Odkopávky a prokopávky nezapažené pro silnice v hornině tř. 3 objem do 100m3 -</t>
  </si>
  <si>
    <t>m3</t>
  </si>
  <si>
    <t>Vodorovné přemístění do 10km výkopku z horniny tř. 1 až 4</t>
  </si>
  <si>
    <t>171201201-1</t>
  </si>
  <si>
    <t>Uložení sypaniny v místě</t>
  </si>
  <si>
    <t>t</t>
  </si>
  <si>
    <t>Úprava pláně v zářezech v hornině tř. 1 až 4 se zhutnění</t>
  </si>
  <si>
    <t>m2</t>
  </si>
  <si>
    <t>SANAČNÍ VRSTVY Z LOMOVÉHO KAMENE - vč. uložení, materiálu a dopravy</t>
  </si>
  <si>
    <t>M3</t>
  </si>
  <si>
    <t>Podklad ze štěrkodrtě ŠD frakce 0/63 tl. 30cm</t>
  </si>
  <si>
    <t>Podklad z obalovaného kameniva ACP 22 + tl. 9cm - JI (OKH I) šířka do 3m</t>
  </si>
  <si>
    <t>Postřik živičný spojovací ze silniční emulze modifikované v množství do 0,3 kg/m2</t>
  </si>
  <si>
    <t>Asfaltový beton ACO 11 + tl. 5cm - (A 50/70)</t>
  </si>
  <si>
    <t>569711111-1</t>
  </si>
  <si>
    <t>Zpevnění krajnic kamenivem drceným tl. 5 cm fr. 0-32</t>
  </si>
  <si>
    <t>SO 2</t>
  </si>
  <si>
    <t>obratiště- délka 25 + 25 m a šířka 3 metry</t>
  </si>
  <si>
    <t>Vodorovné přemístění do 5km výkopku z horniny tř. 1 až 4</t>
  </si>
  <si>
    <t>21451-1</t>
  </si>
  <si>
    <t>VRSTVY Z LOMOVÉHO KAMENE - vč. uložení, materiálu a dopravy</t>
  </si>
  <si>
    <t>Asfaltový beton ACO 11 + tl. 5cm - (A 50/70) šířka nad 3m</t>
  </si>
  <si>
    <t>SO 3</t>
  </si>
  <si>
    <t>propustek</t>
  </si>
  <si>
    <t>PROPUSTY Z TRUB TZH DN DO 400MM vč. čel z lom. kamene a všech souvisejících prací</t>
  </si>
  <si>
    <t>m</t>
  </si>
  <si>
    <t>Celkem</t>
  </si>
  <si>
    <t>DPH 21%</t>
  </si>
  <si>
    <t>Město Žirovnice</t>
  </si>
  <si>
    <t>Ing. Miroslav Červenka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</si>
</sst>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5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C0C0C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color rgb="FF000000"/>
      <name val="Arial"/>
      <family val="2"/>
      <charset val="238"/>
    </font>
    <font>
      <sz val="8"/>
      <color rgb="FF0000FF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8"/>
      <color rgb="FFFF00FF"/>
      <name val="Arial Narrow"/>
      <family val="2"/>
      <charset val="238"/>
    </font>
    <font>
      <b/>
      <sz val="8"/>
      <color rgb="FFC0C0C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BB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4" fontId="6" fillId="0" borderId="12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14" fontId="6" fillId="2" borderId="9" xfId="0" applyNumberFormat="1" applyFont="1" applyFill="1" applyBorder="1" applyAlignment="1">
      <alignment horizontal="left" vertical="center"/>
    </xf>
    <xf numFmtId="0" fontId="8" fillId="3" borderId="4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4" fontId="8" fillId="0" borderId="16" xfId="0" applyNumberFormat="1" applyFont="1" applyBorder="1" applyAlignment="1">
      <alignment horizontal="right" vertical="center"/>
    </xf>
    <xf numFmtId="9" fontId="6" fillId="0" borderId="14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L47"/>
  <sheetViews>
    <sheetView tabSelected="1" workbookViewId="0">
      <selection activeCell="Q32" sqref="Q32"/>
    </sheetView>
  </sheetViews>
  <sheetFormatPr defaultRowHeight="15"/>
  <cols>
    <col min="4" max="4" width="9" customWidth="1"/>
    <col min="5" max="5" width="33.5703125" customWidth="1"/>
    <col min="6" max="6" width="18.42578125" customWidth="1"/>
    <col min="14" max="14" width="13" customWidth="1"/>
  </cols>
  <sheetData>
    <row r="5" spans="3:12" ht="14.45" customHeight="1">
      <c r="C5" s="1" t="s">
        <v>0</v>
      </c>
      <c r="D5" s="1"/>
      <c r="E5" s="1"/>
      <c r="F5" s="1"/>
      <c r="G5" s="1"/>
      <c r="H5" s="1"/>
      <c r="I5" s="1"/>
      <c r="J5" s="2" t="s">
        <v>1</v>
      </c>
      <c r="K5" s="2"/>
      <c r="L5" s="2"/>
    </row>
    <row r="6" spans="3:12" ht="14.45" customHeight="1">
      <c r="C6" s="1"/>
      <c r="D6" s="1"/>
      <c r="E6" s="1"/>
      <c r="F6" s="1"/>
      <c r="G6" s="1"/>
      <c r="H6" s="1"/>
      <c r="I6" s="1"/>
      <c r="J6" s="3" t="s">
        <v>2</v>
      </c>
      <c r="K6" s="3"/>
      <c r="L6" s="3"/>
    </row>
    <row r="7" spans="3:12">
      <c r="C7" s="4" t="s">
        <v>3</v>
      </c>
      <c r="D7" s="4"/>
      <c r="E7" s="5"/>
      <c r="F7" s="5"/>
      <c r="G7" s="5"/>
      <c r="H7" s="6" t="s">
        <v>4</v>
      </c>
      <c r="I7" s="7"/>
      <c r="J7" s="7"/>
      <c r="K7" s="7"/>
      <c r="L7" s="7"/>
    </row>
    <row r="8" spans="3:12">
      <c r="C8" s="6" t="s">
        <v>5</v>
      </c>
      <c r="D8" s="6" t="s">
        <v>51</v>
      </c>
      <c r="E8" s="6"/>
      <c r="F8" s="6"/>
      <c r="G8" s="6"/>
      <c r="H8" s="6" t="s">
        <v>6</v>
      </c>
      <c r="I8" s="7"/>
      <c r="J8" s="7"/>
      <c r="K8" s="7"/>
      <c r="L8" s="7"/>
    </row>
    <row r="9" spans="3:12">
      <c r="C9" s="6" t="s">
        <v>7</v>
      </c>
      <c r="D9" s="6"/>
      <c r="E9" s="6"/>
      <c r="F9" s="6"/>
      <c r="G9" s="6"/>
      <c r="H9" s="6" t="s">
        <v>8</v>
      </c>
      <c r="I9" s="7" t="s">
        <v>52</v>
      </c>
      <c r="J9" s="7"/>
      <c r="K9" s="7"/>
      <c r="L9" s="7"/>
    </row>
    <row r="10" spans="3:12">
      <c r="C10" s="28" t="s">
        <v>9</v>
      </c>
      <c r="D10" s="28"/>
      <c r="E10" s="28"/>
      <c r="F10" s="28"/>
      <c r="G10" s="28"/>
      <c r="H10" s="6" t="s">
        <v>10</v>
      </c>
      <c r="I10" s="29"/>
      <c r="J10" s="29"/>
      <c r="K10" s="29"/>
      <c r="L10" s="29"/>
    </row>
    <row r="11" spans="3:12">
      <c r="C11" s="8" t="s">
        <v>11</v>
      </c>
      <c r="D11" s="9" t="s">
        <v>12</v>
      </c>
      <c r="E11" s="9" t="s">
        <v>13</v>
      </c>
      <c r="F11" s="21"/>
      <c r="G11" s="8" t="s">
        <v>14</v>
      </c>
      <c r="H11" s="8" t="s">
        <v>15</v>
      </c>
      <c r="I11" s="30" t="s">
        <v>16</v>
      </c>
      <c r="J11" s="8" t="s">
        <v>17</v>
      </c>
      <c r="K11" s="8" t="s">
        <v>50</v>
      </c>
      <c r="L11" s="8" t="s">
        <v>17</v>
      </c>
    </row>
    <row r="12" spans="3:12">
      <c r="C12" s="31"/>
      <c r="D12" s="10" t="s">
        <v>18</v>
      </c>
      <c r="E12" s="10"/>
      <c r="F12" s="22"/>
      <c r="G12" s="31"/>
      <c r="H12" s="31"/>
      <c r="I12" s="32" t="s">
        <v>19</v>
      </c>
      <c r="J12" s="33"/>
      <c r="K12" s="33"/>
      <c r="L12" s="31"/>
    </row>
    <row r="13" spans="3:12">
      <c r="C13" s="11">
        <v>1</v>
      </c>
      <c r="D13" s="12">
        <v>2</v>
      </c>
      <c r="E13" s="12">
        <v>3</v>
      </c>
      <c r="F13" s="23"/>
      <c r="G13" s="11">
        <v>4</v>
      </c>
      <c r="H13" s="11">
        <v>5</v>
      </c>
      <c r="I13" s="34">
        <v>6</v>
      </c>
      <c r="J13" s="35"/>
      <c r="K13" s="35"/>
      <c r="L13" s="11">
        <v>7</v>
      </c>
    </row>
    <row r="14" spans="3:12">
      <c r="C14" s="13"/>
      <c r="D14" s="24"/>
      <c r="E14" s="24" t="s">
        <v>20</v>
      </c>
      <c r="F14" s="24"/>
      <c r="G14" s="24"/>
      <c r="H14" s="24"/>
      <c r="I14" s="24"/>
      <c r="J14" s="24"/>
      <c r="K14" s="24"/>
      <c r="L14" s="24"/>
    </row>
    <row r="15" spans="3:12"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3:12">
      <c r="C16" s="13"/>
      <c r="D16" s="25" t="s">
        <v>21</v>
      </c>
      <c r="E16" s="25" t="s">
        <v>22</v>
      </c>
      <c r="F16" s="25"/>
      <c r="G16" s="25"/>
      <c r="H16" s="25"/>
      <c r="I16" s="25"/>
      <c r="J16" s="25"/>
      <c r="K16" s="25"/>
      <c r="L16" s="25"/>
    </row>
    <row r="17" spans="3:12">
      <c r="C17" s="14">
        <v>1</v>
      </c>
      <c r="D17" s="15">
        <v>122202201</v>
      </c>
      <c r="E17" s="15" t="s">
        <v>23</v>
      </c>
      <c r="F17" s="26"/>
      <c r="G17" s="14" t="s">
        <v>24</v>
      </c>
      <c r="H17" s="16">
        <v>600</v>
      </c>
      <c r="I17" s="36">
        <v>0</v>
      </c>
      <c r="J17" s="37">
        <f>H17*I17</f>
        <v>0</v>
      </c>
      <c r="K17" s="41">
        <v>0.21</v>
      </c>
      <c r="L17" s="16">
        <f>J17*1.21</f>
        <v>0</v>
      </c>
    </row>
    <row r="18" spans="3:12">
      <c r="C18" s="14">
        <v>2</v>
      </c>
      <c r="D18" s="15">
        <v>162701105</v>
      </c>
      <c r="E18" s="15" t="s">
        <v>25</v>
      </c>
      <c r="F18" s="26"/>
      <c r="G18" s="14" t="s">
        <v>24</v>
      </c>
      <c r="H18" s="16">
        <v>600</v>
      </c>
      <c r="I18" s="36">
        <v>0</v>
      </c>
      <c r="J18" s="37">
        <f t="shared" ref="J18:J26" si="0">H18*I18</f>
        <v>0</v>
      </c>
      <c r="K18" s="41">
        <v>0.21</v>
      </c>
      <c r="L18" s="16">
        <f t="shared" ref="L18:L26" si="1">J18*1.21</f>
        <v>0</v>
      </c>
    </row>
    <row r="19" spans="3:12">
      <c r="C19" s="14">
        <v>3</v>
      </c>
      <c r="D19" s="15" t="s">
        <v>26</v>
      </c>
      <c r="E19" s="15" t="s">
        <v>27</v>
      </c>
      <c r="F19" s="26"/>
      <c r="G19" s="14" t="s">
        <v>28</v>
      </c>
      <c r="H19" s="16">
        <v>1080</v>
      </c>
      <c r="I19" s="36">
        <v>0</v>
      </c>
      <c r="J19" s="37">
        <f t="shared" si="0"/>
        <v>0</v>
      </c>
      <c r="K19" s="41">
        <v>0.21</v>
      </c>
      <c r="L19" s="16">
        <f t="shared" si="1"/>
        <v>0</v>
      </c>
    </row>
    <row r="20" spans="3:12">
      <c r="C20" s="14">
        <v>4</v>
      </c>
      <c r="D20" s="15">
        <v>181101102</v>
      </c>
      <c r="E20" s="15" t="s">
        <v>29</v>
      </c>
      <c r="F20" s="26"/>
      <c r="G20" s="14" t="s">
        <v>30</v>
      </c>
      <c r="H20" s="16">
        <v>3000</v>
      </c>
      <c r="I20" s="36">
        <v>0</v>
      </c>
      <c r="J20" s="37">
        <f t="shared" si="0"/>
        <v>0</v>
      </c>
      <c r="K20" s="41">
        <v>0.21</v>
      </c>
      <c r="L20" s="16">
        <f t="shared" si="1"/>
        <v>0</v>
      </c>
    </row>
    <row r="21" spans="3:12">
      <c r="C21" s="14">
        <v>5</v>
      </c>
      <c r="D21" s="15">
        <v>21451</v>
      </c>
      <c r="E21" s="15" t="s">
        <v>31</v>
      </c>
      <c r="F21" s="26"/>
      <c r="G21" s="14" t="s">
        <v>32</v>
      </c>
      <c r="H21" s="17">
        <v>10</v>
      </c>
      <c r="I21" s="38">
        <v>0</v>
      </c>
      <c r="J21" s="37">
        <f t="shared" si="0"/>
        <v>0</v>
      </c>
      <c r="K21" s="41">
        <v>0.21</v>
      </c>
      <c r="L21" s="16">
        <f t="shared" si="1"/>
        <v>0</v>
      </c>
    </row>
    <row r="22" spans="3:12">
      <c r="C22" s="14">
        <v>6</v>
      </c>
      <c r="D22" s="15">
        <v>564871116</v>
      </c>
      <c r="E22" s="15" t="s">
        <v>33</v>
      </c>
      <c r="F22" s="26"/>
      <c r="G22" s="14" t="s">
        <v>30</v>
      </c>
      <c r="H22" s="16">
        <v>3000</v>
      </c>
      <c r="I22" s="36">
        <v>0</v>
      </c>
      <c r="J22" s="37">
        <f t="shared" si="0"/>
        <v>0</v>
      </c>
      <c r="K22" s="41">
        <v>0.21</v>
      </c>
      <c r="L22" s="16">
        <f t="shared" si="1"/>
        <v>0</v>
      </c>
    </row>
    <row r="23" spans="3:12">
      <c r="C23" s="14">
        <v>7</v>
      </c>
      <c r="D23" s="15">
        <v>565176111</v>
      </c>
      <c r="E23" s="15" t="s">
        <v>34</v>
      </c>
      <c r="F23" s="26"/>
      <c r="G23" s="14" t="s">
        <v>30</v>
      </c>
      <c r="H23" s="16">
        <v>2625</v>
      </c>
      <c r="I23" s="36">
        <v>0</v>
      </c>
      <c r="J23" s="37">
        <f t="shared" si="0"/>
        <v>0</v>
      </c>
      <c r="K23" s="41">
        <v>0.21</v>
      </c>
      <c r="L23" s="16">
        <f t="shared" si="1"/>
        <v>0</v>
      </c>
    </row>
    <row r="24" spans="3:12">
      <c r="C24" s="14">
        <v>8</v>
      </c>
      <c r="D24" s="15">
        <v>573231108</v>
      </c>
      <c r="E24" s="15" t="s">
        <v>35</v>
      </c>
      <c r="F24" s="26"/>
      <c r="G24" s="14" t="s">
        <v>30</v>
      </c>
      <c r="H24" s="16">
        <v>2250</v>
      </c>
      <c r="I24" s="36">
        <v>0</v>
      </c>
      <c r="J24" s="37">
        <f t="shared" si="0"/>
        <v>0</v>
      </c>
      <c r="K24" s="41">
        <v>0.21</v>
      </c>
      <c r="L24" s="16">
        <f t="shared" si="1"/>
        <v>0</v>
      </c>
    </row>
    <row r="25" spans="3:12">
      <c r="C25" s="14">
        <v>9</v>
      </c>
      <c r="D25" s="15">
        <v>577144121</v>
      </c>
      <c r="E25" s="15" t="s">
        <v>36</v>
      </c>
      <c r="F25" s="26"/>
      <c r="G25" s="14" t="s">
        <v>30</v>
      </c>
      <c r="H25" s="16">
        <v>2250</v>
      </c>
      <c r="I25" s="36">
        <v>0</v>
      </c>
      <c r="J25" s="37">
        <f t="shared" si="0"/>
        <v>0</v>
      </c>
      <c r="K25" s="41">
        <v>0.21</v>
      </c>
      <c r="L25" s="16">
        <f t="shared" si="1"/>
        <v>0</v>
      </c>
    </row>
    <row r="26" spans="3:12">
      <c r="C26" s="14">
        <v>10</v>
      </c>
      <c r="D26" s="15" t="s">
        <v>37</v>
      </c>
      <c r="E26" s="15" t="s">
        <v>38</v>
      </c>
      <c r="F26" s="26"/>
      <c r="G26" s="14" t="s">
        <v>30</v>
      </c>
      <c r="H26" s="17">
        <v>375</v>
      </c>
      <c r="I26" s="36">
        <v>0</v>
      </c>
      <c r="J26" s="37">
        <f t="shared" si="0"/>
        <v>0</v>
      </c>
      <c r="K26" s="41">
        <v>0.21</v>
      </c>
      <c r="L26" s="16">
        <f t="shared" si="1"/>
        <v>0</v>
      </c>
    </row>
    <row r="27" spans="3:12">
      <c r="C27" s="13"/>
      <c r="D27" s="27" t="s">
        <v>21</v>
      </c>
      <c r="E27" s="27" t="s">
        <v>22</v>
      </c>
      <c r="F27" s="27"/>
      <c r="G27" s="27"/>
      <c r="H27" s="27"/>
      <c r="I27" s="40"/>
      <c r="J27" s="40">
        <f>SUM(J17:J26)</f>
        <v>0</v>
      </c>
      <c r="K27" s="40"/>
      <c r="L27" s="40">
        <f>SUM(L17:L26)</f>
        <v>0</v>
      </c>
    </row>
    <row r="28" spans="3:12"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3:12">
      <c r="C29" s="13"/>
      <c r="D29" s="25" t="s">
        <v>39</v>
      </c>
      <c r="E29" s="25" t="s">
        <v>40</v>
      </c>
      <c r="F29" s="25"/>
      <c r="G29" s="25"/>
      <c r="H29" s="25"/>
      <c r="I29" s="25"/>
      <c r="J29" s="25"/>
      <c r="K29" s="25"/>
      <c r="L29" s="25"/>
    </row>
    <row r="30" spans="3:12">
      <c r="C30" s="14">
        <v>1</v>
      </c>
      <c r="D30" s="15">
        <v>122202201</v>
      </c>
      <c r="E30" s="15" t="s">
        <v>23</v>
      </c>
      <c r="F30" s="26"/>
      <c r="G30" s="14" t="s">
        <v>24</v>
      </c>
      <c r="H30" s="17">
        <v>140</v>
      </c>
      <c r="I30" s="36">
        <v>0</v>
      </c>
      <c r="J30" s="37">
        <f>H30*I30</f>
        <v>0</v>
      </c>
      <c r="K30" s="41">
        <v>0.21</v>
      </c>
      <c r="L30" s="16">
        <f>J30*1.21</f>
        <v>0</v>
      </c>
    </row>
    <row r="31" spans="3:12">
      <c r="C31" s="14">
        <v>2</v>
      </c>
      <c r="D31" s="15">
        <v>162601102</v>
      </c>
      <c r="E31" s="15" t="s">
        <v>41</v>
      </c>
      <c r="F31" s="26"/>
      <c r="G31" s="14" t="s">
        <v>24</v>
      </c>
      <c r="H31" s="17">
        <v>140</v>
      </c>
      <c r="I31" s="36">
        <v>0</v>
      </c>
      <c r="J31" s="37">
        <f t="shared" ref="J31:J39" si="2">H31*I31</f>
        <v>0</v>
      </c>
      <c r="K31" s="41">
        <v>0.21</v>
      </c>
      <c r="L31" s="16">
        <f t="shared" ref="L31:L39" si="3">J31*1.21</f>
        <v>0</v>
      </c>
    </row>
    <row r="32" spans="3:12">
      <c r="C32" s="14">
        <v>3</v>
      </c>
      <c r="D32" s="15" t="s">
        <v>26</v>
      </c>
      <c r="E32" s="15" t="s">
        <v>27</v>
      </c>
      <c r="F32" s="26"/>
      <c r="G32" s="14" t="s">
        <v>28</v>
      </c>
      <c r="H32" s="17">
        <v>266</v>
      </c>
      <c r="I32" s="36">
        <v>0</v>
      </c>
      <c r="J32" s="37">
        <f t="shared" si="2"/>
        <v>0</v>
      </c>
      <c r="K32" s="41">
        <v>0.21</v>
      </c>
      <c r="L32" s="16">
        <f t="shared" si="3"/>
        <v>0</v>
      </c>
    </row>
    <row r="33" spans="3:12">
      <c r="C33" s="14">
        <v>4</v>
      </c>
      <c r="D33" s="15">
        <v>181101102</v>
      </c>
      <c r="E33" s="15" t="s">
        <v>29</v>
      </c>
      <c r="F33" s="26"/>
      <c r="G33" s="14" t="s">
        <v>30</v>
      </c>
      <c r="H33" s="17">
        <v>200</v>
      </c>
      <c r="I33" s="36">
        <v>0</v>
      </c>
      <c r="J33" s="37">
        <f t="shared" si="2"/>
        <v>0</v>
      </c>
      <c r="K33" s="41">
        <v>0.21</v>
      </c>
      <c r="L33" s="16">
        <f t="shared" si="3"/>
        <v>0</v>
      </c>
    </row>
    <row r="34" spans="3:12">
      <c r="C34" s="14">
        <v>5</v>
      </c>
      <c r="D34" s="15" t="s">
        <v>42</v>
      </c>
      <c r="E34" s="15" t="s">
        <v>43</v>
      </c>
      <c r="F34" s="26"/>
      <c r="G34" s="14" t="s">
        <v>32</v>
      </c>
      <c r="H34" s="17">
        <v>60</v>
      </c>
      <c r="I34" s="38">
        <v>0</v>
      </c>
      <c r="J34" s="37">
        <f t="shared" si="2"/>
        <v>0</v>
      </c>
      <c r="K34" s="41">
        <v>0.21</v>
      </c>
      <c r="L34" s="16">
        <f t="shared" si="3"/>
        <v>0</v>
      </c>
    </row>
    <row r="35" spans="3:12">
      <c r="C35" s="14">
        <v>6</v>
      </c>
      <c r="D35" s="15">
        <v>564871116</v>
      </c>
      <c r="E35" s="15" t="s">
        <v>33</v>
      </c>
      <c r="F35" s="26"/>
      <c r="G35" s="14" t="s">
        <v>30</v>
      </c>
      <c r="H35" s="17">
        <v>200</v>
      </c>
      <c r="I35" s="36">
        <v>0</v>
      </c>
      <c r="J35" s="37">
        <f t="shared" si="2"/>
        <v>0</v>
      </c>
      <c r="K35" s="41">
        <v>0.21</v>
      </c>
      <c r="L35" s="16">
        <f t="shared" si="3"/>
        <v>0</v>
      </c>
    </row>
    <row r="36" spans="3:12">
      <c r="C36" s="14">
        <v>7</v>
      </c>
      <c r="D36" s="15">
        <v>565176111</v>
      </c>
      <c r="E36" s="15" t="s">
        <v>34</v>
      </c>
      <c r="F36" s="26"/>
      <c r="G36" s="14" t="s">
        <v>30</v>
      </c>
      <c r="H36" s="17">
        <v>175</v>
      </c>
      <c r="I36" s="36">
        <v>0</v>
      </c>
      <c r="J36" s="37">
        <f t="shared" si="2"/>
        <v>0</v>
      </c>
      <c r="K36" s="41">
        <v>0.21</v>
      </c>
      <c r="L36" s="16">
        <f t="shared" si="3"/>
        <v>0</v>
      </c>
    </row>
    <row r="37" spans="3:12">
      <c r="C37" s="14">
        <v>8</v>
      </c>
      <c r="D37" s="15">
        <v>573231108</v>
      </c>
      <c r="E37" s="15" t="s">
        <v>35</v>
      </c>
      <c r="F37" s="26"/>
      <c r="G37" s="14" t="s">
        <v>30</v>
      </c>
      <c r="H37" s="17">
        <v>150</v>
      </c>
      <c r="I37" s="36">
        <v>0</v>
      </c>
      <c r="J37" s="37">
        <f t="shared" si="2"/>
        <v>0</v>
      </c>
      <c r="K37" s="41">
        <v>0.21</v>
      </c>
      <c r="L37" s="16">
        <f t="shared" si="3"/>
        <v>0</v>
      </c>
    </row>
    <row r="38" spans="3:12">
      <c r="C38" s="14">
        <v>9</v>
      </c>
      <c r="D38" s="15">
        <v>577144121</v>
      </c>
      <c r="E38" s="15" t="s">
        <v>44</v>
      </c>
      <c r="F38" s="26"/>
      <c r="G38" s="14" t="s">
        <v>30</v>
      </c>
      <c r="H38" s="17">
        <v>150</v>
      </c>
      <c r="I38" s="36">
        <v>0</v>
      </c>
      <c r="J38" s="37">
        <f t="shared" si="2"/>
        <v>0</v>
      </c>
      <c r="K38" s="41">
        <v>0.21</v>
      </c>
      <c r="L38" s="16">
        <f t="shared" si="3"/>
        <v>0</v>
      </c>
    </row>
    <row r="39" spans="3:12">
      <c r="C39" s="14">
        <v>10</v>
      </c>
      <c r="D39" s="15" t="s">
        <v>37</v>
      </c>
      <c r="E39" s="15" t="s">
        <v>38</v>
      </c>
      <c r="F39" s="26"/>
      <c r="G39" s="14" t="s">
        <v>30</v>
      </c>
      <c r="H39" s="17">
        <v>24</v>
      </c>
      <c r="I39" s="36">
        <v>0</v>
      </c>
      <c r="J39" s="37">
        <f t="shared" si="2"/>
        <v>0</v>
      </c>
      <c r="K39" s="41">
        <v>0.21</v>
      </c>
      <c r="L39" s="16">
        <f t="shared" si="3"/>
        <v>0</v>
      </c>
    </row>
    <row r="40" spans="3:12">
      <c r="C40" s="13"/>
      <c r="D40" s="27" t="s">
        <v>39</v>
      </c>
      <c r="E40" s="27" t="s">
        <v>40</v>
      </c>
      <c r="F40" s="27"/>
      <c r="G40" s="27"/>
      <c r="H40" s="27"/>
      <c r="I40" s="40"/>
      <c r="J40" s="40">
        <f>SUM(J30:J39)</f>
        <v>0</v>
      </c>
      <c r="K40" s="40"/>
      <c r="L40" s="40">
        <f>SUM(L30:L39)</f>
        <v>0</v>
      </c>
    </row>
    <row r="41" spans="3:12"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3:12">
      <c r="C42" s="13"/>
      <c r="D42" s="25" t="s">
        <v>45</v>
      </c>
      <c r="E42" s="25" t="s">
        <v>46</v>
      </c>
      <c r="F42" s="25"/>
      <c r="G42" s="25"/>
      <c r="H42" s="25"/>
      <c r="I42" s="25"/>
      <c r="J42" s="25"/>
      <c r="K42" s="25"/>
      <c r="L42" s="25"/>
    </row>
    <row r="43" spans="3:12">
      <c r="C43" s="14">
        <v>1</v>
      </c>
      <c r="D43" s="15">
        <v>918346</v>
      </c>
      <c r="E43" s="15" t="s">
        <v>47</v>
      </c>
      <c r="F43" s="26"/>
      <c r="G43" s="14" t="s">
        <v>48</v>
      </c>
      <c r="H43" s="17">
        <v>6</v>
      </c>
      <c r="I43" s="38">
        <v>0</v>
      </c>
      <c r="J43" s="39">
        <f>H43*I43</f>
        <v>0</v>
      </c>
      <c r="K43" s="41">
        <v>0.21</v>
      </c>
      <c r="L43" s="16">
        <f>J43*1.21</f>
        <v>0</v>
      </c>
    </row>
    <row r="44" spans="3:12">
      <c r="C44" s="13"/>
      <c r="D44" s="27" t="s">
        <v>45</v>
      </c>
      <c r="E44" s="27" t="s">
        <v>46</v>
      </c>
      <c r="F44" s="27"/>
      <c r="G44" s="27"/>
      <c r="H44" s="27"/>
      <c r="I44" s="40"/>
      <c r="J44" s="40">
        <f>SUM(J43)</f>
        <v>0</v>
      </c>
      <c r="K44" s="40"/>
      <c r="L44" s="40">
        <f>SUM(L43)</f>
        <v>0</v>
      </c>
    </row>
    <row r="45" spans="3:12">
      <c r="C45" s="13"/>
      <c r="D45" s="18"/>
      <c r="E45" s="18" t="s">
        <v>49</v>
      </c>
      <c r="F45" s="18" t="s">
        <v>20</v>
      </c>
      <c r="G45" s="18"/>
      <c r="H45" s="18"/>
      <c r="I45" s="19"/>
      <c r="J45" s="19">
        <f>J44+J27+J40</f>
        <v>0</v>
      </c>
      <c r="K45" s="19">
        <f>L45-J45</f>
        <v>0</v>
      </c>
      <c r="L45" s="19">
        <f>L44+L40+L27</f>
        <v>0</v>
      </c>
    </row>
    <row r="46" spans="3:12"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3:12">
      <c r="C47" s="20"/>
      <c r="D47" s="20"/>
      <c r="E47" s="13"/>
      <c r="F47" s="13"/>
      <c r="G47" s="13"/>
      <c r="H47" s="13"/>
      <c r="I47" s="13"/>
      <c r="J47" s="13"/>
      <c r="K47" s="13"/>
      <c r="L47" s="1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COLAS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MÁCKA, Ctislav (SGCZE)</dc:creator>
  <cp:lastModifiedBy>Abe</cp:lastModifiedBy>
  <dcterms:created xsi:type="dcterms:W3CDTF">2020-12-17T07:41:41Z</dcterms:created>
  <dcterms:modified xsi:type="dcterms:W3CDTF">2021-01-12T14:52:36Z</dcterms:modified>
</cp:coreProperties>
</file>