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kladi\OneDrive\Plocha\ZD Líbeznice\"/>
    </mc:Choice>
  </mc:AlternateContent>
  <xr:revisionPtr revIDLastSave="0" documentId="13_ncr:1_{7D0CA90B-A4C5-4CB6-BBF2-80AE8C25A7A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H28" i="1"/>
  <c r="K28" i="1" s="1"/>
  <c r="L28" i="1" s="1"/>
  <c r="H27" i="1"/>
  <c r="K27" i="1" s="1"/>
  <c r="L27" i="1" s="1"/>
  <c r="G26" i="1"/>
  <c r="J26" i="1" s="1"/>
  <c r="L26" i="1" s="1"/>
  <c r="G25" i="1"/>
  <c r="J25" i="1"/>
  <c r="L25" i="1" s="1"/>
  <c r="G19" i="1"/>
  <c r="J19" i="1" s="1"/>
  <c r="L19" i="1" s="1"/>
  <c r="G18" i="1"/>
  <c r="J18" i="1" s="1"/>
  <c r="L18" i="1" s="1"/>
  <c r="H35" i="1" l="1"/>
  <c r="F40" i="1" s="1"/>
  <c r="K35" i="1"/>
  <c r="G7" i="1"/>
  <c r="J7" i="1" s="1"/>
  <c r="L7" i="1" s="1"/>
  <c r="G8" i="1"/>
  <c r="J8" i="1" s="1"/>
  <c r="L8" i="1" s="1"/>
  <c r="G9" i="1"/>
  <c r="J9" i="1" s="1"/>
  <c r="L9" i="1" s="1"/>
  <c r="G10" i="1"/>
  <c r="J10" i="1" s="1"/>
  <c r="L10" i="1" s="1"/>
  <c r="G11" i="1"/>
  <c r="J11" i="1"/>
  <c r="L11" i="1" s="1"/>
  <c r="G12" i="1"/>
  <c r="J12" i="1" s="1"/>
  <c r="L12" i="1" s="1"/>
  <c r="G13" i="1"/>
  <c r="J13" i="1" s="1"/>
  <c r="L13" i="1" s="1"/>
  <c r="G14" i="1"/>
  <c r="J14" i="1" s="1"/>
  <c r="L14" i="1" s="1"/>
  <c r="G15" i="1"/>
  <c r="J15" i="1" s="1"/>
  <c r="L15" i="1" s="1"/>
  <c r="G16" i="1"/>
  <c r="J16" i="1" s="1"/>
  <c r="L16" i="1" s="1"/>
  <c r="G17" i="1"/>
  <c r="J17" i="1" s="1"/>
  <c r="L17" i="1" s="1"/>
  <c r="C42" i="1"/>
  <c r="G33" i="1"/>
  <c r="J33" i="1" s="1"/>
  <c r="L33" i="1" s="1"/>
  <c r="G32" i="1"/>
  <c r="J32" i="1" s="1"/>
  <c r="L32" i="1" s="1"/>
  <c r="G31" i="1"/>
  <c r="J31" i="1" s="1"/>
  <c r="L31" i="1" s="1"/>
  <c r="G24" i="1"/>
  <c r="J24" i="1" s="1"/>
  <c r="L24" i="1" s="1"/>
  <c r="G23" i="1"/>
  <c r="J23" i="1" s="1"/>
  <c r="L23" i="1" s="1"/>
  <c r="G22" i="1"/>
  <c r="J22" i="1" s="1"/>
  <c r="L22" i="1" s="1"/>
  <c r="G6" i="1"/>
  <c r="J6" i="1" s="1"/>
  <c r="L6" i="1" s="1"/>
  <c r="G5" i="1"/>
  <c r="C35" i="1" l="1"/>
  <c r="F38" i="1" s="1"/>
  <c r="H38" i="1" s="1"/>
  <c r="G38" i="1" s="1"/>
  <c r="G35" i="1"/>
  <c r="F39" i="1" s="1"/>
  <c r="H40" i="1"/>
  <c r="G40" i="1" s="1"/>
  <c r="J5" i="1"/>
  <c r="J35" i="1" s="1"/>
  <c r="H39" i="1" l="1"/>
  <c r="G39" i="1" s="1"/>
  <c r="L5" i="1"/>
  <c r="L35" i="1" s="1"/>
  <c r="E40" i="1" l="1"/>
  <c r="E39" i="1"/>
</calcChain>
</file>

<file path=xl/sharedStrings.xml><?xml version="1.0" encoding="utf-8"?>
<sst xmlns="http://schemas.openxmlformats.org/spreadsheetml/2006/main" count="158" uniqueCount="87">
  <si>
    <t>Číslo</t>
  </si>
  <si>
    <t>Položka</t>
  </si>
  <si>
    <t>Množství</t>
  </si>
  <si>
    <t>MJ</t>
  </si>
  <si>
    <t>DPH 21%</t>
  </si>
  <si>
    <t>Kč/MJ</t>
  </si>
  <si>
    <t>1.</t>
  </si>
  <si>
    <t>Materiál</t>
  </si>
  <si>
    <t>1.1</t>
  </si>
  <si>
    <t>ks</t>
  </si>
  <si>
    <t>x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</si>
  <si>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</si>
  <si>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</si>
  <si>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</si>
  <si>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</si>
  <si>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</si>
  <si>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</si>
  <si>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</si>
  <si>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</si>
  <si>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</si>
  <si>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</si>
  <si>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</si>
  <si>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</si>
  <si>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</si>
  <si>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Proudové svorky (svítidlo na vrchní vedení)</t>
  </si>
  <si>
    <t>1.15</t>
  </si>
  <si>
    <t>Bandimex páska</t>
  </si>
  <si>
    <t>m</t>
  </si>
  <si>
    <t>Svodový kabel CYKY 3x1,5 mm (mezi svítidlem a svorkovnicí)</t>
  </si>
  <si>
    <t>2.</t>
  </si>
  <si>
    <t>Montážní práce</t>
  </si>
  <si>
    <t>2.1</t>
  </si>
  <si>
    <t>Demontáž stávajícího svítidla</t>
  </si>
  <si>
    <t>2.2</t>
  </si>
  <si>
    <t>Montáž nového svítidla</t>
  </si>
  <si>
    <t>2.3</t>
  </si>
  <si>
    <t>Výměna kabelu CYKY 3x1,5 mm</t>
  </si>
  <si>
    <t>2.4</t>
  </si>
  <si>
    <t>2.5</t>
  </si>
  <si>
    <t>2.6</t>
  </si>
  <si>
    <t>Montáž výložníku</t>
  </si>
  <si>
    <t>2.7</t>
  </si>
  <si>
    <t>3.</t>
  </si>
  <si>
    <t>Ostatní</t>
  </si>
  <si>
    <t>3.1</t>
  </si>
  <si>
    <t>Pronájem montážní plošiny (hod.)</t>
  </si>
  <si>
    <t>hod</t>
  </si>
  <si>
    <t>3.2</t>
  </si>
  <si>
    <t>Příplatek za recyklaci svítidel</t>
  </si>
  <si>
    <t>3.3</t>
  </si>
  <si>
    <t>DIO, zajištění stavby</t>
  </si>
  <si>
    <t>set</t>
  </si>
  <si>
    <t>Odvoz a likvidace demontovaného materiálu</t>
  </si>
  <si>
    <t>kpl</t>
  </si>
  <si>
    <t>Revizní zpráva RVO</t>
  </si>
  <si>
    <t>Suma</t>
  </si>
  <si>
    <t>Rekapitulace</t>
  </si>
  <si>
    <t>podíl</t>
  </si>
  <si>
    <t>bez DPH</t>
  </si>
  <si>
    <t>DPH (21%)</t>
  </si>
  <si>
    <t>s DPH</t>
  </si>
  <si>
    <t>4.</t>
  </si>
  <si>
    <t>5.</t>
  </si>
  <si>
    <t>6.</t>
  </si>
  <si>
    <t>Dne:</t>
  </si>
  <si>
    <t>Zpracoval:</t>
  </si>
  <si>
    <t>výdaje v Kč bez DPH</t>
  </si>
  <si>
    <t>výdaje v Kč s DPH</t>
  </si>
  <si>
    <t>Celkové výdaje</t>
  </si>
  <si>
    <t>Nezpůsobilé</t>
  </si>
  <si>
    <t>z toho způsobilé výdaje</t>
  </si>
  <si>
    <t>z toho nezpůsobilé výdaje</t>
  </si>
  <si>
    <t>Způsobilé</t>
  </si>
  <si>
    <t>Silniční LED svítidlo typ1/2700K/CLO</t>
  </si>
  <si>
    <t>Silniční LED svítidlo typ2/2700K/CLO</t>
  </si>
  <si>
    <t>Silniční LED svítidlo typ3/2700K/CLO</t>
  </si>
  <si>
    <t>Silniční LED svítidlo typ4/2700K/CLO</t>
  </si>
  <si>
    <t>Silniční LED svítidlo typ5/2700K/CLO</t>
  </si>
  <si>
    <t>Silniční LED svítidlo typ6/2700K/CLO</t>
  </si>
  <si>
    <t>Silniční LED svítidlo typ7/2700K/CLO</t>
  </si>
  <si>
    <t>Silniční LED svítidlo typ8/2700K/CLO</t>
  </si>
  <si>
    <t>Silniční LED svítidlo typ9/2700K/CLO</t>
  </si>
  <si>
    <t>Silniční LED svítidlo typ10/2700K/CLO</t>
  </si>
  <si>
    <t>Výložník UNI 1 -1000</t>
  </si>
  <si>
    <t>Elektronické počítadlo ročních provozních hodin do RVO (LZ001, LZ004)</t>
  </si>
  <si>
    <t>Instalace a zprovoznění počítadla ročních provozních hodin do RVO</t>
  </si>
  <si>
    <t>Projekt: Modernizace veřejného osvětlení v obci Líbeznice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</si>
</sst>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&quot;Kč&quot;_-;\-* #,##0.00\ &quot;Kč&quot;_-;_-* &quot;-&quot;??\ &quot;Kč&quot;_-;_-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rgb="FFFBE4D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9" fontId="5" fillId="0" borderId="1" xfId="4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164" fontId="4" fillId="4" borderId="9" xfId="0" applyNumberFormat="1" applyFont="1" applyFill="1" applyBorder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4" applyFont="1" applyBorder="1"/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/>
    </xf>
    <xf numFmtId="44" fontId="5" fillId="3" borderId="5" xfId="1" applyFont="1" applyFill="1" applyBorder="1"/>
    <xf numFmtId="44" fontId="5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/>
    </xf>
    <xf numFmtId="0" fontId="5" fillId="0" borderId="0" xfId="3" applyFont="1" applyAlignment="1">
      <alignment vertical="center"/>
    </xf>
    <xf numFmtId="49" fontId="5" fillId="0" borderId="0" xfId="3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44" fontId="7" fillId="2" borderId="1" xfId="1" applyFont="1" applyFill="1" applyBorder="1" applyAlignment="1">
      <alignment horizontal="center" vertical="center" wrapText="1"/>
    </xf>
    <xf numFmtId="49" fontId="6" fillId="2" borderId="1" xfId="4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vertical="center"/>
    </xf>
    <xf numFmtId="0" fontId="5" fillId="2" borderId="1" xfId="4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44" fontId="5" fillId="2" borderId="1" xfId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9" fontId="5" fillId="0" borderId="5" xfId="4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44" fontId="5" fillId="3" borderId="5" xfId="1" applyFont="1" applyFill="1" applyBorder="1" applyAlignment="1">
      <alignment vertical="center"/>
    </xf>
    <xf numFmtId="44" fontId="5" fillId="0" borderId="5" xfId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44" fontId="5" fillId="0" borderId="0" xfId="1" applyFont="1" applyAlignment="1">
      <alignment vertical="center"/>
    </xf>
    <xf numFmtId="44" fontId="5" fillId="0" borderId="0" xfId="1" applyFont="1" applyAlignment="1">
      <alignment horizontal="center" vertical="center"/>
    </xf>
    <xf numFmtId="0" fontId="5" fillId="0" borderId="1" xfId="4" applyFont="1" applyBorder="1" applyAlignment="1">
      <alignment vertical="center"/>
    </xf>
    <xf numFmtId="44" fontId="5" fillId="3" borderId="1" xfId="1" applyFont="1" applyFill="1" applyBorder="1" applyAlignment="1">
      <alignment vertical="center"/>
    </xf>
    <xf numFmtId="0" fontId="5" fillId="0" borderId="1" xfId="5" applyFont="1" applyBorder="1"/>
    <xf numFmtId="0" fontId="5" fillId="0" borderId="1" xfId="4" applyFont="1" applyBorder="1" applyAlignment="1">
      <alignment vertical="center" wrapText="1"/>
    </xf>
    <xf numFmtId="44" fontId="5" fillId="0" borderId="6" xfId="1" applyFont="1" applyBorder="1" applyAlignment="1">
      <alignment vertical="center"/>
    </xf>
    <xf numFmtId="0" fontId="5" fillId="2" borderId="5" xfId="4" applyFont="1" applyFill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/>
    </xf>
    <xf numFmtId="44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4" fontId="6" fillId="2" borderId="1" xfId="4" applyNumberFormat="1" applyFont="1" applyFill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44" fontId="6" fillId="0" borderId="1" xfId="4" applyNumberFormat="1" applyFont="1" applyBorder="1" applyAlignment="1">
      <alignment vertical="center"/>
    </xf>
    <xf numFmtId="44" fontId="6" fillId="0" borderId="0" xfId="4" applyNumberFormat="1" applyFont="1" applyAlignment="1">
      <alignment vertical="center"/>
    </xf>
    <xf numFmtId="0" fontId="5" fillId="0" borderId="0" xfId="7" applyFont="1" applyAlignment="1">
      <alignment vertical="center" wrapText="1"/>
    </xf>
    <xf numFmtId="0" fontId="6" fillId="2" borderId="1" xfId="4" applyFont="1" applyFill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8" fillId="0" borderId="1" xfId="7" applyFont="1" applyBorder="1" applyAlignment="1">
      <alignment wrapText="1"/>
    </xf>
    <xf numFmtId="44" fontId="5" fillId="0" borderId="1" xfId="1" applyFont="1" applyBorder="1" applyAlignment="1">
      <alignment vertical="center"/>
    </xf>
    <xf numFmtId="0" fontId="9" fillId="0" borderId="1" xfId="7" applyFont="1" applyBorder="1" applyAlignment="1">
      <alignment wrapText="1"/>
    </xf>
    <xf numFmtId="0" fontId="9" fillId="0" borderId="1" xfId="7" applyFont="1" applyBorder="1" applyAlignment="1">
      <alignment vertical="center" wrapText="1"/>
    </xf>
    <xf numFmtId="10" fontId="9" fillId="0" borderId="1" xfId="2" applyNumberFormat="1" applyFont="1" applyBorder="1" applyAlignment="1">
      <alignment vertical="center" wrapText="1"/>
    </xf>
    <xf numFmtId="44" fontId="9" fillId="0" borderId="1" xfId="1" applyFont="1" applyBorder="1" applyAlignment="1">
      <alignment vertical="center" wrapText="1"/>
    </xf>
    <xf numFmtId="0" fontId="9" fillId="0" borderId="0" xfId="4" applyFont="1" applyAlignment="1">
      <alignment vertical="center" wrapText="1"/>
    </xf>
    <xf numFmtId="49" fontId="5" fillId="0" borderId="8" xfId="4" applyNumberFormat="1" applyFont="1" applyBorder="1" applyAlignment="1">
      <alignment horizontal="center" vertical="center"/>
    </xf>
    <xf numFmtId="14" fontId="9" fillId="0" borderId="8" xfId="4" applyNumberFormat="1" applyFont="1" applyBorder="1" applyAlignment="1">
      <alignment horizontal="left" vertical="center" wrapText="1"/>
    </xf>
    <xf numFmtId="0" fontId="5" fillId="0" borderId="8" xfId="4" applyFont="1" applyBorder="1" applyAlignment="1">
      <alignment horizontal="center" vertical="center"/>
    </xf>
    <xf numFmtId="44" fontId="5" fillId="0" borderId="8" xfId="1" applyFont="1" applyBorder="1" applyAlignment="1">
      <alignment horizontal="right" vertical="center"/>
    </xf>
    <xf numFmtId="44" fontId="5" fillId="0" borderId="8" xfId="1" applyFont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left" vertical="center"/>
    </xf>
    <xf numFmtId="49" fontId="7" fillId="2" borderId="1" xfId="4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4" fontId="5" fillId="0" borderId="8" xfId="1" applyFont="1" applyBorder="1" applyAlignment="1">
      <alignment horizontal="left" vertical="center"/>
    </xf>
  </cellXfs>
  <cellStyles count="8">
    <cellStyle name="Měna" xfId="1" builtinId="4"/>
    <cellStyle name="Normální" xfId="0" builtinId="0"/>
    <cellStyle name="Normální 17" xfId="4" xr:uid="{0FF3B356-8C54-482B-8C41-C317757EE5BF}"/>
    <cellStyle name="Normální 17 2" xfId="5" xr:uid="{C3270DF8-982B-4B03-AA99-ADF716CD3BC7}"/>
    <cellStyle name="Normální 17 5" xfId="6" xr:uid="{6EA7C3E0-33C2-4324-BAC2-6E22D9FC10B5}"/>
    <cellStyle name="Normální 18" xfId="7" xr:uid="{B404882F-3136-46A1-B4A0-06981CC862CD}"/>
    <cellStyle name="Normální 2" xfId="3" xr:uid="{88DD05C8-402B-45BB-90FA-F9D90C816557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7"/>
  <sheetViews>
    <sheetView tabSelected="1" zoomScale="115" zoomScaleNormal="115" workbookViewId="0">
      <selection activeCell="M1" sqref="M1:M1048576"/>
    </sheetView>
  </sheetViews>
  <sheetFormatPr defaultColWidth="9.1796875" defaultRowHeight="12" x14ac:dyDescent="0.35"/>
  <cols>
    <col min="1" max="1" width="3.1796875" style="2" customWidth="1"/>
    <col min="2" max="2" width="4.7265625" style="46" bestFit="1" customWidth="1"/>
    <col min="3" max="3" width="49.6328125" style="2" bestFit="1" customWidth="1"/>
    <col min="4" max="4" width="7.08984375" style="2" bestFit="1" customWidth="1"/>
    <col min="5" max="5" width="5.81640625" style="2" bestFit="1" customWidth="1"/>
    <col min="6" max="8" width="12.6328125" style="2" bestFit="1" customWidth="1"/>
    <col min="9" max="9" width="2.7265625" style="2" customWidth="1"/>
    <col min="10" max="10" width="12.6328125" style="2" bestFit="1" customWidth="1"/>
    <col min="11" max="11" width="10.54296875" style="2" bestFit="1" customWidth="1"/>
    <col min="12" max="12" width="11.36328125" style="2" bestFit="1" customWidth="1"/>
    <col min="13" max="16384" width="9.1796875" style="2"/>
  </cols>
  <sheetData>
    <row r="1" spans="2:12" x14ac:dyDescent="0.35">
      <c r="B1" s="70" t="s">
        <v>86</v>
      </c>
      <c r="C1" s="70"/>
      <c r="D1" s="15"/>
      <c r="E1" s="15"/>
      <c r="F1" s="15"/>
      <c r="G1" s="15"/>
      <c r="H1" s="15"/>
      <c r="I1" s="15"/>
      <c r="J1" s="16"/>
      <c r="L1" s="17"/>
    </row>
    <row r="2" spans="2:12" ht="12.75" customHeight="1" x14ac:dyDescent="0.3">
      <c r="B2" s="71" t="s">
        <v>0</v>
      </c>
      <c r="C2" s="72" t="s">
        <v>1</v>
      </c>
      <c r="D2" s="72" t="s">
        <v>2</v>
      </c>
      <c r="E2" s="72" t="s">
        <v>3</v>
      </c>
      <c r="F2" s="73" t="s">
        <v>66</v>
      </c>
      <c r="G2" s="74"/>
      <c r="H2" s="75"/>
      <c r="I2" s="18"/>
      <c r="J2" s="73" t="s">
        <v>67</v>
      </c>
      <c r="K2" s="75"/>
      <c r="L2" s="76" t="s">
        <v>4</v>
      </c>
    </row>
    <row r="3" spans="2:12" x14ac:dyDescent="0.35">
      <c r="B3" s="71"/>
      <c r="C3" s="72"/>
      <c r="D3" s="72"/>
      <c r="E3" s="72"/>
      <c r="F3" s="19" t="s">
        <v>5</v>
      </c>
      <c r="G3" s="19" t="s">
        <v>72</v>
      </c>
      <c r="H3" s="19" t="s">
        <v>69</v>
      </c>
      <c r="I3" s="19"/>
      <c r="J3" s="19" t="s">
        <v>72</v>
      </c>
      <c r="K3" s="19" t="s">
        <v>69</v>
      </c>
      <c r="L3" s="76"/>
    </row>
    <row r="4" spans="2:12" x14ac:dyDescent="0.35">
      <c r="B4" s="20" t="s">
        <v>6</v>
      </c>
      <c r="C4" s="21" t="s">
        <v>7</v>
      </c>
      <c r="D4" s="22"/>
      <c r="E4" s="22"/>
      <c r="F4" s="23"/>
      <c r="G4" s="24"/>
      <c r="H4" s="24"/>
      <c r="I4" s="25"/>
      <c r="J4" s="24"/>
      <c r="K4" s="24"/>
      <c r="L4" s="76"/>
    </row>
    <row r="5" spans="2:12" x14ac:dyDescent="0.3">
      <c r="B5" s="26" t="s">
        <v>8</v>
      </c>
      <c r="C5" s="27" t="s">
        <v>73</v>
      </c>
      <c r="D5" s="28">
        <v>35</v>
      </c>
      <c r="E5" s="10" t="s">
        <v>9</v>
      </c>
      <c r="F5" s="29"/>
      <c r="G5" s="30">
        <f t="shared" ref="G5:G6" si="0">D5*F5</f>
        <v>0</v>
      </c>
      <c r="H5" s="30" t="s">
        <v>10</v>
      </c>
      <c r="I5" s="30"/>
      <c r="J5" s="30">
        <f t="shared" ref="J5:J6" si="1">G5*1.21</f>
        <v>0</v>
      </c>
      <c r="K5" s="30" t="s">
        <v>10</v>
      </c>
      <c r="L5" s="25">
        <f t="shared" ref="L5:L6" si="2">J5-G5</f>
        <v>0</v>
      </c>
    </row>
    <row r="6" spans="2:12" x14ac:dyDescent="0.3">
      <c r="B6" s="26" t="s">
        <v>11</v>
      </c>
      <c r="C6" s="27" t="s">
        <v>74</v>
      </c>
      <c r="D6" s="28">
        <v>15</v>
      </c>
      <c r="E6" s="10" t="s">
        <v>9</v>
      </c>
      <c r="F6" s="29"/>
      <c r="G6" s="30">
        <f t="shared" si="0"/>
        <v>0</v>
      </c>
      <c r="H6" s="30" t="s">
        <v>10</v>
      </c>
      <c r="I6" s="30"/>
      <c r="J6" s="30">
        <f t="shared" si="1"/>
        <v>0</v>
      </c>
      <c r="K6" s="30" t="s">
        <v>10</v>
      </c>
      <c r="L6" s="25">
        <f t="shared" si="2"/>
        <v>0</v>
      </c>
    </row>
    <row r="7" spans="2:12" x14ac:dyDescent="0.3">
      <c r="B7" s="26" t="s">
        <v>12</v>
      </c>
      <c r="C7" s="27" t="s">
        <v>75</v>
      </c>
      <c r="D7" s="28">
        <v>12</v>
      </c>
      <c r="E7" s="10" t="s">
        <v>9</v>
      </c>
      <c r="F7" s="29"/>
      <c r="G7" s="30">
        <f t="shared" ref="G7:G17" si="3">D7*F7</f>
        <v>0</v>
      </c>
      <c r="H7" s="30" t="s">
        <v>10</v>
      </c>
      <c r="I7" s="30"/>
      <c r="J7" s="30">
        <f t="shared" ref="J7:J17" si="4">G7*1.21</f>
        <v>0</v>
      </c>
      <c r="K7" s="30" t="s">
        <v>10</v>
      </c>
      <c r="L7" s="25">
        <f t="shared" ref="L7:L17" si="5">J7-G7</f>
        <v>0</v>
      </c>
    </row>
    <row r="8" spans="2:12" x14ac:dyDescent="0.3">
      <c r="B8" s="26" t="s">
        <v>13</v>
      </c>
      <c r="C8" s="27" t="s">
        <v>76</v>
      </c>
      <c r="D8" s="28">
        <v>100</v>
      </c>
      <c r="E8" s="10" t="s">
        <v>9</v>
      </c>
      <c r="F8" s="29"/>
      <c r="G8" s="30">
        <f t="shared" si="3"/>
        <v>0</v>
      </c>
      <c r="H8" s="30" t="s">
        <v>10</v>
      </c>
      <c r="I8" s="30"/>
      <c r="J8" s="30">
        <f t="shared" si="4"/>
        <v>0</v>
      </c>
      <c r="K8" s="30" t="s">
        <v>10</v>
      </c>
      <c r="L8" s="25">
        <f t="shared" si="5"/>
        <v>0</v>
      </c>
    </row>
    <row r="9" spans="2:12" x14ac:dyDescent="0.3">
      <c r="B9" s="26" t="s">
        <v>14</v>
      </c>
      <c r="C9" s="27" t="s">
        <v>77</v>
      </c>
      <c r="D9" s="28">
        <v>112</v>
      </c>
      <c r="E9" s="10" t="s">
        <v>9</v>
      </c>
      <c r="F9" s="29"/>
      <c r="G9" s="30">
        <f t="shared" si="3"/>
        <v>0</v>
      </c>
      <c r="H9" s="30" t="s">
        <v>10</v>
      </c>
      <c r="I9" s="30"/>
      <c r="J9" s="30">
        <f t="shared" si="4"/>
        <v>0</v>
      </c>
      <c r="K9" s="30" t="s">
        <v>10</v>
      </c>
      <c r="L9" s="25">
        <f t="shared" si="5"/>
        <v>0</v>
      </c>
    </row>
    <row r="10" spans="2:12" x14ac:dyDescent="0.3">
      <c r="B10" s="26" t="s">
        <v>15</v>
      </c>
      <c r="C10" s="27" t="s">
        <v>78</v>
      </c>
      <c r="D10" s="28">
        <v>14</v>
      </c>
      <c r="E10" s="10" t="s">
        <v>9</v>
      </c>
      <c r="F10" s="29"/>
      <c r="G10" s="30">
        <f t="shared" si="3"/>
        <v>0</v>
      </c>
      <c r="H10" s="30" t="s">
        <v>10</v>
      </c>
      <c r="I10" s="30"/>
      <c r="J10" s="30">
        <f t="shared" si="4"/>
        <v>0</v>
      </c>
      <c r="K10" s="30" t="s">
        <v>10</v>
      </c>
      <c r="L10" s="25">
        <f t="shared" si="5"/>
        <v>0</v>
      </c>
    </row>
    <row r="11" spans="2:12" x14ac:dyDescent="0.3">
      <c r="B11" s="26" t="s">
        <v>16</v>
      </c>
      <c r="C11" s="27" t="s">
        <v>79</v>
      </c>
      <c r="D11" s="28">
        <v>10</v>
      </c>
      <c r="E11" s="10" t="s">
        <v>9</v>
      </c>
      <c r="F11" s="29"/>
      <c r="G11" s="30">
        <f t="shared" si="3"/>
        <v>0</v>
      </c>
      <c r="H11" s="30" t="s">
        <v>10</v>
      </c>
      <c r="I11" s="30"/>
      <c r="J11" s="30">
        <f t="shared" si="4"/>
        <v>0</v>
      </c>
      <c r="K11" s="30" t="s">
        <v>10</v>
      </c>
      <c r="L11" s="25">
        <f t="shared" si="5"/>
        <v>0</v>
      </c>
    </row>
    <row r="12" spans="2:12" x14ac:dyDescent="0.3">
      <c r="B12" s="26" t="s">
        <v>17</v>
      </c>
      <c r="C12" s="27" t="s">
        <v>80</v>
      </c>
      <c r="D12" s="28">
        <v>39</v>
      </c>
      <c r="E12" s="10" t="s">
        <v>9</v>
      </c>
      <c r="F12" s="29"/>
      <c r="G12" s="30">
        <f t="shared" si="3"/>
        <v>0</v>
      </c>
      <c r="H12" s="30" t="s">
        <v>10</v>
      </c>
      <c r="I12" s="30"/>
      <c r="J12" s="30">
        <f t="shared" si="4"/>
        <v>0</v>
      </c>
      <c r="K12" s="30" t="s">
        <v>10</v>
      </c>
      <c r="L12" s="25">
        <f t="shared" si="5"/>
        <v>0</v>
      </c>
    </row>
    <row r="13" spans="2:12" x14ac:dyDescent="0.3">
      <c r="B13" s="26" t="s">
        <v>18</v>
      </c>
      <c r="C13" s="27" t="s">
        <v>81</v>
      </c>
      <c r="D13" s="28">
        <v>6</v>
      </c>
      <c r="E13" s="10" t="s">
        <v>9</v>
      </c>
      <c r="F13" s="29"/>
      <c r="G13" s="30">
        <f t="shared" si="3"/>
        <v>0</v>
      </c>
      <c r="H13" s="30" t="s">
        <v>10</v>
      </c>
      <c r="I13" s="30"/>
      <c r="J13" s="30">
        <f t="shared" si="4"/>
        <v>0</v>
      </c>
      <c r="K13" s="30" t="s">
        <v>10</v>
      </c>
      <c r="L13" s="25">
        <f t="shared" si="5"/>
        <v>0</v>
      </c>
    </row>
    <row r="14" spans="2:12" x14ac:dyDescent="0.3">
      <c r="B14" s="26" t="s">
        <v>19</v>
      </c>
      <c r="C14" s="27" t="s">
        <v>82</v>
      </c>
      <c r="D14" s="28">
        <v>20</v>
      </c>
      <c r="E14" s="10" t="s">
        <v>9</v>
      </c>
      <c r="F14" s="29"/>
      <c r="G14" s="30">
        <f t="shared" si="3"/>
        <v>0</v>
      </c>
      <c r="H14" s="30" t="s">
        <v>10</v>
      </c>
      <c r="I14" s="30"/>
      <c r="J14" s="30">
        <f t="shared" si="4"/>
        <v>0</v>
      </c>
      <c r="K14" s="30" t="s">
        <v>10</v>
      </c>
      <c r="L14" s="25">
        <f t="shared" si="5"/>
        <v>0</v>
      </c>
    </row>
    <row r="15" spans="2:12" x14ac:dyDescent="0.3">
      <c r="B15" s="26" t="s">
        <v>20</v>
      </c>
      <c r="C15" s="27" t="s">
        <v>28</v>
      </c>
      <c r="D15" s="28">
        <v>2100</v>
      </c>
      <c r="E15" s="10" t="s">
        <v>27</v>
      </c>
      <c r="F15" s="29"/>
      <c r="G15" s="30">
        <f t="shared" si="3"/>
        <v>0</v>
      </c>
      <c r="H15" s="30" t="s">
        <v>10</v>
      </c>
      <c r="I15" s="30"/>
      <c r="J15" s="30">
        <f t="shared" si="4"/>
        <v>0</v>
      </c>
      <c r="K15" s="30" t="s">
        <v>10</v>
      </c>
      <c r="L15" s="25">
        <f t="shared" si="5"/>
        <v>0</v>
      </c>
    </row>
    <row r="16" spans="2:12" x14ac:dyDescent="0.35">
      <c r="B16" s="26" t="s">
        <v>21</v>
      </c>
      <c r="C16" s="31" t="s">
        <v>24</v>
      </c>
      <c r="D16" s="28">
        <f>26*2</f>
        <v>52</v>
      </c>
      <c r="E16" s="10" t="s">
        <v>9</v>
      </c>
      <c r="F16" s="29"/>
      <c r="G16" s="30">
        <f t="shared" si="3"/>
        <v>0</v>
      </c>
      <c r="H16" s="30" t="s">
        <v>10</v>
      </c>
      <c r="I16" s="30"/>
      <c r="J16" s="30">
        <f t="shared" si="4"/>
        <v>0</v>
      </c>
      <c r="K16" s="30" t="s">
        <v>10</v>
      </c>
      <c r="L16" s="25">
        <f t="shared" si="5"/>
        <v>0</v>
      </c>
    </row>
    <row r="17" spans="2:12" x14ac:dyDescent="0.35">
      <c r="B17" s="26" t="s">
        <v>22</v>
      </c>
      <c r="C17" s="31" t="s">
        <v>26</v>
      </c>
      <c r="D17" s="28">
        <v>26</v>
      </c>
      <c r="E17" s="10" t="s">
        <v>27</v>
      </c>
      <c r="F17" s="29"/>
      <c r="G17" s="30">
        <f t="shared" si="3"/>
        <v>0</v>
      </c>
      <c r="H17" s="30" t="s">
        <v>10</v>
      </c>
      <c r="I17" s="30"/>
      <c r="J17" s="30">
        <f t="shared" si="4"/>
        <v>0</v>
      </c>
      <c r="K17" s="30" t="s">
        <v>10</v>
      </c>
      <c r="L17" s="25">
        <f t="shared" si="5"/>
        <v>0</v>
      </c>
    </row>
    <row r="18" spans="2:12" x14ac:dyDescent="0.35">
      <c r="B18" s="26" t="s">
        <v>23</v>
      </c>
      <c r="C18" s="31" t="s">
        <v>83</v>
      </c>
      <c r="D18" s="28">
        <v>13</v>
      </c>
      <c r="E18" s="10" t="s">
        <v>9</v>
      </c>
      <c r="F18" s="29"/>
      <c r="G18" s="30">
        <f t="shared" ref="G18:G19" si="6">D18*F18</f>
        <v>0</v>
      </c>
      <c r="H18" s="30" t="s">
        <v>10</v>
      </c>
      <c r="I18" s="30"/>
      <c r="J18" s="30">
        <f t="shared" ref="J18:J19" si="7">G18*1.21</f>
        <v>0</v>
      </c>
      <c r="K18" s="30" t="s">
        <v>10</v>
      </c>
      <c r="L18" s="25">
        <f t="shared" ref="L18:L19" si="8">J18-G18</f>
        <v>0</v>
      </c>
    </row>
    <row r="19" spans="2:12" x14ac:dyDescent="0.35">
      <c r="B19" s="26" t="s">
        <v>25</v>
      </c>
      <c r="C19" s="1" t="s">
        <v>84</v>
      </c>
      <c r="D19" s="32">
        <v>2</v>
      </c>
      <c r="E19" s="10" t="s">
        <v>9</v>
      </c>
      <c r="F19" s="29"/>
      <c r="G19" s="30">
        <f t="shared" si="6"/>
        <v>0</v>
      </c>
      <c r="H19" s="30" t="s">
        <v>10</v>
      </c>
      <c r="I19" s="30"/>
      <c r="J19" s="30">
        <f t="shared" si="7"/>
        <v>0</v>
      </c>
      <c r="K19" s="30" t="s">
        <v>10</v>
      </c>
      <c r="L19" s="25">
        <f t="shared" si="8"/>
        <v>0</v>
      </c>
    </row>
    <row r="20" spans="2:12" x14ac:dyDescent="0.35">
      <c r="B20" s="33"/>
      <c r="C20" s="34"/>
      <c r="D20" s="35"/>
      <c r="E20" s="35"/>
      <c r="F20" s="36"/>
      <c r="G20" s="37"/>
      <c r="H20" s="37"/>
      <c r="I20" s="37"/>
      <c r="J20" s="37"/>
      <c r="K20" s="37"/>
      <c r="L20" s="37"/>
    </row>
    <row r="21" spans="2:12" x14ac:dyDescent="0.35">
      <c r="B21" s="20" t="s">
        <v>29</v>
      </c>
      <c r="C21" s="21" t="s">
        <v>30</v>
      </c>
      <c r="D21" s="22"/>
      <c r="E21" s="22"/>
      <c r="F21" s="22"/>
      <c r="G21" s="24"/>
      <c r="H21" s="24"/>
      <c r="I21" s="25"/>
      <c r="J21" s="24"/>
      <c r="K21" s="24"/>
      <c r="L21" s="24"/>
    </row>
    <row r="22" spans="2:12" x14ac:dyDescent="0.35">
      <c r="B22" s="3" t="s">
        <v>31</v>
      </c>
      <c r="C22" s="38" t="s">
        <v>32</v>
      </c>
      <c r="D22" s="10">
        <v>361</v>
      </c>
      <c r="E22" s="10" t="s">
        <v>9</v>
      </c>
      <c r="F22" s="39"/>
      <c r="G22" s="25">
        <f t="shared" ref="G22:G24" si="9">D22*F22</f>
        <v>0</v>
      </c>
      <c r="H22" s="25" t="s">
        <v>10</v>
      </c>
      <c r="I22" s="25"/>
      <c r="J22" s="25">
        <f t="shared" ref="J22:J24" si="10">G22*1.21</f>
        <v>0</v>
      </c>
      <c r="K22" s="25" t="s">
        <v>10</v>
      </c>
      <c r="L22" s="25">
        <f t="shared" ref="L22:L24" si="11">J22-G22</f>
        <v>0</v>
      </c>
    </row>
    <row r="23" spans="2:12" x14ac:dyDescent="0.35">
      <c r="B23" s="3" t="s">
        <v>33</v>
      </c>
      <c r="C23" s="38" t="s">
        <v>34</v>
      </c>
      <c r="D23" s="10">
        <v>363</v>
      </c>
      <c r="E23" s="10" t="s">
        <v>9</v>
      </c>
      <c r="F23" s="39"/>
      <c r="G23" s="25">
        <f t="shared" si="9"/>
        <v>0</v>
      </c>
      <c r="H23" s="25" t="s">
        <v>10</v>
      </c>
      <c r="I23" s="25"/>
      <c r="J23" s="25">
        <f t="shared" si="10"/>
        <v>0</v>
      </c>
      <c r="K23" s="25" t="s">
        <v>10</v>
      </c>
      <c r="L23" s="25">
        <f t="shared" si="11"/>
        <v>0</v>
      </c>
    </row>
    <row r="24" spans="2:12" x14ac:dyDescent="0.3">
      <c r="B24" s="3" t="s">
        <v>35</v>
      </c>
      <c r="C24" s="40" t="s">
        <v>36</v>
      </c>
      <c r="D24" s="32">
        <v>2100</v>
      </c>
      <c r="E24" s="10" t="s">
        <v>27</v>
      </c>
      <c r="F24" s="29"/>
      <c r="G24" s="25">
        <f t="shared" si="9"/>
        <v>0</v>
      </c>
      <c r="H24" s="30" t="s">
        <v>10</v>
      </c>
      <c r="I24" s="30"/>
      <c r="J24" s="25">
        <f t="shared" si="10"/>
        <v>0</v>
      </c>
      <c r="K24" s="25" t="s">
        <v>10</v>
      </c>
      <c r="L24" s="25">
        <f t="shared" si="11"/>
        <v>0</v>
      </c>
    </row>
    <row r="25" spans="2:12" x14ac:dyDescent="0.35">
      <c r="B25" s="3" t="s">
        <v>37</v>
      </c>
      <c r="C25" s="41" t="s">
        <v>40</v>
      </c>
      <c r="D25" s="32">
        <v>13</v>
      </c>
      <c r="E25" s="10" t="s">
        <v>9</v>
      </c>
      <c r="F25" s="39"/>
      <c r="G25" s="25">
        <f t="shared" ref="G25:G26" si="12">D25*F25</f>
        <v>0</v>
      </c>
      <c r="H25" s="25" t="s">
        <v>10</v>
      </c>
      <c r="I25" s="25"/>
      <c r="J25" s="25">
        <f t="shared" ref="J25:J26" si="13">G25*1.21</f>
        <v>0</v>
      </c>
      <c r="K25" s="25" t="s">
        <v>10</v>
      </c>
      <c r="L25" s="25">
        <f t="shared" ref="L25:L26" si="14">J25-G25</f>
        <v>0</v>
      </c>
    </row>
    <row r="26" spans="2:12" x14ac:dyDescent="0.35">
      <c r="B26" s="3" t="s">
        <v>38</v>
      </c>
      <c r="C26" s="4" t="s">
        <v>85</v>
      </c>
      <c r="D26" s="5">
        <v>2</v>
      </c>
      <c r="E26" s="5" t="s">
        <v>9</v>
      </c>
      <c r="F26" s="6"/>
      <c r="G26" s="7">
        <f t="shared" si="12"/>
        <v>0</v>
      </c>
      <c r="H26" s="7" t="s">
        <v>10</v>
      </c>
      <c r="I26" s="7"/>
      <c r="J26" s="7">
        <f t="shared" si="13"/>
        <v>0</v>
      </c>
      <c r="K26" s="7" t="s">
        <v>10</v>
      </c>
      <c r="L26" s="7">
        <f t="shared" si="14"/>
        <v>0</v>
      </c>
    </row>
    <row r="27" spans="2:12" s="8" customFormat="1" x14ac:dyDescent="0.3">
      <c r="B27" s="3" t="s">
        <v>39</v>
      </c>
      <c r="C27" s="9" t="s">
        <v>50</v>
      </c>
      <c r="D27" s="10">
        <v>1</v>
      </c>
      <c r="E27" s="11" t="s">
        <v>51</v>
      </c>
      <c r="F27" s="12"/>
      <c r="G27" s="13" t="s">
        <v>10</v>
      </c>
      <c r="H27" s="13">
        <f t="shared" ref="H27:H28" si="15">D27*F27</f>
        <v>0</v>
      </c>
      <c r="I27" s="14"/>
      <c r="J27" s="14" t="s">
        <v>10</v>
      </c>
      <c r="K27" s="14">
        <f>H27*1.21</f>
        <v>0</v>
      </c>
      <c r="L27" s="14">
        <f>K27-H27</f>
        <v>0</v>
      </c>
    </row>
    <row r="28" spans="2:12" s="8" customFormat="1" x14ac:dyDescent="0.3">
      <c r="B28" s="3" t="s">
        <v>41</v>
      </c>
      <c r="C28" s="9" t="s">
        <v>52</v>
      </c>
      <c r="D28" s="10">
        <v>1</v>
      </c>
      <c r="E28" s="11" t="s">
        <v>53</v>
      </c>
      <c r="F28" s="12"/>
      <c r="G28" s="13" t="s">
        <v>10</v>
      </c>
      <c r="H28" s="13">
        <f t="shared" si="15"/>
        <v>0</v>
      </c>
      <c r="I28" s="14"/>
      <c r="J28" s="14" t="s">
        <v>10</v>
      </c>
      <c r="K28" s="14">
        <f>H28*1.21</f>
        <v>0</v>
      </c>
      <c r="L28" s="14">
        <f>K28-H28</f>
        <v>0</v>
      </c>
    </row>
    <row r="29" spans="2:12" x14ac:dyDescent="0.35">
      <c r="B29" s="33"/>
      <c r="C29" s="34"/>
      <c r="D29" s="35"/>
      <c r="E29" s="35"/>
      <c r="F29" s="42"/>
      <c r="G29" s="37"/>
      <c r="H29" s="37"/>
      <c r="I29" s="37"/>
      <c r="J29" s="37"/>
      <c r="K29" s="37"/>
      <c r="L29" s="37"/>
    </row>
    <row r="30" spans="2:12" x14ac:dyDescent="0.35">
      <c r="B30" s="20" t="s">
        <v>42</v>
      </c>
      <c r="C30" s="21" t="s">
        <v>43</v>
      </c>
      <c r="D30" s="22"/>
      <c r="E30" s="22"/>
      <c r="F30" s="43"/>
      <c r="G30" s="24"/>
      <c r="H30" s="24"/>
      <c r="I30" s="25"/>
      <c r="J30" s="24"/>
      <c r="K30" s="24"/>
      <c r="L30" s="24"/>
    </row>
    <row r="31" spans="2:12" s="8" customFormat="1" x14ac:dyDescent="0.3">
      <c r="B31" s="44" t="s">
        <v>44</v>
      </c>
      <c r="C31" s="9" t="s">
        <v>45</v>
      </c>
      <c r="D31" s="10">
        <v>363</v>
      </c>
      <c r="E31" s="11" t="s">
        <v>46</v>
      </c>
      <c r="F31" s="12"/>
      <c r="G31" s="13">
        <f t="shared" ref="G31:G32" si="16">D31*F31</f>
        <v>0</v>
      </c>
      <c r="H31" s="13" t="s">
        <v>10</v>
      </c>
      <c r="I31" s="14"/>
      <c r="J31" s="14">
        <f t="shared" ref="J31:J32" si="17">G31*1.21</f>
        <v>0</v>
      </c>
      <c r="K31" s="14" t="s">
        <v>10</v>
      </c>
      <c r="L31" s="14">
        <f t="shared" ref="L31:L32" si="18">J31-G31</f>
        <v>0</v>
      </c>
    </row>
    <row r="32" spans="2:12" s="8" customFormat="1" x14ac:dyDescent="0.3">
      <c r="B32" s="44" t="s">
        <v>47</v>
      </c>
      <c r="C32" s="9" t="s">
        <v>48</v>
      </c>
      <c r="D32" s="10">
        <v>363</v>
      </c>
      <c r="E32" s="11" t="s">
        <v>9</v>
      </c>
      <c r="F32" s="12"/>
      <c r="G32" s="13">
        <f t="shared" si="16"/>
        <v>0</v>
      </c>
      <c r="H32" s="13" t="s">
        <v>10</v>
      </c>
      <c r="I32" s="14"/>
      <c r="J32" s="14">
        <f t="shared" si="17"/>
        <v>0</v>
      </c>
      <c r="K32" s="14" t="s">
        <v>10</v>
      </c>
      <c r="L32" s="14">
        <f t="shared" si="18"/>
        <v>0</v>
      </c>
    </row>
    <row r="33" spans="2:12" s="8" customFormat="1" x14ac:dyDescent="0.3">
      <c r="B33" s="44" t="s">
        <v>49</v>
      </c>
      <c r="C33" s="9" t="s">
        <v>54</v>
      </c>
      <c r="D33" s="10">
        <v>1</v>
      </c>
      <c r="E33" s="11" t="s">
        <v>53</v>
      </c>
      <c r="F33" s="12"/>
      <c r="G33" s="25">
        <f t="shared" ref="G33" si="19">D33*F33</f>
        <v>0</v>
      </c>
      <c r="H33" s="25" t="s">
        <v>10</v>
      </c>
      <c r="I33" s="25"/>
      <c r="J33" s="25">
        <f>G33*1.21</f>
        <v>0</v>
      </c>
      <c r="K33" s="25" t="s">
        <v>10</v>
      </c>
      <c r="L33" s="25">
        <f>J33-G33</f>
        <v>0</v>
      </c>
    </row>
    <row r="35" spans="2:12" x14ac:dyDescent="0.35">
      <c r="B35" s="20" t="s">
        <v>55</v>
      </c>
      <c r="C35" s="47">
        <f>SUM(G5:H33)</f>
        <v>0</v>
      </c>
      <c r="D35" s="21"/>
      <c r="E35" s="21"/>
      <c r="F35" s="48"/>
      <c r="G35" s="47">
        <f>SUM(G5:G33)</f>
        <v>0</v>
      </c>
      <c r="H35" s="47">
        <f>SUM(H5:H33)</f>
        <v>0</v>
      </c>
      <c r="I35" s="49"/>
      <c r="J35" s="47">
        <f>SUM(J5:J33)</f>
        <v>0</v>
      </c>
      <c r="K35" s="47">
        <f>SUM(K5:K33)</f>
        <v>0</v>
      </c>
      <c r="L35" s="47">
        <f>SUM(L5:L33)</f>
        <v>0</v>
      </c>
    </row>
    <row r="36" spans="2:12" x14ac:dyDescent="0.35">
      <c r="B36" s="33"/>
      <c r="C36" s="51"/>
      <c r="D36" s="35"/>
      <c r="E36" s="35"/>
      <c r="F36" s="36"/>
      <c r="G36" s="37"/>
      <c r="H36" s="37"/>
      <c r="I36" s="37"/>
      <c r="J36" s="37"/>
      <c r="K36" s="37"/>
      <c r="L36" s="37"/>
    </row>
    <row r="37" spans="2:12" x14ac:dyDescent="0.35">
      <c r="B37" s="20"/>
      <c r="C37" s="52" t="s">
        <v>56</v>
      </c>
      <c r="D37" s="53"/>
      <c r="E37" s="53" t="s">
        <v>57</v>
      </c>
      <c r="F37" s="54" t="s">
        <v>58</v>
      </c>
      <c r="G37" s="53" t="s">
        <v>59</v>
      </c>
      <c r="H37" s="53" t="s">
        <v>60</v>
      </c>
      <c r="I37" s="55"/>
      <c r="J37" s="50"/>
      <c r="K37" s="56"/>
      <c r="L37" s="56"/>
    </row>
    <row r="38" spans="2:12" x14ac:dyDescent="0.3">
      <c r="B38" s="3" t="s">
        <v>61</v>
      </c>
      <c r="C38" s="57" t="s">
        <v>68</v>
      </c>
      <c r="D38" s="10"/>
      <c r="E38" s="10"/>
      <c r="F38" s="58">
        <f>C35</f>
        <v>0</v>
      </c>
      <c r="G38" s="25">
        <f>H38-F38</f>
        <v>0</v>
      </c>
      <c r="H38" s="25">
        <f>F38*1.21</f>
        <v>0</v>
      </c>
      <c r="I38" s="55"/>
      <c r="J38" s="50"/>
      <c r="K38" s="50"/>
      <c r="L38" s="50"/>
    </row>
    <row r="39" spans="2:12" x14ac:dyDescent="0.3">
      <c r="B39" s="3" t="s">
        <v>62</v>
      </c>
      <c r="C39" s="59" t="s">
        <v>70</v>
      </c>
      <c r="D39" s="60"/>
      <c r="E39" s="61" t="e">
        <f>F39/F38</f>
        <v>#DIV/0!</v>
      </c>
      <c r="F39" s="62">
        <f>G35</f>
        <v>0</v>
      </c>
      <c r="G39" s="25">
        <f>H39-F39</f>
        <v>0</v>
      </c>
      <c r="H39" s="25">
        <f>F39*1.21</f>
        <v>0</v>
      </c>
      <c r="I39" s="55"/>
      <c r="J39" s="56"/>
      <c r="K39" s="56"/>
      <c r="L39" s="56"/>
    </row>
    <row r="40" spans="2:12" x14ac:dyDescent="0.3">
      <c r="B40" s="3" t="s">
        <v>63</v>
      </c>
      <c r="C40" s="59" t="s">
        <v>71</v>
      </c>
      <c r="D40" s="60"/>
      <c r="E40" s="61" t="e">
        <f>F40/F38</f>
        <v>#DIV/0!</v>
      </c>
      <c r="F40" s="62">
        <f>H35</f>
        <v>0</v>
      </c>
      <c r="G40" s="25">
        <f>H40-F40</f>
        <v>0</v>
      </c>
      <c r="H40" s="25">
        <f>F40*1.21</f>
        <v>0</v>
      </c>
      <c r="I40" s="55"/>
      <c r="J40" s="56"/>
      <c r="K40" s="50"/>
      <c r="L40" s="56"/>
    </row>
    <row r="41" spans="2:12" x14ac:dyDescent="0.35">
      <c r="B41" s="33"/>
      <c r="C41" s="63"/>
      <c r="D41" s="35"/>
      <c r="E41" s="35"/>
      <c r="F41" s="36"/>
      <c r="G41" s="37"/>
      <c r="H41" s="37"/>
      <c r="I41" s="37"/>
      <c r="J41" s="37"/>
      <c r="K41" s="37"/>
      <c r="L41" s="37"/>
    </row>
    <row r="42" spans="2:12" ht="12.5" thickBot="1" x14ac:dyDescent="0.4">
      <c r="B42" s="64" t="s">
        <v>64</v>
      </c>
      <c r="C42" s="65">
        <f ca="1">TODAY()</f>
        <v>44751</v>
      </c>
      <c r="D42" s="66"/>
      <c r="E42" s="66"/>
      <c r="F42" s="67" t="s">
        <v>65</v>
      </c>
      <c r="G42" s="77"/>
      <c r="H42" s="77"/>
      <c r="I42" s="68"/>
      <c r="J42" s="77"/>
      <c r="K42" s="77"/>
      <c r="L42" s="68"/>
    </row>
    <row r="44" spans="2:12" x14ac:dyDescent="0.35">
      <c r="F44" s="69"/>
    </row>
    <row r="47" spans="2:12" x14ac:dyDescent="0.35">
      <c r="F47" s="45"/>
      <c r="J47" s="45"/>
    </row>
  </sheetData>
  <mergeCells count="10">
    <mergeCell ref="F2:H2"/>
    <mergeCell ref="J2:K2"/>
    <mergeCell ref="L2:L4"/>
    <mergeCell ref="G42:H42"/>
    <mergeCell ref="J42:K42"/>
    <mergeCell ref="B1:C1"/>
    <mergeCell ref="B2:B3"/>
    <mergeCell ref="C2:C3"/>
    <mergeCell ref="D2:D3"/>
    <mergeCell ref="E2:E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Kladiva</dc:creator>
  <cp:lastModifiedBy>Jakub Kladiva</cp:lastModifiedBy>
  <dcterms:created xsi:type="dcterms:W3CDTF">2015-06-05T18:19:34Z</dcterms:created>
  <dcterms:modified xsi:type="dcterms:W3CDTF">2022-07-09T09:34:13Z</dcterms:modified>
</cp:coreProperties>
</file>