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x\OneDrive - G-PROJECT, s.r.o\Plocha\"/>
    </mc:Choice>
  </mc:AlternateContent>
  <xr:revisionPtr revIDLastSave="0" documentId="13_ncr:1_{787D8B91-EF21-4631-93AA-F1A6DF5EE2FA}" xr6:coauthVersionLast="47" xr6:coauthVersionMax="47" xr10:uidLastSave="{00000000-0000-0000-0000-000000000000}"/>
  <bookViews>
    <workbookView xWindow="-13200" yWindow="-16320" windowWidth="29040" windowHeight="16440" xr2:uid="{C312A45B-73F4-40DE-A318-A0E71855D155}"/>
  </bookViews>
  <sheets>
    <sheet name="Rekapitulace" sheetId="5" r:id="rId1"/>
    <sheet name="PC" sheetId="1" r:id="rId2"/>
    <sheet name="Robotika" sheetId="2" r:id="rId3"/>
    <sheet name="Přírodověda 1.NP" sheetId="3" r:id="rId4"/>
    <sheet name="Přírodověda 2.NP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4" l="1"/>
  <c r="I40" i="4"/>
  <c r="I174" i="4"/>
  <c r="I173" i="4"/>
  <c r="I172" i="4"/>
  <c r="I171" i="4"/>
  <c r="G169" i="4"/>
  <c r="I169" i="4" s="1"/>
  <c r="I168" i="4"/>
  <c r="I167" i="4"/>
  <c r="I166" i="4"/>
  <c r="G165" i="4"/>
  <c r="I165" i="4" s="1"/>
  <c r="I164" i="4"/>
  <c r="I163" i="4"/>
  <c r="I162" i="4"/>
  <c r="I161" i="4"/>
  <c r="G161" i="4"/>
  <c r="I160" i="4"/>
  <c r="I159" i="4"/>
  <c r="I158" i="4"/>
  <c r="I157" i="4"/>
  <c r="G157" i="4"/>
  <c r="G156" i="4"/>
  <c r="I156" i="4" s="1"/>
  <c r="I155" i="4"/>
  <c r="I153" i="4"/>
  <c r="G152" i="4"/>
  <c r="I152" i="4" s="1"/>
  <c r="I151" i="4"/>
  <c r="G150" i="4"/>
  <c r="I150" i="4" s="1"/>
  <c r="I149" i="4"/>
  <c r="G148" i="4"/>
  <c r="I148" i="4" s="1"/>
  <c r="I147" i="4"/>
  <c r="G146" i="4"/>
  <c r="I146" i="4" s="1"/>
  <c r="I145" i="4"/>
  <c r="I144" i="4"/>
  <c r="G144" i="4"/>
  <c r="I143" i="4"/>
  <c r="G142" i="4"/>
  <c r="I142" i="4" s="1"/>
  <c r="I141" i="4"/>
  <c r="I140" i="4"/>
  <c r="G139" i="4"/>
  <c r="I139" i="4" s="1"/>
  <c r="I138" i="4"/>
  <c r="I137" i="4"/>
  <c r="G136" i="4"/>
  <c r="I136" i="4" s="1"/>
  <c r="G135" i="4"/>
  <c r="I135" i="4" s="1"/>
  <c r="I134" i="4"/>
  <c r="I133" i="4"/>
  <c r="I132" i="4"/>
  <c r="I131" i="4"/>
  <c r="G130" i="4"/>
  <c r="I130" i="4" s="1"/>
  <c r="G128" i="4"/>
  <c r="G129" i="4" s="1"/>
  <c r="I129" i="4" s="1"/>
  <c r="I127" i="4"/>
  <c r="I126" i="4"/>
  <c r="G125" i="4"/>
  <c r="I125" i="4" s="1"/>
  <c r="I124" i="4"/>
  <c r="G124" i="4"/>
  <c r="I123" i="4"/>
  <c r="I122" i="4"/>
  <c r="I121" i="4"/>
  <c r="I120" i="4"/>
  <c r="G119" i="4"/>
  <c r="I119" i="4" s="1"/>
  <c r="I118" i="4"/>
  <c r="G117" i="4"/>
  <c r="I117" i="4" s="1"/>
  <c r="G116" i="4"/>
  <c r="I116" i="4" s="1"/>
  <c r="I115" i="4"/>
  <c r="G114" i="4"/>
  <c r="I114" i="4" s="1"/>
  <c r="I113" i="4"/>
  <c r="G112" i="4"/>
  <c r="I112" i="4" s="1"/>
  <c r="G111" i="4"/>
  <c r="I111" i="4" s="1"/>
  <c r="I110" i="4"/>
  <c r="I109" i="4"/>
  <c r="I108" i="4"/>
  <c r="I107" i="4"/>
  <c r="G107" i="4"/>
  <c r="I106" i="4"/>
  <c r="I105" i="4"/>
  <c r="G105" i="4"/>
  <c r="I104" i="4"/>
  <c r="I103" i="4"/>
  <c r="G101" i="4"/>
  <c r="I101" i="4" s="1"/>
  <c r="G100" i="4"/>
  <c r="I100" i="4" s="1"/>
  <c r="I99" i="4"/>
  <c r="G98" i="4"/>
  <c r="I98" i="4" s="1"/>
  <c r="I97" i="4"/>
  <c r="G96" i="4"/>
  <c r="I96" i="4" s="1"/>
  <c r="I95" i="4"/>
  <c r="I94" i="4"/>
  <c r="I93" i="4"/>
  <c r="I92" i="4"/>
  <c r="G91" i="4"/>
  <c r="I91" i="4" s="1"/>
  <c r="G90" i="4"/>
  <c r="I90" i="4" s="1"/>
  <c r="I89" i="4"/>
  <c r="G84" i="4"/>
  <c r="I84" i="4" s="1"/>
  <c r="G83" i="4"/>
  <c r="I83" i="4" s="1"/>
  <c r="I82" i="4"/>
  <c r="G82" i="4"/>
  <c r="G80" i="4"/>
  <c r="G86" i="4" s="1"/>
  <c r="I86" i="4" s="1"/>
  <c r="I79" i="4"/>
  <c r="I77" i="4"/>
  <c r="I76" i="4"/>
  <c r="I75" i="4"/>
  <c r="I74" i="4"/>
  <c r="I73" i="4"/>
  <c r="G72" i="4"/>
  <c r="I72" i="4" s="1"/>
  <c r="I71" i="4"/>
  <c r="I70" i="4"/>
  <c r="I68" i="4"/>
  <c r="G66" i="4"/>
  <c r="I66" i="4" s="1"/>
  <c r="G65" i="4"/>
  <c r="I65" i="4" s="1"/>
  <c r="G64" i="4"/>
  <c r="I64" i="4" s="1"/>
  <c r="I63" i="4"/>
  <c r="I62" i="4"/>
  <c r="G61" i="4"/>
  <c r="I61" i="4" s="1"/>
  <c r="G60" i="4"/>
  <c r="I60" i="4" s="1"/>
  <c r="G59" i="4"/>
  <c r="I59" i="4" s="1"/>
  <c r="G58" i="4"/>
  <c r="I58" i="4" s="1"/>
  <c r="G57" i="4"/>
  <c r="I57" i="4" s="1"/>
  <c r="G56" i="4"/>
  <c r="I56" i="4" s="1"/>
  <c r="G55" i="4"/>
  <c r="I55" i="4" s="1"/>
  <c r="G54" i="4"/>
  <c r="I54" i="4" s="1"/>
  <c r="I52" i="4"/>
  <c r="I51" i="4"/>
  <c r="I50" i="4"/>
  <c r="I49" i="4"/>
  <c r="I48" i="4"/>
  <c r="I47" i="4"/>
  <c r="G45" i="4"/>
  <c r="I45" i="4" s="1"/>
  <c r="I44" i="4" s="1"/>
  <c r="I42" i="4"/>
  <c r="I41" i="4"/>
  <c r="I34" i="4"/>
  <c r="I33" i="4"/>
  <c r="I32" i="4"/>
  <c r="I31" i="4"/>
  <c r="I30" i="4"/>
  <c r="I29" i="4"/>
  <c r="I28" i="4"/>
  <c r="G25" i="4"/>
  <c r="I25" i="4" s="1"/>
  <c r="I24" i="4"/>
  <c r="I23" i="4"/>
  <c r="I21" i="4"/>
  <c r="I20" i="4"/>
  <c r="I19" i="4"/>
  <c r="I18" i="4"/>
  <c r="I17" i="4"/>
  <c r="I15" i="4" s="1"/>
  <c r="I16" i="4"/>
  <c r="B17" i="5"/>
  <c r="I176" i="3"/>
  <c r="I175" i="3"/>
  <c r="I174" i="3"/>
  <c r="I173" i="3"/>
  <c r="G171" i="3"/>
  <c r="I171" i="3" s="1"/>
  <c r="I170" i="3"/>
  <c r="I169" i="3"/>
  <c r="I168" i="3"/>
  <c r="I167" i="3"/>
  <c r="G167" i="3"/>
  <c r="I166" i="3"/>
  <c r="I165" i="3"/>
  <c r="I164" i="3"/>
  <c r="G163" i="3"/>
  <c r="I163" i="3" s="1"/>
  <c r="I162" i="3"/>
  <c r="I161" i="3"/>
  <c r="I160" i="3"/>
  <c r="I159" i="3"/>
  <c r="G158" i="3"/>
  <c r="I158" i="3" s="1"/>
  <c r="G157" i="3"/>
  <c r="I157" i="3" s="1"/>
  <c r="I156" i="3"/>
  <c r="I154" i="3"/>
  <c r="I153" i="3"/>
  <c r="G153" i="3"/>
  <c r="I152" i="3"/>
  <c r="G151" i="3"/>
  <c r="I151" i="3" s="1"/>
  <c r="I150" i="3"/>
  <c r="G149" i="3"/>
  <c r="I149" i="3" s="1"/>
  <c r="I148" i="3"/>
  <c r="G147" i="3"/>
  <c r="I147" i="3" s="1"/>
  <c r="I146" i="3"/>
  <c r="G145" i="3"/>
  <c r="I145" i="3" s="1"/>
  <c r="I144" i="3"/>
  <c r="I143" i="3"/>
  <c r="G143" i="3"/>
  <c r="I142" i="3"/>
  <c r="I141" i="3"/>
  <c r="G140" i="3"/>
  <c r="I140" i="3" s="1"/>
  <c r="I139" i="3"/>
  <c r="I138" i="3"/>
  <c r="I137" i="3"/>
  <c r="G136" i="3"/>
  <c r="I136" i="3" s="1"/>
  <c r="I135" i="3"/>
  <c r="G135" i="3"/>
  <c r="I134" i="3"/>
  <c r="I133" i="3"/>
  <c r="I132" i="3"/>
  <c r="I131" i="3"/>
  <c r="I130" i="3"/>
  <c r="G129" i="3"/>
  <c r="I129" i="3" s="1"/>
  <c r="G127" i="3"/>
  <c r="G128" i="3" s="1"/>
  <c r="I128" i="3" s="1"/>
  <c r="I126" i="3"/>
  <c r="G125" i="3"/>
  <c r="I125" i="3" s="1"/>
  <c r="I124" i="3"/>
  <c r="G124" i="3"/>
  <c r="I123" i="3"/>
  <c r="I122" i="3"/>
  <c r="I121" i="3"/>
  <c r="G120" i="3"/>
  <c r="I120" i="3" s="1"/>
  <c r="G119" i="3"/>
  <c r="I119" i="3" s="1"/>
  <c r="I118" i="3"/>
  <c r="G117" i="3"/>
  <c r="I117" i="3" s="1"/>
  <c r="I116" i="3"/>
  <c r="G116" i="3"/>
  <c r="I115" i="3"/>
  <c r="G114" i="3"/>
  <c r="I114" i="3" s="1"/>
  <c r="I113" i="3"/>
  <c r="I112" i="3"/>
  <c r="G112" i="3"/>
  <c r="I111" i="3"/>
  <c r="G111" i="3"/>
  <c r="I110" i="3"/>
  <c r="I109" i="3"/>
  <c r="I108" i="3"/>
  <c r="G107" i="3"/>
  <c r="I107" i="3" s="1"/>
  <c r="I106" i="3"/>
  <c r="G105" i="3"/>
  <c r="I105" i="3" s="1"/>
  <c r="I104" i="3"/>
  <c r="I103" i="3"/>
  <c r="G101" i="3"/>
  <c r="I101" i="3" s="1"/>
  <c r="G100" i="3"/>
  <c r="I100" i="3" s="1"/>
  <c r="I99" i="3"/>
  <c r="G98" i="3"/>
  <c r="I98" i="3" s="1"/>
  <c r="I97" i="3"/>
  <c r="I96" i="3"/>
  <c r="G96" i="3"/>
  <c r="I95" i="3"/>
  <c r="I94" i="3"/>
  <c r="I93" i="3"/>
  <c r="I92" i="3"/>
  <c r="G91" i="3"/>
  <c r="I91" i="3" s="1"/>
  <c r="G90" i="3"/>
  <c r="I90" i="3" s="1"/>
  <c r="I89" i="3"/>
  <c r="G84" i="3"/>
  <c r="I84" i="3" s="1"/>
  <c r="G83" i="3"/>
  <c r="I83" i="3" s="1"/>
  <c r="G82" i="3"/>
  <c r="I82" i="3" s="1"/>
  <c r="G80" i="3"/>
  <c r="G86" i="3" s="1"/>
  <c r="I86" i="3" s="1"/>
  <c r="I79" i="3"/>
  <c r="I77" i="3"/>
  <c r="I76" i="3"/>
  <c r="I75" i="3"/>
  <c r="I74" i="3"/>
  <c r="I73" i="3"/>
  <c r="G72" i="3"/>
  <c r="I72" i="3" s="1"/>
  <c r="I71" i="3"/>
  <c r="I70" i="3"/>
  <c r="I68" i="3"/>
  <c r="G65" i="3"/>
  <c r="I65" i="3" s="1"/>
  <c r="G64" i="3"/>
  <c r="I64" i="3" s="1"/>
  <c r="I63" i="3"/>
  <c r="I62" i="3"/>
  <c r="G61" i="3"/>
  <c r="I61" i="3" s="1"/>
  <c r="G60" i="3"/>
  <c r="I60" i="3" s="1"/>
  <c r="I59" i="3"/>
  <c r="G59" i="3"/>
  <c r="G58" i="3"/>
  <c r="I58" i="3" s="1"/>
  <c r="G57" i="3"/>
  <c r="I57" i="3" s="1"/>
  <c r="I56" i="3"/>
  <c r="G56" i="3"/>
  <c r="G55" i="3"/>
  <c r="I55" i="3" s="1"/>
  <c r="I54" i="3"/>
  <c r="G54" i="3"/>
  <c r="I52" i="3"/>
  <c r="I51" i="3"/>
  <c r="I50" i="3"/>
  <c r="I49" i="3"/>
  <c r="I48" i="3"/>
  <c r="I47" i="3"/>
  <c r="I46" i="3" s="1"/>
  <c r="G45" i="3"/>
  <c r="I45" i="3" s="1"/>
  <c r="I44" i="3" s="1"/>
  <c r="I42" i="3"/>
  <c r="I41" i="3" s="1"/>
  <c r="I34" i="3"/>
  <c r="I33" i="3"/>
  <c r="I32" i="3"/>
  <c r="I31" i="3"/>
  <c r="I30" i="3"/>
  <c r="I29" i="3"/>
  <c r="I28" i="3"/>
  <c r="G25" i="3"/>
  <c r="G26" i="3" s="1"/>
  <c r="I24" i="3"/>
  <c r="I23" i="3"/>
  <c r="I21" i="3"/>
  <c r="I20" i="3"/>
  <c r="I19" i="3"/>
  <c r="I18" i="3"/>
  <c r="I17" i="3"/>
  <c r="I16" i="3"/>
  <c r="I15" i="3" s="1"/>
  <c r="B16" i="5"/>
  <c r="I159" i="2"/>
  <c r="I158" i="2"/>
  <c r="I155" i="2" s="1"/>
  <c r="I157" i="2"/>
  <c r="I156" i="2"/>
  <c r="G154" i="2"/>
  <c r="I154" i="2" s="1"/>
  <c r="I153" i="2"/>
  <c r="I152" i="2"/>
  <c r="G151" i="2"/>
  <c r="I151" i="2" s="1"/>
  <c r="I150" i="2"/>
  <c r="I149" i="2"/>
  <c r="G148" i="2"/>
  <c r="I148" i="2" s="1"/>
  <c r="I147" i="2"/>
  <c r="I146" i="2"/>
  <c r="I145" i="2"/>
  <c r="I144" i="2"/>
  <c r="G143" i="2"/>
  <c r="I143" i="2" s="1"/>
  <c r="I142" i="2"/>
  <c r="I140" i="2"/>
  <c r="G139" i="2"/>
  <c r="I139" i="2" s="1"/>
  <c r="I138" i="2"/>
  <c r="G137" i="2"/>
  <c r="I137" i="2" s="1"/>
  <c r="I136" i="2"/>
  <c r="G135" i="2"/>
  <c r="I135" i="2" s="1"/>
  <c r="I134" i="2"/>
  <c r="I133" i="2"/>
  <c r="G133" i="2"/>
  <c r="I132" i="2"/>
  <c r="I131" i="2"/>
  <c r="I130" i="2"/>
  <c r="G129" i="2"/>
  <c r="I129" i="2" s="1"/>
  <c r="I128" i="2"/>
  <c r="I127" i="2"/>
  <c r="G126" i="2"/>
  <c r="I126" i="2" s="1"/>
  <c r="I125" i="2"/>
  <c r="G124" i="2"/>
  <c r="I124" i="2" s="1"/>
  <c r="G123" i="2"/>
  <c r="I123" i="2" s="1"/>
  <c r="I122" i="2"/>
  <c r="I121" i="2"/>
  <c r="I120" i="2"/>
  <c r="G119" i="2"/>
  <c r="I119" i="2" s="1"/>
  <c r="I118" i="2"/>
  <c r="I117" i="2"/>
  <c r="G117" i="2"/>
  <c r="G116" i="2"/>
  <c r="I116" i="2" s="1"/>
  <c r="I115" i="2"/>
  <c r="I114" i="2"/>
  <c r="I113" i="2"/>
  <c r="G112" i="2"/>
  <c r="I112" i="2" s="1"/>
  <c r="G111" i="2"/>
  <c r="I111" i="2" s="1"/>
  <c r="G110" i="2"/>
  <c r="I110" i="2" s="1"/>
  <c r="I109" i="2"/>
  <c r="I108" i="2"/>
  <c r="I107" i="2"/>
  <c r="G106" i="2"/>
  <c r="I106" i="2" s="1"/>
  <c r="I105" i="2"/>
  <c r="G104" i="2"/>
  <c r="I104" i="2" s="1"/>
  <c r="I103" i="2"/>
  <c r="I102" i="2"/>
  <c r="I100" i="2"/>
  <c r="G100" i="2"/>
  <c r="G99" i="2"/>
  <c r="I99" i="2" s="1"/>
  <c r="I98" i="2"/>
  <c r="G97" i="2"/>
  <c r="I97" i="2" s="1"/>
  <c r="I96" i="2"/>
  <c r="G95" i="2"/>
  <c r="I95" i="2" s="1"/>
  <c r="I94" i="2"/>
  <c r="I93" i="2"/>
  <c r="I92" i="2"/>
  <c r="I91" i="2"/>
  <c r="I90" i="2"/>
  <c r="G90" i="2"/>
  <c r="G89" i="2"/>
  <c r="I89" i="2" s="1"/>
  <c r="I88" i="2"/>
  <c r="G84" i="2"/>
  <c r="I84" i="2" s="1"/>
  <c r="G83" i="2"/>
  <c r="I83" i="2" s="1"/>
  <c r="I82" i="2"/>
  <c r="G82" i="2"/>
  <c r="G81" i="2"/>
  <c r="I81" i="2" s="1"/>
  <c r="G80" i="2"/>
  <c r="I80" i="2" s="1"/>
  <c r="I79" i="2"/>
  <c r="G79" i="2"/>
  <c r="G85" i="2" s="1"/>
  <c r="I85" i="2" s="1"/>
  <c r="I78" i="2"/>
  <c r="I76" i="2"/>
  <c r="I75" i="2"/>
  <c r="I74" i="2"/>
  <c r="I73" i="2"/>
  <c r="I72" i="2"/>
  <c r="I71" i="2"/>
  <c r="G71" i="2"/>
  <c r="I70" i="2"/>
  <c r="I69" i="2"/>
  <c r="I67" i="2"/>
  <c r="G65" i="2"/>
  <c r="I65" i="2" s="1"/>
  <c r="G64" i="2"/>
  <c r="I64" i="2" s="1"/>
  <c r="I63" i="2"/>
  <c r="G63" i="2"/>
  <c r="I62" i="2"/>
  <c r="I61" i="2"/>
  <c r="G60" i="2"/>
  <c r="I60" i="2" s="1"/>
  <c r="I59" i="2"/>
  <c r="G59" i="2"/>
  <c r="I58" i="2"/>
  <c r="G58" i="2"/>
  <c r="G57" i="2"/>
  <c r="I57" i="2" s="1"/>
  <c r="G56" i="2"/>
  <c r="I56" i="2" s="1"/>
  <c r="G55" i="2"/>
  <c r="I55" i="2" s="1"/>
  <c r="I54" i="2"/>
  <c r="G54" i="2"/>
  <c r="G53" i="2"/>
  <c r="I53" i="2" s="1"/>
  <c r="I51" i="2"/>
  <c r="I50" i="2"/>
  <c r="I49" i="2"/>
  <c r="I48" i="2"/>
  <c r="I47" i="2"/>
  <c r="I46" i="2"/>
  <c r="I45" i="2"/>
  <c r="I44" i="2"/>
  <c r="I43" i="2" s="1"/>
  <c r="G44" i="2"/>
  <c r="I41" i="2"/>
  <c r="I40" i="2" s="1"/>
  <c r="G39" i="2"/>
  <c r="I39" i="2" s="1"/>
  <c r="G37" i="2"/>
  <c r="G38" i="2" s="1"/>
  <c r="I38" i="2" s="1"/>
  <c r="I36" i="2"/>
  <c r="G36" i="2"/>
  <c r="I35" i="2"/>
  <c r="I33" i="2"/>
  <c r="I32" i="2"/>
  <c r="I31" i="2"/>
  <c r="I30" i="2"/>
  <c r="I29" i="2"/>
  <c r="I28" i="2"/>
  <c r="G25" i="2"/>
  <c r="G26" i="2" s="1"/>
  <c r="I24" i="2"/>
  <c r="I23" i="2"/>
  <c r="I21" i="2"/>
  <c r="I20" i="2"/>
  <c r="I19" i="2"/>
  <c r="I18" i="2"/>
  <c r="I17" i="2"/>
  <c r="I16" i="2"/>
  <c r="B15" i="5"/>
  <c r="I158" i="1"/>
  <c r="I157" i="1"/>
  <c r="I156" i="1"/>
  <c r="I155" i="1"/>
  <c r="G153" i="1"/>
  <c r="I153" i="1" s="1"/>
  <c r="I152" i="1"/>
  <c r="I151" i="1"/>
  <c r="G150" i="1"/>
  <c r="I150" i="1" s="1"/>
  <c r="I149" i="1"/>
  <c r="I148" i="1"/>
  <c r="I147" i="1"/>
  <c r="I146" i="1"/>
  <c r="G145" i="1"/>
  <c r="I145" i="1" s="1"/>
  <c r="I144" i="1"/>
  <c r="I142" i="1"/>
  <c r="G141" i="1"/>
  <c r="I141" i="1" s="1"/>
  <c r="I140" i="1"/>
  <c r="G139" i="1"/>
  <c r="I139" i="1" s="1"/>
  <c r="I138" i="1"/>
  <c r="G137" i="1"/>
  <c r="I137" i="1" s="1"/>
  <c r="I136" i="1"/>
  <c r="G135" i="1"/>
  <c r="I135" i="1" s="1"/>
  <c r="I134" i="1"/>
  <c r="G133" i="1"/>
  <c r="I133" i="1" s="1"/>
  <c r="I132" i="1"/>
  <c r="I131" i="1"/>
  <c r="I130" i="1"/>
  <c r="I129" i="1"/>
  <c r="I128" i="1"/>
  <c r="I127" i="1"/>
  <c r="G126" i="1"/>
  <c r="I126" i="1" s="1"/>
  <c r="I125" i="1"/>
  <c r="G124" i="1"/>
  <c r="I124" i="1" s="1"/>
  <c r="G123" i="1"/>
  <c r="I123" i="1" s="1"/>
  <c r="I122" i="1"/>
  <c r="I121" i="1"/>
  <c r="I120" i="1"/>
  <c r="G119" i="1"/>
  <c r="I119" i="1" s="1"/>
  <c r="I118" i="1"/>
  <c r="I117" i="1"/>
  <c r="G117" i="1"/>
  <c r="G116" i="1"/>
  <c r="I116" i="1" s="1"/>
  <c r="I115" i="1"/>
  <c r="I114" i="1"/>
  <c r="I113" i="1"/>
  <c r="G112" i="1"/>
  <c r="I112" i="1" s="1"/>
  <c r="G111" i="1"/>
  <c r="I111" i="1" s="1"/>
  <c r="G110" i="1"/>
  <c r="I110" i="1" s="1"/>
  <c r="I109" i="1"/>
  <c r="I108" i="1"/>
  <c r="I107" i="1"/>
  <c r="G106" i="1"/>
  <c r="I106" i="1" s="1"/>
  <c r="I105" i="1"/>
  <c r="G104" i="1"/>
  <c r="I104" i="1" s="1"/>
  <c r="I103" i="1"/>
  <c r="I102" i="1"/>
  <c r="G100" i="1"/>
  <c r="I100" i="1" s="1"/>
  <c r="G99" i="1"/>
  <c r="I99" i="1" s="1"/>
  <c r="I98" i="1"/>
  <c r="G97" i="1"/>
  <c r="I97" i="1" s="1"/>
  <c r="I96" i="1"/>
  <c r="G95" i="1"/>
  <c r="I95" i="1" s="1"/>
  <c r="I94" i="1"/>
  <c r="I93" i="1"/>
  <c r="I92" i="1"/>
  <c r="I91" i="1"/>
  <c r="G90" i="1"/>
  <c r="I90" i="1" s="1"/>
  <c r="G89" i="1"/>
  <c r="I89" i="1" s="1"/>
  <c r="I88" i="1"/>
  <c r="G83" i="1"/>
  <c r="I83" i="1" s="1"/>
  <c r="G82" i="1"/>
  <c r="I82" i="1" s="1"/>
  <c r="G81" i="1"/>
  <c r="I81" i="1" s="1"/>
  <c r="G79" i="1"/>
  <c r="I79" i="1" s="1"/>
  <c r="I78" i="1"/>
  <c r="I76" i="1"/>
  <c r="I75" i="1"/>
  <c r="I74" i="1"/>
  <c r="I73" i="1"/>
  <c r="I72" i="1"/>
  <c r="G71" i="1"/>
  <c r="I71" i="1" s="1"/>
  <c r="I70" i="1"/>
  <c r="I69" i="1"/>
  <c r="I68" i="1" s="1"/>
  <c r="I67" i="1"/>
  <c r="G64" i="1"/>
  <c r="I64" i="1" s="1"/>
  <c r="G63" i="1"/>
  <c r="I63" i="1" s="1"/>
  <c r="I62" i="1"/>
  <c r="I61" i="1"/>
  <c r="G60" i="1"/>
  <c r="G84" i="1" s="1"/>
  <c r="I84" i="1" s="1"/>
  <c r="G59" i="1"/>
  <c r="I59" i="1" s="1"/>
  <c r="G58" i="1"/>
  <c r="I58" i="1" s="1"/>
  <c r="G57" i="1"/>
  <c r="I57" i="1" s="1"/>
  <c r="I56" i="1"/>
  <c r="G56" i="1"/>
  <c r="G55" i="1"/>
  <c r="I55" i="1" s="1"/>
  <c r="G54" i="1"/>
  <c r="I54" i="1" s="1"/>
  <c r="I53" i="1"/>
  <c r="G53" i="1"/>
  <c r="I51" i="1"/>
  <c r="I50" i="1"/>
  <c r="I49" i="1"/>
  <c r="I48" i="1"/>
  <c r="I47" i="1"/>
  <c r="I46" i="1"/>
  <c r="I45" i="1" s="1"/>
  <c r="G44" i="1"/>
  <c r="I44" i="1" s="1"/>
  <c r="I43" i="1" s="1"/>
  <c r="I41" i="1"/>
  <c r="I40" i="1" s="1"/>
  <c r="I33" i="1"/>
  <c r="I32" i="1"/>
  <c r="I31" i="1"/>
  <c r="I30" i="1"/>
  <c r="I29" i="1"/>
  <c r="I28" i="1"/>
  <c r="G25" i="1"/>
  <c r="G26" i="1" s="1"/>
  <c r="I24" i="1"/>
  <c r="I23" i="1"/>
  <c r="I21" i="1"/>
  <c r="I20" i="1"/>
  <c r="I19" i="1"/>
  <c r="I18" i="1"/>
  <c r="I17" i="1"/>
  <c r="I16" i="1"/>
  <c r="B14" i="5"/>
  <c r="I172" i="3" l="1"/>
  <c r="I154" i="1"/>
  <c r="I39" i="1"/>
  <c r="I36" i="1"/>
  <c r="I39" i="3"/>
  <c r="I40" i="3"/>
  <c r="I36" i="3"/>
  <c r="I37" i="3"/>
  <c r="I69" i="4"/>
  <c r="I170" i="4"/>
  <c r="I46" i="4"/>
  <c r="I154" i="4"/>
  <c r="I88" i="4"/>
  <c r="G26" i="4"/>
  <c r="G67" i="4"/>
  <c r="I67" i="4" s="1"/>
  <c r="I53" i="4" s="1"/>
  <c r="I36" i="4"/>
  <c r="G85" i="4"/>
  <c r="I85" i="4" s="1"/>
  <c r="I128" i="4"/>
  <c r="I102" i="4" s="1"/>
  <c r="I80" i="4"/>
  <c r="G81" i="4"/>
  <c r="I81" i="4" s="1"/>
  <c r="I78" i="4" s="1"/>
  <c r="I88" i="3"/>
  <c r="I38" i="3"/>
  <c r="I80" i="3"/>
  <c r="I25" i="3"/>
  <c r="G81" i="3"/>
  <c r="I81" i="3" s="1"/>
  <c r="I69" i="3"/>
  <c r="I78" i="3"/>
  <c r="G27" i="3"/>
  <c r="I27" i="3" s="1"/>
  <c r="I22" i="3" s="1"/>
  <c r="I26" i="3"/>
  <c r="I155" i="3"/>
  <c r="G66" i="3"/>
  <c r="I66" i="3" s="1"/>
  <c r="I53" i="3" s="1"/>
  <c r="I43" i="3" s="1"/>
  <c r="G67" i="3"/>
  <c r="I67" i="3" s="1"/>
  <c r="G85" i="3"/>
  <c r="I85" i="3" s="1"/>
  <c r="I127" i="3"/>
  <c r="I102" i="3" s="1"/>
  <c r="I87" i="3" s="1"/>
  <c r="I15" i="2"/>
  <c r="I52" i="2"/>
  <c r="I141" i="2"/>
  <c r="G66" i="2"/>
  <c r="I66" i="2" s="1"/>
  <c r="I87" i="2"/>
  <c r="I68" i="2"/>
  <c r="I25" i="2"/>
  <c r="I22" i="2" s="1"/>
  <c r="I101" i="2"/>
  <c r="I86" i="2" s="1"/>
  <c r="I26" i="2"/>
  <c r="G27" i="2"/>
  <c r="I27" i="2" s="1"/>
  <c r="I77" i="2"/>
  <c r="I42" i="2"/>
  <c r="I37" i="2"/>
  <c r="I34" i="2" s="1"/>
  <c r="I15" i="1"/>
  <c r="I35" i="1"/>
  <c r="I38" i="1"/>
  <c r="I143" i="1"/>
  <c r="I101" i="1"/>
  <c r="I26" i="1"/>
  <c r="G27" i="1"/>
  <c r="I27" i="1" s="1"/>
  <c r="I87" i="1"/>
  <c r="G80" i="1"/>
  <c r="I80" i="1" s="1"/>
  <c r="I77" i="1" s="1"/>
  <c r="I60" i="1"/>
  <c r="I52" i="1" s="1"/>
  <c r="G85" i="1"/>
  <c r="I85" i="1" s="1"/>
  <c r="G65" i="1"/>
  <c r="I65" i="1" s="1"/>
  <c r="I25" i="1"/>
  <c r="G66" i="1"/>
  <c r="I66" i="1" s="1"/>
  <c r="I86" i="1" l="1"/>
  <c r="I43" i="4"/>
  <c r="G27" i="4"/>
  <c r="I27" i="4" s="1"/>
  <c r="I26" i="4"/>
  <c r="I87" i="4"/>
  <c r="I39" i="4"/>
  <c r="I38" i="4"/>
  <c r="I35" i="4" s="1"/>
  <c r="I35" i="3"/>
  <c r="I14" i="3"/>
  <c r="I177" i="3" s="1"/>
  <c r="C16" i="5" s="1"/>
  <c r="I14" i="2"/>
  <c r="I160" i="2" s="1"/>
  <c r="C15" i="5" s="1"/>
  <c r="I34" i="1"/>
  <c r="I37" i="1"/>
  <c r="I42" i="1"/>
  <c r="I22" i="1"/>
  <c r="I14" i="1" s="1"/>
  <c r="I159" i="1" s="1"/>
  <c r="C14" i="5" s="1"/>
  <c r="I22" i="4" l="1"/>
  <c r="I14" i="4"/>
  <c r="I175" i="4" s="1"/>
  <c r="C17" i="5" s="1"/>
  <c r="C18" i="5" s="1"/>
  <c r="C20" i="5" s="1"/>
</calcChain>
</file>

<file path=xl/sharedStrings.xml><?xml version="1.0" encoding="utf-8"?>
<sst xmlns="http://schemas.openxmlformats.org/spreadsheetml/2006/main" count="2819" uniqueCount="365">
  <si>
    <t>SOUPIS PRACÍ A DODÁVEK A SLUŽEB vč VÝKAZU VÝMĚR</t>
  </si>
  <si>
    <t>Stavba:</t>
  </si>
  <si>
    <t>Objekt:</t>
  </si>
  <si>
    <t>Část:</t>
  </si>
  <si>
    <t>JKSO:</t>
  </si>
  <si>
    <t>Objednatel:</t>
  </si>
  <si>
    <t>Zhotovitel:</t>
  </si>
  <si>
    <t>Datum:</t>
  </si>
  <si>
    <t>P.Č.</t>
  </si>
  <si>
    <t>TV</t>
  </si>
  <si>
    <t>KCN</t>
  </si>
  <si>
    <t>Kód položky / název</t>
  </si>
  <si>
    <t>Popis / minimální technické parametry</t>
  </si>
  <si>
    <t>MJ</t>
  </si>
  <si>
    <t>Množství celkem</t>
  </si>
  <si>
    <t>Cena jednotková bez DPH</t>
  </si>
  <si>
    <t>Cena celkem bez DPH</t>
  </si>
  <si>
    <t>D</t>
  </si>
  <si>
    <t>HSV</t>
  </si>
  <si>
    <t>Práce a dodávky HSV</t>
  </si>
  <si>
    <t>Úpravy povrchů, podlahy a osazování výplní</t>
  </si>
  <si>
    <t>K</t>
  </si>
  <si>
    <t>014</t>
  </si>
  <si>
    <t>612135101</t>
  </si>
  <si>
    <t>Hrubá výplň rýh ve stěnách maltou jakékoli šířky rýhy</t>
  </si>
  <si>
    <t>m2</t>
  </si>
  <si>
    <t>612325121</t>
  </si>
  <si>
    <t>Vápenocementová štuková omítka rýh ve stěnách šířky do 150 mm</t>
  </si>
  <si>
    <t>612325215</t>
  </si>
  <si>
    <t>Vápenocementová hladká omítka malých ploch do 4,0 m2 na stěnách pod obklady</t>
  </si>
  <si>
    <t>kus</t>
  </si>
  <si>
    <t>011</t>
  </si>
  <si>
    <t>619991001</t>
  </si>
  <si>
    <t>Zakrytí podlah fólií přilepenou lepící páskou</t>
  </si>
  <si>
    <t>619991011</t>
  </si>
  <si>
    <t>Obalení konstrukcí a prvků fólií přilepenou lepící páskou</t>
  </si>
  <si>
    <t>632681113</t>
  </si>
  <si>
    <t>Vyspravení betonových podlah rychletuhnoucím polymerem - vysprávka D přes 50 do  200 a tl 30 mm</t>
  </si>
  <si>
    <t>Ostatní konstrukce a práce, bourání</t>
  </si>
  <si>
    <t>952901107</t>
  </si>
  <si>
    <t>Čištění budov omytí dvojitých nebo zdvojených oken nebo balkonových dveří plochy do 2,5m2</t>
  </si>
  <si>
    <t>952901122</t>
  </si>
  <si>
    <t>Čištění budov omytí dveří nebo vrat plochy do 3,0m2</t>
  </si>
  <si>
    <t>952902021</t>
  </si>
  <si>
    <t>Čištění budov zametení hladkých podlah</t>
  </si>
  <si>
    <t>952902031</t>
  </si>
  <si>
    <t>Čištění budov omytí hladkých podlah</t>
  </si>
  <si>
    <t>952902611</t>
  </si>
  <si>
    <t>Čištění budov vysátí prachu z ostatních ploch</t>
  </si>
  <si>
    <t>013</t>
  </si>
  <si>
    <t>974049121</t>
  </si>
  <si>
    <t>Vysekání rýh v betonových zdech hl do 30 mm š do 30 mm</t>
  </si>
  <si>
    <t>m</t>
  </si>
  <si>
    <t>974049133</t>
  </si>
  <si>
    <t>Vysekání rýh v betonových zdech hl do 50 mm š do 100 mm</t>
  </si>
  <si>
    <t>974082113</t>
  </si>
  <si>
    <t>Vysekání rýh pro vodiče v omítce MV nebo MVC stěn š do 50 mm</t>
  </si>
  <si>
    <t>977131115</t>
  </si>
  <si>
    <t>Vrty příklepovými vrtáky D 16 mm do cihelného zdiva nebo prostého betonu</t>
  </si>
  <si>
    <t>977311112</t>
  </si>
  <si>
    <t>Řezání stávajících betonových mazanin nevyztužených hl do 100 mm</t>
  </si>
  <si>
    <t>vlastní</t>
  </si>
  <si>
    <t>Soubor prací spojený se zapravením po demontážích a po rozvodech elektra.</t>
  </si>
  <si>
    <t>soubor</t>
  </si>
  <si>
    <t>Přesun sutě</t>
  </si>
  <si>
    <t>997013213</t>
  </si>
  <si>
    <t>Vnitrostaveništní doprava suti a vybouraných hmot vodorovně do 50 m pro budovy v do 12 m ručně</t>
  </si>
  <si>
    <t>t</t>
  </si>
  <si>
    <t>241</t>
  </si>
  <si>
    <t>997241622</t>
  </si>
  <si>
    <t>Naložení a složení suti</t>
  </si>
  <si>
    <t>997013501</t>
  </si>
  <si>
    <t>Odvoz suti a vybouraných hmot na skládku nebo meziskládku do 1 km se složením</t>
  </si>
  <si>
    <t>997013509</t>
  </si>
  <si>
    <t>Příplatek k ceně za každý započatý 1 km  přes 1 km - celkem 20 km</t>
  </si>
  <si>
    <t>997013831</t>
  </si>
  <si>
    <t>Poplatky za uložení stavebního směsného odpadu na skládce ( skládkovné)</t>
  </si>
  <si>
    <t>Přesun hmot</t>
  </si>
  <si>
    <t>998011002</t>
  </si>
  <si>
    <t>Přesun hmot pro budovy zděné v do 12 m</t>
  </si>
  <si>
    <t>PSV</t>
  </si>
  <si>
    <t>Práce a dodávky PSV</t>
  </si>
  <si>
    <t>Izolace proti vodě, vlhkosti a plynům</t>
  </si>
  <si>
    <t>711</t>
  </si>
  <si>
    <t>711413121</t>
  </si>
  <si>
    <t>Izolace proti vodě za studena svislá těsnicí hmotou dvousložkovou na bázi polymery modifikované živičné emulze</t>
  </si>
  <si>
    <t>Zdravotechnika - zařizovací předměty</t>
  </si>
  <si>
    <t>M</t>
  </si>
  <si>
    <t>MAT</t>
  </si>
  <si>
    <t>materiál</t>
  </si>
  <si>
    <t>Keramické umyvadlo. Dodávka a montáž.</t>
  </si>
  <si>
    <t>Vodoinstalační práce spojené s instalací umyvadla vč. zednického zapravení</t>
  </si>
  <si>
    <t>kpl</t>
  </si>
  <si>
    <t>721</t>
  </si>
  <si>
    <t>725210821</t>
  </si>
  <si>
    <t>Demontáž umyvadel bez výtokových armatur</t>
  </si>
  <si>
    <t>725820801</t>
  </si>
  <si>
    <t>Demontáž baterie nástěnné do G 3 / 4</t>
  </si>
  <si>
    <t>725829121</t>
  </si>
  <si>
    <t>Montáž baterie umyvadlové nástěnné pákové a klasické ostatní typ</t>
  </si>
  <si>
    <t>55145615</t>
  </si>
  <si>
    <t>Baterie umyvadlová páková. Průtok max. 6 l/min. Dodávka a montáž</t>
  </si>
  <si>
    <t>Podlahy povlakové</t>
  </si>
  <si>
    <t>776</t>
  </si>
  <si>
    <t>776111115</t>
  </si>
  <si>
    <t>Broušení podkladu povlakových podlah před litím stěrky</t>
  </si>
  <si>
    <t>776111116</t>
  </si>
  <si>
    <t>Odstranění zbytků lepidla z podkladu povlakových podlah broušením</t>
  </si>
  <si>
    <t>776111311</t>
  </si>
  <si>
    <t>Vysátí podkladu povlakových podlah</t>
  </si>
  <si>
    <t>776121411</t>
  </si>
  <si>
    <t>Dvousložková penetrace podkladu povlakových podlah</t>
  </si>
  <si>
    <t>776141113</t>
  </si>
  <si>
    <t>Vyrovnání podkladu povlakových podlah stěrkou pevnosti 20 MPa tl 8 mm</t>
  </si>
  <si>
    <t>776201811</t>
  </si>
  <si>
    <t>Demontáž lepených povlakových podlah bez podložky ručně</t>
  </si>
  <si>
    <t>776221111</t>
  </si>
  <si>
    <t>Lepení pásů z PVC standardním lepidlem</t>
  </si>
  <si>
    <t xml:space="preserve">PVC vinyl, heterogenní, zátěžový, antibakteriální, minimální parametry: nášlapná vrstva 0,70mm, třída zátěže 34/43, otlak do 0,1 mm, hořlavost Bfl S1. </t>
  </si>
  <si>
    <t>776223112</t>
  </si>
  <si>
    <t>Spoj povlakových podlahovin z PVC svařováním za studena</t>
  </si>
  <si>
    <t>776410811</t>
  </si>
  <si>
    <t>Odstranění soklíků a lišt pryžových nebo plastových</t>
  </si>
  <si>
    <t>28411003</t>
  </si>
  <si>
    <t>Lišta soklová PVC 30x30mm</t>
  </si>
  <si>
    <t>776421111</t>
  </si>
  <si>
    <t>Montáž obvodových lišt lepených</t>
  </si>
  <si>
    <t>776991121</t>
  </si>
  <si>
    <t>Základní čištění nově položených podlahovin vysátím a setřením vlhkým mopem</t>
  </si>
  <si>
    <t>776991821</t>
  </si>
  <si>
    <t>Odstranění lepidla ručně z podlah</t>
  </si>
  <si>
    <t>998776202</t>
  </si>
  <si>
    <t>Přesun hmot procentní pro podlahy povlakové v objektech v do 12 m</t>
  </si>
  <si>
    <t>%</t>
  </si>
  <si>
    <t>Dokončovací práce - obklady</t>
  </si>
  <si>
    <t>781</t>
  </si>
  <si>
    <t>781471810</t>
  </si>
  <si>
    <t>Demontáž obkladů z obkladaček keramických kladených do malty</t>
  </si>
  <si>
    <t>781474116</t>
  </si>
  <si>
    <t>Montáž obkladů vnitřních keramických hladkých do 35 ks/m2 lepených flexibilním lepidlem</t>
  </si>
  <si>
    <t>Obklad keramický hladký, dílce velikosti 200x200mm.</t>
  </si>
  <si>
    <t>781491815</t>
  </si>
  <si>
    <t>Odstranění profilu ukončovacího</t>
  </si>
  <si>
    <t>781492251</t>
  </si>
  <si>
    <t>Montáž profilů ukončovacích lepených flexibilním cementovým lepidlem</t>
  </si>
  <si>
    <t>781492451</t>
  </si>
  <si>
    <t>Montáž profilů ukončovacích lepených standardním cementovým lepidlem</t>
  </si>
  <si>
    <t>781495115</t>
  </si>
  <si>
    <t>Spárování vnitřních obkladů silikonem</t>
  </si>
  <si>
    <t>998781202</t>
  </si>
  <si>
    <t>Přesun hmot procentní pro obklady keramické v objektech v do 12 m</t>
  </si>
  <si>
    <t>Dokončovací práce - malby a tapety</t>
  </si>
  <si>
    <t>784</t>
  </si>
  <si>
    <t>784111031</t>
  </si>
  <si>
    <t>Omytí podkladu v místnostech výšky do 3,80 m</t>
  </si>
  <si>
    <t>784121001</t>
  </si>
  <si>
    <t>Oškrabání malby v místnostech výšky do 3,80 m</t>
  </si>
  <si>
    <t>784161211</t>
  </si>
  <si>
    <t>Lokální vyrovnání podkladu sádrovou stěrkou plochy do 0,25 m2 v místnostech výšky do 3,80 m</t>
  </si>
  <si>
    <t>784181121</t>
  </si>
  <si>
    <t>Hloubková jednonásobná penetrace podkladu v místnostech výšky do 3,80 m</t>
  </si>
  <si>
    <t>784191003</t>
  </si>
  <si>
    <t>Čištění vnitřních ploch oken dvojitých nebo zdvojených po provedení malířských prací</t>
  </si>
  <si>
    <t>784191005</t>
  </si>
  <si>
    <t>Čištění vnitřních ploch dveří nebo vrat po provedení malířských prací</t>
  </si>
  <si>
    <t>784191007</t>
  </si>
  <si>
    <t>Čištění vnitřních ploch podlah po provedení malířských prací</t>
  </si>
  <si>
    <t>784221101</t>
  </si>
  <si>
    <t>Dvojnásobné bílé malby  ze směsí za sucha dobře otěruvzdorných v místnostech do 3,80 m</t>
  </si>
  <si>
    <t>EL</t>
  </si>
  <si>
    <t>Slaboproudé, silnoproudé rozvody, osvětlení</t>
  </si>
  <si>
    <t>Slaboproudé rozvody + příslušenství</t>
  </si>
  <si>
    <t>742122001</t>
  </si>
  <si>
    <t>Montáž kabelové spojky nebo svorkovnice pro slaboproud do 15 žil</t>
  </si>
  <si>
    <t>10.935.899</t>
  </si>
  <si>
    <t>Konektor RJ45 UTP Cat.5e černý samořezný</t>
  </si>
  <si>
    <t>742330044</t>
  </si>
  <si>
    <t>Montáž datové zásuvky 1 až 6 pozic</t>
  </si>
  <si>
    <t>Datová jednozásuvka s přístrojovou lištovou krabicí</t>
  </si>
  <si>
    <t>10.874.783</t>
  </si>
  <si>
    <t>Kryt zásuvky komunikační, dvojnásobný</t>
  </si>
  <si>
    <t>Datová dvouzásuvka s přístrojovou lištovou krabicí</t>
  </si>
  <si>
    <t>10.863.140</t>
  </si>
  <si>
    <t>Konektor RJ45 8p8c Cat.5e nest.pro drát</t>
  </si>
  <si>
    <t>742121001</t>
  </si>
  <si>
    <t>Montáž kabelů sdělovacích pro vnitřní rozvody, počtu žil do 15</t>
  </si>
  <si>
    <t>10.793.442</t>
  </si>
  <si>
    <t>Datový UTP cat.5 kabel</t>
  </si>
  <si>
    <t>742110202</t>
  </si>
  <si>
    <t>Montáž podlahových krabic montovaných do mazaniny.</t>
  </si>
  <si>
    <t>1000107173</t>
  </si>
  <si>
    <t>Podlahová krabice pod katedru pro zakončení kabelových tras. Určená pro výšku betonové vrstvy od 57 mm do 75 mm. Krabice je uzpůsobena pro instalaci elektroinstalačních trubek.</t>
  </si>
  <si>
    <t>742330101</t>
  </si>
  <si>
    <t>Měření metalického segmentu s vyhotovením protokolu</t>
  </si>
  <si>
    <t>Silnoproudé rozvody + příslušenství</t>
  </si>
  <si>
    <t>741210101</t>
  </si>
  <si>
    <t>Montáž rozvaděčů litinových, hliníkových nebo plastových bez zapojení vodičů, sestavy hmotností do 50 kg.</t>
  </si>
  <si>
    <t>11.019.192</t>
  </si>
  <si>
    <t>Rozvaděčová skříň, 48 modulů, IP30, pod omítku</t>
  </si>
  <si>
    <t>Soubor prací spojený s dodávkou a montáží drobného montážního materiálu pro silový rozvaděč (nulové můstky, svorky, hřebeny, propojovací vodiče).</t>
  </si>
  <si>
    <t>741320135</t>
  </si>
  <si>
    <t>Montáž jističů se zapojením vodičů, dvoupólových nn, do 25 A ve skříni.</t>
  </si>
  <si>
    <t>10.093.757</t>
  </si>
  <si>
    <t>Proudový chránič s jističem 16A, rozměry 2 DIN, jmenovité napětí 230/400V, Charakteristika C, Jmenovitý reziduální proud 0,03A, Vypínací charakteristika proudového chrániče: A, Jmenovitá spínací schopnost 10 kA.</t>
  </si>
  <si>
    <t>741322111</t>
  </si>
  <si>
    <t>Montáž svodiče přepětí nn typ 2 čtyřpólových jednodílných se zapojením vodičů</t>
  </si>
  <si>
    <t>10.847.665</t>
  </si>
  <si>
    <t>Svodič přepětí třídy T1+T2 (B+C), 4pól sada pro TN-S</t>
  </si>
  <si>
    <t>741310561</t>
  </si>
  <si>
    <t>Montáž spínačů tří nebo čtyřpólových, vypínačů výkonových pojistkových, do 63 A</t>
  </si>
  <si>
    <t>10.843.680</t>
  </si>
  <si>
    <t>Vypínač na DIN, 3P 40A 400/415V.</t>
  </si>
  <si>
    <t>741811011</t>
  </si>
  <si>
    <t>Zkoušky a prohlídky rozvodných zařízení, kontrola rozvaděčů nn, silových, hmotnosti do 200 kg.</t>
  </si>
  <si>
    <t>741313011</t>
  </si>
  <si>
    <t>Montáž zásuvka chráněná bezšroubové připojení v krabici 2P+PE prostředí základní, vlhké se zapojením vodičů</t>
  </si>
  <si>
    <t>10.079.613</t>
  </si>
  <si>
    <t>Zásuvka dvojnásobná bezšroubová, s clonkami, s natočenou dutinou, bílá, 16 A</t>
  </si>
  <si>
    <t>10.079.876</t>
  </si>
  <si>
    <t>Zásuvka dvojnásobná bezšroubová, s ochrannými kolíky, s clonkami, s natočenou dutinou a přepěťovou ochranou.</t>
  </si>
  <si>
    <t>741112072</t>
  </si>
  <si>
    <t>Montáž krabic elektroinstalačních přístrojových plastových dvojitých.</t>
  </si>
  <si>
    <t>10.074.814</t>
  </si>
  <si>
    <t>Krabice přístrojová pro montáž dvojnásobných zásuvek.</t>
  </si>
  <si>
    <t>10.042.118</t>
  </si>
  <si>
    <t>Tepelně izolační podložka do elektroinstalačních krabic pro dvojnásobné zásuvky.</t>
  </si>
  <si>
    <t>10.075.091</t>
  </si>
  <si>
    <t>Nástavný rámeček pro lištové krabice pod dvojzásuvku.</t>
  </si>
  <si>
    <t>741313001</t>
  </si>
  <si>
    <t>Montáž zásuvka (polo)zapuštěná bezšroubové připojení 2P+PE se zapojením vodičů</t>
  </si>
  <si>
    <t>10.079.558</t>
  </si>
  <si>
    <t>Zásuvka jednonásobná bezšroubová, bílá, 16 A</t>
  </si>
  <si>
    <t>10.080.442</t>
  </si>
  <si>
    <t>Zásuvka jednonásobná bezšroubová, s ochrannými kolíky, s clonkami a přepěťovou ochranou</t>
  </si>
  <si>
    <t>741112071</t>
  </si>
  <si>
    <t>Montáž krabice přístrojová lištová plast jednoduchá</t>
  </si>
  <si>
    <t>10.152.252</t>
  </si>
  <si>
    <t>Krabice přístrojová pro montáž jednonásobných zásuvek.</t>
  </si>
  <si>
    <t>10.042.117</t>
  </si>
  <si>
    <t>Tepelně izolační podložka do elektroinstalačních krabic pro jednonásobné zásuvky.</t>
  </si>
  <si>
    <t>10.069.878</t>
  </si>
  <si>
    <t>Rámeček 5-násobný bílý</t>
  </si>
  <si>
    <t>741112061</t>
  </si>
  <si>
    <t>Montáž krabic elektroinstalačních přístrojových zapuštěných plastových kruhových.</t>
  </si>
  <si>
    <t>10.854.075</t>
  </si>
  <si>
    <t>Krabice přístrojová pod omítku, jednonásobná</t>
  </si>
  <si>
    <t>10.153.806</t>
  </si>
  <si>
    <t>Krabice přístrojová pod omítku, pětinásobná</t>
  </si>
  <si>
    <t>220260025</t>
  </si>
  <si>
    <t>Montáž krabice pod omítku s vysekáním lůžka</t>
  </si>
  <si>
    <t>10.076.622</t>
  </si>
  <si>
    <t>Krabice rozvodná, rozměr min. 250 x 200 mm</t>
  </si>
  <si>
    <t>10.078.621</t>
  </si>
  <si>
    <t>Krabice odbočná pod omítku, rozměr min. 130 mm, PVC, včetně víčka.</t>
  </si>
  <si>
    <t>741122016</t>
  </si>
  <si>
    <t>Montáž kabelů měděných bez ukončení uložených pod omítku plných kulatých (CYKY), počtu a průřezu žil 3x2,5 mm2.</t>
  </si>
  <si>
    <t>10.048.482</t>
  </si>
  <si>
    <t>Silový kabel CYKY-J 3x2,5mm2.</t>
  </si>
  <si>
    <t>741120301</t>
  </si>
  <si>
    <t>Montáž vodičů izolovaných měděných bez ukončení uložených pevně, plných a laněných s PVC pláštěm (CY) průřez žíly 0,55 až 16 mm2.</t>
  </si>
  <si>
    <t>10.048.546</t>
  </si>
  <si>
    <t>Zemnící kabel zelenožlutý CY 6 mm2.</t>
  </si>
  <si>
    <t>montáž systému STOP nouzového tlačítka pro vypnutí 230V zás.studentských pracovišť v rozvaděči a na stěně vč. kabeláže</t>
  </si>
  <si>
    <t>soubor prvků systému STOP nouzového tlačítka pro vypnutí 230V zás.studentských pracovišť v rozvaděči a na stěně vč. kabeláže</t>
  </si>
  <si>
    <t>741110043</t>
  </si>
  <si>
    <t>Montáž trubka plastová ohebná D přes 35 mm uložená pevně</t>
  </si>
  <si>
    <t>10.074.642</t>
  </si>
  <si>
    <t>Ohebná dvouplášťová korugovaná bezhalogenová chránička vnitřní ø 32 mm.</t>
  </si>
  <si>
    <t>10.074.671</t>
  </si>
  <si>
    <t>Ohebná dvouplášťová korugovaná bezhalogenová chránička vnitřní ø 41 mm.</t>
  </si>
  <si>
    <t>741810001</t>
  </si>
  <si>
    <t>Zkouška a prohlídka elektrických rozvodů a zařízení, celková prohlídka a vyhotovení revizní zprávy pro objem montážních prací do 100 tis. Kč</t>
  </si>
  <si>
    <t>Provozní osvětlení</t>
  </si>
  <si>
    <t>11.245.979</t>
  </si>
  <si>
    <t>Proudový chránič s jističem 10A, rozměry 2 DIN, jmenovité napětí 230/400V, Charakteristika B, Jmenovitý reziduální proud 0,03A, Vypínací charakteristika proudového chrániče: A, Jmenovitá spínací schopnost 10 kA.</t>
  </si>
  <si>
    <t>741372022</t>
  </si>
  <si>
    <t>Montáž svítidel LED se zapojením vodičů bytových nebo společenských místností, stropních, panelových, obsahu přes 0,09 do 0,36m2.</t>
  </si>
  <si>
    <t>Provozní světlo na strop/podhledu</t>
  </si>
  <si>
    <t>LED svítidlo určené pro montáž do kazetových podhledů i na strop. Kryt z kvalitního optického materiálu. Svítidlo poskytuje optimální distribuci světla a zábranu oslnění v souladu s platnou normou pro osvětlení kanceláří a učeben. Teplota chromatičnosti 4000K, napájení 230V/50Hz, 57W, svítivost min. 425 cd/klm, světelný tok min. 6400 lm, elektronický předřadník, krytí min. IP40, rozměry do 620x620x60mm. Barva bílá. Včetně podružného materiálu a instalace.</t>
  </si>
  <si>
    <t>741310003</t>
  </si>
  <si>
    <t>Montáž vypínač nástěnný 2-dvoupólový prostředí normální se zapojením vodičů</t>
  </si>
  <si>
    <t>10.069.872</t>
  </si>
  <si>
    <t>Spínač kolébkový šroubový, řazení 1/0+1/0</t>
  </si>
  <si>
    <t>10.071.435</t>
  </si>
  <si>
    <t>Kryt spínače dělený bílý</t>
  </si>
  <si>
    <t>10.072.355</t>
  </si>
  <si>
    <t>Rámeček 2-násobný bílý</t>
  </si>
  <si>
    <t>741122015</t>
  </si>
  <si>
    <t>Montáž kabelů měděných bez ukončení uložených pod omítku plných kulatých (CYKY), počtu a průřezu žil 3x1,5 mm2.</t>
  </si>
  <si>
    <t>10.051.448</t>
  </si>
  <si>
    <t>Silový kabel CYKY-J 3x1,5mm2.</t>
  </si>
  <si>
    <t>VRN</t>
  </si>
  <si>
    <t>Vedlejší rozpočtové náklady</t>
  </si>
  <si>
    <t>013002000</t>
  </si>
  <si>
    <t>Projektové práce (DSPS)</t>
  </si>
  <si>
    <t>…</t>
  </si>
  <si>
    <t>030001000</t>
  </si>
  <si>
    <t>Zařízení staveniště</t>
  </si>
  <si>
    <t>045002000</t>
  </si>
  <si>
    <t>Kompletační a koordinační činnost</t>
  </si>
  <si>
    <t>070001000</t>
  </si>
  <si>
    <t>Provozní vlivy</t>
  </si>
  <si>
    <t>Celkem bez DPH</t>
  </si>
  <si>
    <t>Základní škola Tábor, Zborovská 2696</t>
  </si>
  <si>
    <t>Základní škola Tábor, Zborovská 2696, 39003  Tábor</t>
  </si>
  <si>
    <t>10.679.719</t>
  </si>
  <si>
    <t>Rozvaděčová skříň, 36 modulů, IP30, pod omítku</t>
  </si>
  <si>
    <t>741310001</t>
  </si>
  <si>
    <t>Montáž vypínač nástěnný 1-jednopólový prostředí normální se zapojením vodičů</t>
  </si>
  <si>
    <t>10.072.639</t>
  </si>
  <si>
    <t>Spínač kolébkový šroubový, řazení 1/0</t>
  </si>
  <si>
    <t>10.071.430</t>
  </si>
  <si>
    <t>Kryt spínače jednoduchý bílý</t>
  </si>
  <si>
    <t>Kód položky</t>
  </si>
  <si>
    <t>Soubor prací spojených s vedením nového vodovodního a odpadního potrubí k demonstrační katedře vyučujícího. Cena včetně dopravy.</t>
  </si>
  <si>
    <t>10.696.523</t>
  </si>
  <si>
    <t>Datová jednozásuvka, modulová zásuvka 22,5x45mm (1 modul)</t>
  </si>
  <si>
    <t>741120501</t>
  </si>
  <si>
    <t>Montáž šňůr měděných bez ukončení uložených volně, lehkých a středních, počtu žil do 7</t>
  </si>
  <si>
    <t>10.048.777</t>
  </si>
  <si>
    <t>Dvoulinka 2x2,5mm červeno-černá pro 12V DC rozvody do stolů studentů od zdroje v katedře, SCY 2x2,5 TR/R</t>
  </si>
  <si>
    <t>10.048.919</t>
  </si>
  <si>
    <t>Dvoulinka 2x1,5mm červeno-černá pro spínání elektrických otvíračů pro lavice studentů, SCY 2x1,5 TT/RD</t>
  </si>
  <si>
    <t>741313031</t>
  </si>
  <si>
    <t>Montáž zásuvek domovních se zapojením vodičů šroubové připojení vestavných 10 A provedení 1P zdířka.</t>
  </si>
  <si>
    <t>1234217</t>
  </si>
  <si>
    <t>Bezpečnostní zdířka 4mm, červená, pro 12V DC rozvod.</t>
  </si>
  <si>
    <t>1131535</t>
  </si>
  <si>
    <t>Bezpečnostní zdířka 4mm, modrá, pro 12V DC rozvod.</t>
  </si>
  <si>
    <t>741313004</t>
  </si>
  <si>
    <t>Montáž zásuvka (polo)zapuštěná bezšroubové připojení 2x(2P+PE) dvojnásobná šikmá se zapojením vodičů</t>
  </si>
  <si>
    <t>11.074.841</t>
  </si>
  <si>
    <t>Zásuvka trojnásobná bezšroubová, modulová zásuvka 45x135mm, s natočenou dutinou, bílá, 16 A</t>
  </si>
  <si>
    <t>Svodič přepětí pro zásuvky ve studentských stolech, akustická signalizace. Včetně podružného materiálu. Cena včetně dopravy a instalace.</t>
  </si>
  <si>
    <t>10.071.439</t>
  </si>
  <si>
    <t>Rámeček 1-násobný bílý</t>
  </si>
  <si>
    <t>741110512</t>
  </si>
  <si>
    <t>Montáž lišt a kanálů elektroinstalačních se spojkami, vkládacích s víčkem, šířky přes 60 do 120mm.</t>
  </si>
  <si>
    <t>10.155.437</t>
  </si>
  <si>
    <t>Instalační kanál, parapetní dutý 90x55mm s možností vložení stínicího kanálu. Vhodný pro instalaci modulárních přístrojů. Barva bílá. Stupeň krytí: IP 30. Včetně oddělovací příčky.</t>
  </si>
  <si>
    <t>10.030.494</t>
  </si>
  <si>
    <t>Krabice přístrojová pod omítku, trojnásobná</t>
  </si>
  <si>
    <t>741110041</t>
  </si>
  <si>
    <t>Montáž trubka plastová ohebná D přes 11 do 23 mm uložená pevně</t>
  </si>
  <si>
    <t>10.075.922</t>
  </si>
  <si>
    <t>Ohebná elektroinstalační trubka PVC, mechanická odolnost 320N/5cm, světle šedá, vnitřní ø 16 mm.</t>
  </si>
  <si>
    <t>10.069.833</t>
  </si>
  <si>
    <t>Spínač kolébkový šroubový, řazení 6</t>
  </si>
  <si>
    <t>10.071.428</t>
  </si>
  <si>
    <t>Spínač kolébkový šroubový, řazení 7</t>
  </si>
  <si>
    <t>10.071.881</t>
  </si>
  <si>
    <t>Spínač kolébkový šroubový, řazení 6+6</t>
  </si>
  <si>
    <t>Svodič přepětí pro přípojná místa ve studentských stolech, akustická signalizace. Včetně podružného materiálu. Cena včetně dopravy a instalace.</t>
  </si>
  <si>
    <t xml:space="preserve">REKAPITULACE </t>
  </si>
  <si>
    <t xml:space="preserve">JKSO: </t>
  </si>
  <si>
    <t>Kód</t>
  </si>
  <si>
    <t>Popis</t>
  </si>
  <si>
    <t>Cena celkem</t>
  </si>
  <si>
    <t>Odborné učebny</t>
  </si>
  <si>
    <t>Celkem včetně DPH</t>
  </si>
  <si>
    <t>Počítačová učebna</t>
  </si>
  <si>
    <t xml:space="preserve"> </t>
  </si>
  <si>
    <t>Učebna robotiky</t>
  </si>
  <si>
    <t>Přírodovědná učebna 1. NP a kabinety</t>
  </si>
  <si>
    <t>Přírodovědná učebna 2.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</si>
</sst>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_x0000_"/>
    <numFmt numFmtId="165" formatCode="#,##0.000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rgb="FF80008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0"/>
      <color rgb="FFFA000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b/>
      <u/>
      <sz val="8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95">
    <xf numFmtId="0" fontId="0" fillId="0" borderId="0" xfId="0"/>
    <xf numFmtId="0" fontId="0" fillId="2" borderId="0" xfId="0" applyFill="1"/>
    <xf numFmtId="49" fontId="2" fillId="3" borderId="0" xfId="0" applyNumberFormat="1" applyFont="1" applyFill="1"/>
    <xf numFmtId="49" fontId="3" fillId="3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vertical="center" wrapText="1"/>
    </xf>
    <xf numFmtId="49" fontId="3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/>
    <xf numFmtId="49" fontId="4" fillId="3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vertical="center" wrapText="1"/>
    </xf>
    <xf numFmtId="49" fontId="3" fillId="4" borderId="0" xfId="0" applyNumberFormat="1" applyFont="1" applyFill="1" applyAlignment="1">
      <alignment horizontal="left" vertical="top" wrapText="1"/>
    </xf>
    <xf numFmtId="49" fontId="3" fillId="5" borderId="1" xfId="0" applyNumberFormat="1" applyFont="1" applyFill="1" applyBorder="1" applyAlignment="1">
      <alignment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vertical="center"/>
    </xf>
    <xf numFmtId="1" fontId="3" fillId="5" borderId="4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left" vertical="top" wrapText="1"/>
    </xf>
    <xf numFmtId="49" fontId="5" fillId="3" borderId="5" xfId="0" applyNumberFormat="1" applyFont="1" applyFill="1" applyBorder="1"/>
    <xf numFmtId="49" fontId="5" fillId="3" borderId="5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 wrapText="1"/>
    </xf>
    <xf numFmtId="49" fontId="3" fillId="3" borderId="5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4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top" wrapText="1"/>
    </xf>
    <xf numFmtId="4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top" wrapText="1"/>
    </xf>
    <xf numFmtId="4" fontId="7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0" fontId="7" fillId="2" borderId="0" xfId="2" applyFont="1" applyFill="1" applyAlignment="1">
      <alignment horizontal="right" vertical="center"/>
    </xf>
    <xf numFmtId="164" fontId="7" fillId="2" borderId="0" xfId="2" applyNumberFormat="1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left" vertical="top" wrapText="1"/>
    </xf>
    <xf numFmtId="0" fontId="8" fillId="2" borderId="0" xfId="2" applyFont="1" applyFill="1" applyAlignment="1">
      <alignment horizontal="right" vertical="center"/>
    </xf>
    <xf numFmtId="4" fontId="7" fillId="2" borderId="0" xfId="2" applyNumberFormat="1" applyFont="1" applyFill="1" applyAlignment="1">
      <alignment horizontal="right" vertical="center"/>
    </xf>
    <xf numFmtId="164" fontId="3" fillId="2" borderId="0" xfId="2" applyNumberFormat="1" applyFill="1" applyAlignment="1">
      <alignment horizontal="right" vertical="center"/>
    </xf>
    <xf numFmtId="164" fontId="3" fillId="2" borderId="0" xfId="2" applyNumberFormat="1" applyFill="1" applyAlignment="1">
      <alignment horizontal="center" vertical="center"/>
    </xf>
    <xf numFmtId="49" fontId="3" fillId="2" borderId="0" xfId="2" applyNumberFormat="1" applyFill="1" applyAlignment="1">
      <alignment horizontal="left" vertical="center" wrapText="1"/>
    </xf>
    <xf numFmtId="0" fontId="3" fillId="2" borderId="0" xfId="2" applyFill="1" applyAlignment="1">
      <alignment horizontal="left" vertical="top" wrapText="1"/>
    </xf>
    <xf numFmtId="165" fontId="3" fillId="2" borderId="0" xfId="2" applyNumberFormat="1" applyFill="1" applyAlignment="1">
      <alignment horizontal="right" vertical="center"/>
    </xf>
    <xf numFmtId="4" fontId="3" fillId="2" borderId="0" xfId="2" applyNumberForma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4" fontId="9" fillId="2" borderId="0" xfId="0" applyNumberFormat="1" applyFont="1" applyFill="1" applyAlignment="1">
      <alignment horizontal="right" vertical="center"/>
    </xf>
    <xf numFmtId="4" fontId="3" fillId="6" borderId="6" xfId="0" applyNumberFormat="1" applyFont="1" applyFill="1" applyBorder="1" applyAlignment="1">
      <alignment horizontal="right" vertical="center"/>
    </xf>
    <xf numFmtId="4" fontId="3" fillId="6" borderId="6" xfId="2" applyNumberFormat="1" applyFill="1" applyBorder="1" applyAlignment="1">
      <alignment horizontal="right" vertical="center"/>
    </xf>
    <xf numFmtId="49" fontId="3" fillId="3" borderId="0" xfId="0" applyNumberFormat="1" applyFont="1" applyFill="1" applyAlignment="1">
      <alignment wrapText="1"/>
    </xf>
    <xf numFmtId="49" fontId="3" fillId="5" borderId="1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wrapText="1"/>
    </xf>
    <xf numFmtId="49" fontId="10" fillId="3" borderId="0" xfId="0" applyNumberFormat="1" applyFont="1" applyFill="1"/>
    <xf numFmtId="49" fontId="11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49" fontId="10" fillId="3" borderId="0" xfId="0" applyNumberFormat="1" applyFont="1" applyFill="1" applyAlignment="1">
      <alignment vertical="center"/>
    </xf>
    <xf numFmtId="49" fontId="12" fillId="3" borderId="0" xfId="0" applyNumberFormat="1" applyFont="1" applyFill="1" applyAlignment="1">
      <alignment horizontal="center" vertical="center"/>
    </xf>
    <xf numFmtId="49" fontId="12" fillId="3" borderId="0" xfId="0" applyNumberFormat="1" applyFont="1" applyFill="1" applyAlignment="1">
      <alignment vertical="center"/>
    </xf>
    <xf numFmtId="49" fontId="12" fillId="3" borderId="0" xfId="0" applyNumberFormat="1" applyFont="1" applyFill="1" applyAlignment="1">
      <alignment horizontal="left" vertical="center"/>
    </xf>
    <xf numFmtId="49" fontId="12" fillId="4" borderId="0" xfId="0" applyNumberFormat="1" applyFont="1" applyFill="1" applyAlignment="1">
      <alignment horizontal="left"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5" borderId="2" xfId="0" applyNumberFormat="1" applyFont="1" applyFill="1" applyBorder="1" applyAlignment="1">
      <alignment horizontal="center"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1" fontId="12" fillId="5" borderId="3" xfId="0" applyNumberFormat="1" applyFont="1" applyFill="1" applyBorder="1" applyAlignment="1">
      <alignment horizontal="center" vertical="center" wrapText="1"/>
    </xf>
    <xf numFmtId="1" fontId="12" fillId="5" borderId="4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/>
    <xf numFmtId="0" fontId="3" fillId="4" borderId="5" xfId="0" applyFont="1" applyFill="1" applyBorder="1"/>
    <xf numFmtId="0" fontId="14" fillId="0" borderId="0" xfId="0" applyFont="1"/>
    <xf numFmtId="164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4" fontId="13" fillId="2" borderId="0" xfId="0" applyNumberFormat="1" applyFont="1" applyFill="1" applyAlignment="1">
      <alignment horizontal="right" vertical="center"/>
    </xf>
    <xf numFmtId="4" fontId="13" fillId="2" borderId="0" xfId="0" applyNumberFormat="1" applyFont="1" applyFill="1"/>
    <xf numFmtId="0" fontId="13" fillId="2" borderId="0" xfId="0" applyFont="1" applyFill="1" applyAlignment="1">
      <alignment horizontal="center" vertical="center"/>
    </xf>
    <xf numFmtId="4" fontId="13" fillId="2" borderId="0" xfId="0" applyNumberFormat="1" applyFont="1" applyFill="1" applyAlignment="1">
      <alignment vertical="center"/>
    </xf>
    <xf numFmtId="0" fontId="12" fillId="2" borderId="0" xfId="0" applyFont="1" applyFill="1"/>
    <xf numFmtId="0" fontId="14" fillId="2" borderId="0" xfId="0" applyFont="1" applyFill="1"/>
    <xf numFmtId="4" fontId="14" fillId="2" borderId="0" xfId="0" applyNumberFormat="1" applyFont="1" applyFill="1"/>
    <xf numFmtId="4" fontId="15" fillId="2" borderId="0" xfId="1" applyNumberFormat="1" applyFont="1" applyFill="1" applyAlignment="1"/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49" fontId="3" fillId="4" borderId="0" xfId="0" applyNumberFormat="1" applyFont="1" applyFill="1" applyAlignment="1">
      <alignment horizontal="left" vertical="center"/>
    </xf>
  </cellXfs>
  <cellStyles count="3">
    <cellStyle name="Čárka" xfId="1" builtinId="3"/>
    <cellStyle name="Normální" xfId="0" builtinId="0"/>
    <cellStyle name="Normální 2" xfId="2" xr:uid="{D12A1F69-ED39-4468-A46F-B17824D37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A307-36A7-4345-A464-7DA878618471}">
  <dimension ref="A1:C20"/>
  <sheetViews>
    <sheetView tabSelected="1" zoomScaleNormal="100" workbookViewId="0">
      <selection activeCell="B23" sqref="B23"/>
    </sheetView>
  </sheetViews>
  <sheetFormatPr defaultRowHeight="14.4" x14ac:dyDescent="0.3"/>
  <cols>
    <col min="1" max="1" width="11.77734375" style="1" customWidth="1"/>
    <col min="2" max="2" width="62.88671875" style="1" customWidth="1"/>
    <col min="3" max="3" width="13.5546875" style="1" customWidth="1"/>
    <col min="4" max="16384" width="8.88671875" style="1"/>
  </cols>
  <sheetData>
    <row r="1" spans="1:3" ht="17.399999999999999" x14ac:dyDescent="0.3">
      <c r="A1" s="2" t="s">
        <v>353</v>
      </c>
      <c r="B1" s="65"/>
      <c r="C1" s="65"/>
    </row>
    <row r="2" spans="1:3" x14ac:dyDescent="0.3">
      <c r="A2" s="66" t="s">
        <v>1</v>
      </c>
      <c r="B2" s="67" t="s">
        <v>358</v>
      </c>
      <c r="C2" s="68"/>
    </row>
    <row r="3" spans="1:3" x14ac:dyDescent="0.3">
      <c r="A3" s="66" t="s">
        <v>2</v>
      </c>
      <c r="B3" s="67" t="s">
        <v>303</v>
      </c>
      <c r="C3" s="69"/>
    </row>
    <row r="4" spans="1:3" x14ac:dyDescent="0.3">
      <c r="A4" s="66" t="s">
        <v>3</v>
      </c>
      <c r="B4" s="67"/>
      <c r="C4" s="69"/>
    </row>
    <row r="5" spans="1:3" x14ac:dyDescent="0.3">
      <c r="A5" s="70" t="s">
        <v>354</v>
      </c>
      <c r="B5" s="67"/>
      <c r="C5" s="69"/>
    </row>
    <row r="6" spans="1:3" x14ac:dyDescent="0.3">
      <c r="A6" s="70"/>
      <c r="B6" s="67"/>
      <c r="C6" s="69"/>
    </row>
    <row r="7" spans="1:3" x14ac:dyDescent="0.3">
      <c r="A7" s="71" t="s">
        <v>5</v>
      </c>
      <c r="B7" s="67" t="s">
        <v>304</v>
      </c>
      <c r="C7" s="69"/>
    </row>
    <row r="8" spans="1:3" x14ac:dyDescent="0.3">
      <c r="A8" s="71" t="s">
        <v>6</v>
      </c>
      <c r="B8" s="67"/>
      <c r="C8" s="69"/>
    </row>
    <row r="9" spans="1:3" x14ac:dyDescent="0.3">
      <c r="A9" s="71" t="s">
        <v>7</v>
      </c>
      <c r="B9" s="72"/>
      <c r="C9" s="69"/>
    </row>
    <row r="10" spans="1:3" x14ac:dyDescent="0.3">
      <c r="A10" s="65"/>
      <c r="B10" s="65"/>
      <c r="C10" s="65"/>
    </row>
    <row r="11" spans="1:3" x14ac:dyDescent="0.3">
      <c r="A11" s="73" t="s">
        <v>355</v>
      </c>
      <c r="B11" s="74" t="s">
        <v>356</v>
      </c>
      <c r="C11" s="75" t="s">
        <v>357</v>
      </c>
    </row>
    <row r="12" spans="1:3" x14ac:dyDescent="0.3">
      <c r="A12" s="76">
        <v>1</v>
      </c>
      <c r="B12" s="77">
        <v>2</v>
      </c>
      <c r="C12" s="78">
        <v>3</v>
      </c>
    </row>
    <row r="13" spans="1:3" x14ac:dyDescent="0.3">
      <c r="A13" s="79"/>
      <c r="B13" s="80"/>
      <c r="C13" s="80"/>
    </row>
    <row r="14" spans="1:3" x14ac:dyDescent="0.3">
      <c r="A14" s="82"/>
      <c r="B14" s="83" t="str">
        <f>PC!C2</f>
        <v>Počítačová učebna</v>
      </c>
      <c r="C14" s="84">
        <f>PC!I159</f>
        <v>0</v>
      </c>
    </row>
    <row r="15" spans="1:3" x14ac:dyDescent="0.3">
      <c r="A15" s="82"/>
      <c r="B15" s="83" t="str">
        <f>Robotika!C2</f>
        <v>Učebna robotiky</v>
      </c>
      <c r="C15" s="84">
        <f>Robotika!I160</f>
        <v>0</v>
      </c>
    </row>
    <row r="16" spans="1:3" x14ac:dyDescent="0.3">
      <c r="A16" s="82"/>
      <c r="B16" s="83" t="str">
        <f>'Přírodověda 1.NP'!C2</f>
        <v>Přírodovědná učebna 1. NP a kabinety</v>
      </c>
      <c r="C16" s="85">
        <f>'Přírodověda 1.NP'!I177</f>
        <v>0</v>
      </c>
    </row>
    <row r="17" spans="1:3" x14ac:dyDescent="0.3">
      <c r="A17" s="86"/>
      <c r="B17" s="83" t="str">
        <f>'Přírodověda 2.NP'!C2</f>
        <v>Přírodovědná učebna 2. NP</v>
      </c>
      <c r="C17" s="87">
        <f>'Přírodověda 2.NP'!I175</f>
        <v>0</v>
      </c>
    </row>
    <row r="18" spans="1:3" x14ac:dyDescent="0.3">
      <c r="A18" s="88"/>
      <c r="B18" s="89" t="s">
        <v>302</v>
      </c>
      <c r="C18" s="90">
        <f>SUM(C14:C17)</f>
        <v>0</v>
      </c>
    </row>
    <row r="20" spans="1:3" x14ac:dyDescent="0.3">
      <c r="B20" s="81" t="s">
        <v>359</v>
      </c>
      <c r="C20" s="91">
        <f>C18*1.21</f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2D26-25BF-4A9F-B7B6-7634E165854C}">
  <dimension ref="A1:I159"/>
  <sheetViews>
    <sheetView zoomScale="85" zoomScaleNormal="85" workbookViewId="0">
      <selection activeCell="H16" sqref="H16"/>
    </sheetView>
  </sheetViews>
  <sheetFormatPr defaultRowHeight="14.4" x14ac:dyDescent="0.3"/>
  <cols>
    <col min="1" max="1" width="5.5546875" style="1" customWidth="1"/>
    <col min="2" max="2" width="4.44140625" style="1" customWidth="1"/>
    <col min="3" max="3" width="6" style="1" customWidth="1"/>
    <col min="4" max="4" width="12.77734375" style="1" customWidth="1"/>
    <col min="5" max="5" width="94.21875" style="1" customWidth="1"/>
    <col min="6" max="6" width="7.77734375" style="1" customWidth="1"/>
    <col min="7" max="7" width="9.88671875" style="1" customWidth="1"/>
    <col min="8" max="8" width="13.109375" style="1" customWidth="1"/>
    <col min="9" max="9" width="15.5546875" style="1" customWidth="1"/>
    <col min="10" max="16384" width="8.88671875" style="1"/>
  </cols>
  <sheetData>
    <row r="1" spans="1:9" ht="17.399999999999999" x14ac:dyDescent="0.3">
      <c r="A1" s="2" t="s">
        <v>0</v>
      </c>
      <c r="B1" s="3"/>
      <c r="C1" s="3"/>
      <c r="D1" s="4"/>
      <c r="E1" s="5"/>
      <c r="F1" s="6"/>
      <c r="G1" s="6"/>
      <c r="H1" s="6"/>
      <c r="I1" s="6"/>
    </row>
    <row r="2" spans="1:9" x14ac:dyDescent="0.3">
      <c r="A2" s="7" t="s">
        <v>1</v>
      </c>
      <c r="B2" s="3"/>
      <c r="C2" s="8" t="s">
        <v>360</v>
      </c>
      <c r="D2" s="9"/>
      <c r="E2" s="10"/>
      <c r="F2" s="3"/>
      <c r="G2" s="3"/>
      <c r="H2" s="3"/>
      <c r="I2" s="3"/>
    </row>
    <row r="3" spans="1:9" x14ac:dyDescent="0.3">
      <c r="A3" s="7" t="s">
        <v>2</v>
      </c>
      <c r="B3" s="3"/>
      <c r="C3" s="92" t="s">
        <v>303</v>
      </c>
      <c r="D3" s="92"/>
      <c r="E3" s="92"/>
      <c r="F3" s="3"/>
      <c r="G3" s="3"/>
      <c r="H3" s="3"/>
      <c r="I3" s="8"/>
    </row>
    <row r="4" spans="1:9" x14ac:dyDescent="0.3">
      <c r="A4" s="7" t="s">
        <v>3</v>
      </c>
      <c r="B4" s="3"/>
      <c r="C4" s="8"/>
      <c r="D4" s="9"/>
      <c r="E4" s="10"/>
      <c r="F4" s="3"/>
      <c r="G4" s="3"/>
      <c r="H4" s="3"/>
      <c r="I4" s="8"/>
    </row>
    <row r="5" spans="1:9" x14ac:dyDescent="0.3">
      <c r="A5" s="3" t="s">
        <v>4</v>
      </c>
      <c r="B5" s="3"/>
      <c r="C5" s="8" t="s">
        <v>361</v>
      </c>
      <c r="D5" s="9"/>
      <c r="E5" s="10"/>
      <c r="F5" s="3"/>
      <c r="G5" s="3"/>
      <c r="H5" s="3"/>
      <c r="I5" s="8"/>
    </row>
    <row r="6" spans="1:9" x14ac:dyDescent="0.3">
      <c r="A6" s="3"/>
      <c r="B6" s="3"/>
      <c r="C6" s="8"/>
      <c r="D6" s="9"/>
      <c r="E6" s="10"/>
      <c r="F6" s="3"/>
      <c r="G6" s="3"/>
      <c r="H6" s="3"/>
      <c r="I6" s="8"/>
    </row>
    <row r="7" spans="1:9" x14ac:dyDescent="0.3">
      <c r="A7" s="3" t="s">
        <v>5</v>
      </c>
      <c r="B7" s="3"/>
      <c r="C7" s="92" t="s">
        <v>304</v>
      </c>
      <c r="D7" s="92"/>
      <c r="E7" s="92"/>
      <c r="F7" s="3"/>
      <c r="G7" s="3"/>
      <c r="H7" s="3"/>
      <c r="I7" s="8"/>
    </row>
    <row r="8" spans="1:9" x14ac:dyDescent="0.3">
      <c r="A8" s="3" t="s">
        <v>6</v>
      </c>
      <c r="B8" s="3"/>
      <c r="C8" s="92"/>
      <c r="D8" s="93"/>
      <c r="E8" s="10"/>
      <c r="F8" s="3"/>
      <c r="G8" s="3"/>
      <c r="H8" s="3"/>
      <c r="I8" s="8"/>
    </row>
    <row r="9" spans="1:9" x14ac:dyDescent="0.3">
      <c r="A9" s="3" t="s">
        <v>7</v>
      </c>
      <c r="B9" s="3"/>
      <c r="C9" s="94"/>
      <c r="D9" s="93"/>
      <c r="E9" s="10"/>
      <c r="F9" s="3"/>
      <c r="G9" s="3"/>
      <c r="H9" s="3"/>
      <c r="I9" s="8"/>
    </row>
    <row r="10" spans="1:9" x14ac:dyDescent="0.3">
      <c r="A10" s="6"/>
      <c r="B10" s="3"/>
      <c r="C10" s="3"/>
      <c r="D10" s="4"/>
      <c r="E10" s="5"/>
      <c r="F10" s="6"/>
      <c r="G10" s="6"/>
      <c r="H10" s="6"/>
      <c r="I10" s="6"/>
    </row>
    <row r="11" spans="1:9" ht="39.6" x14ac:dyDescent="0.3">
      <c r="A11" s="11" t="s">
        <v>8</v>
      </c>
      <c r="B11" s="12" t="s">
        <v>9</v>
      </c>
      <c r="C11" s="12" t="s">
        <v>10</v>
      </c>
      <c r="D11" s="12" t="s">
        <v>11</v>
      </c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</row>
    <row r="12" spans="1:9" x14ac:dyDescent="0.3">
      <c r="A12" s="13">
        <v>1</v>
      </c>
      <c r="B12" s="14">
        <v>2</v>
      </c>
      <c r="C12" s="14">
        <v>3</v>
      </c>
      <c r="D12" s="15">
        <v>4</v>
      </c>
      <c r="E12" s="16">
        <v>5</v>
      </c>
      <c r="F12" s="14">
        <v>6</v>
      </c>
      <c r="G12" s="14">
        <v>7</v>
      </c>
      <c r="H12" s="14">
        <v>8</v>
      </c>
      <c r="I12" s="14">
        <v>9</v>
      </c>
    </row>
    <row r="13" spans="1:9" x14ac:dyDescent="0.3">
      <c r="A13" s="17"/>
      <c r="B13" s="18"/>
      <c r="C13" s="18"/>
      <c r="D13" s="19"/>
      <c r="E13" s="20"/>
      <c r="F13" s="17"/>
      <c r="G13" s="17"/>
      <c r="H13" s="17"/>
      <c r="I13" s="17"/>
    </row>
    <row r="14" spans="1:9" x14ac:dyDescent="0.3">
      <c r="A14" s="25"/>
      <c r="B14" s="26" t="s">
        <v>17</v>
      </c>
      <c r="C14" s="25"/>
      <c r="D14" s="27" t="s">
        <v>18</v>
      </c>
      <c r="E14" s="28" t="s">
        <v>19</v>
      </c>
      <c r="F14" s="25"/>
      <c r="G14" s="25"/>
      <c r="H14" s="25"/>
      <c r="I14" s="29">
        <f>SUBTOTAL(9,I15:I41)</f>
        <v>0</v>
      </c>
    </row>
    <row r="15" spans="1:9" x14ac:dyDescent="0.3">
      <c r="A15" s="30"/>
      <c r="B15" s="31" t="s">
        <v>17</v>
      </c>
      <c r="C15" s="30"/>
      <c r="D15" s="32">
        <v>6</v>
      </c>
      <c r="E15" s="33" t="s">
        <v>20</v>
      </c>
      <c r="F15" s="30"/>
      <c r="G15" s="30"/>
      <c r="H15" s="30"/>
      <c r="I15" s="34">
        <f>SUBTOTAL(9,I16:I21)</f>
        <v>0</v>
      </c>
    </row>
    <row r="16" spans="1:9" x14ac:dyDescent="0.3">
      <c r="A16" s="35">
        <v>1</v>
      </c>
      <c r="B16" s="21" t="s">
        <v>21</v>
      </c>
      <c r="C16" s="21" t="s">
        <v>22</v>
      </c>
      <c r="D16" s="22" t="s">
        <v>23</v>
      </c>
      <c r="E16" s="23" t="s">
        <v>24</v>
      </c>
      <c r="F16" s="21" t="s">
        <v>25</v>
      </c>
      <c r="G16" s="36">
        <v>4</v>
      </c>
      <c r="H16" s="59"/>
      <c r="I16" s="24">
        <f t="shared" ref="I16:I21" si="0">ROUND(G16*H16,2)</f>
        <v>0</v>
      </c>
    </row>
    <row r="17" spans="1:9" x14ac:dyDescent="0.3">
      <c r="A17" s="35">
        <v>2</v>
      </c>
      <c r="B17" s="21" t="s">
        <v>21</v>
      </c>
      <c r="C17" s="21" t="s">
        <v>22</v>
      </c>
      <c r="D17" s="22" t="s">
        <v>26</v>
      </c>
      <c r="E17" s="23" t="s">
        <v>27</v>
      </c>
      <c r="F17" s="21" t="s">
        <v>25</v>
      </c>
      <c r="G17" s="36">
        <v>5</v>
      </c>
      <c r="H17" s="59"/>
      <c r="I17" s="24">
        <f t="shared" si="0"/>
        <v>0</v>
      </c>
    </row>
    <row r="18" spans="1:9" x14ac:dyDescent="0.3">
      <c r="A18" s="35">
        <v>3</v>
      </c>
      <c r="B18" s="21" t="s">
        <v>21</v>
      </c>
      <c r="C18" s="21" t="s">
        <v>22</v>
      </c>
      <c r="D18" s="22" t="s">
        <v>28</v>
      </c>
      <c r="E18" s="23" t="s">
        <v>29</v>
      </c>
      <c r="F18" s="21" t="s">
        <v>30</v>
      </c>
      <c r="G18" s="36">
        <v>1</v>
      </c>
      <c r="H18" s="59"/>
      <c r="I18" s="24">
        <f t="shared" si="0"/>
        <v>0</v>
      </c>
    </row>
    <row r="19" spans="1:9" x14ac:dyDescent="0.3">
      <c r="A19" s="35">
        <v>4</v>
      </c>
      <c r="B19" s="21" t="s">
        <v>21</v>
      </c>
      <c r="C19" s="21" t="s">
        <v>31</v>
      </c>
      <c r="D19" s="22" t="s">
        <v>32</v>
      </c>
      <c r="E19" s="23" t="s">
        <v>33</v>
      </c>
      <c r="F19" s="21" t="s">
        <v>25</v>
      </c>
      <c r="G19" s="36">
        <v>78</v>
      </c>
      <c r="H19" s="59"/>
      <c r="I19" s="24">
        <f t="shared" si="0"/>
        <v>0</v>
      </c>
    </row>
    <row r="20" spans="1:9" x14ac:dyDescent="0.3">
      <c r="A20" s="35">
        <v>5</v>
      </c>
      <c r="B20" s="21" t="s">
        <v>21</v>
      </c>
      <c r="C20" s="21" t="s">
        <v>31</v>
      </c>
      <c r="D20" s="22" t="s">
        <v>34</v>
      </c>
      <c r="E20" s="23" t="s">
        <v>35</v>
      </c>
      <c r="F20" s="21" t="s">
        <v>25</v>
      </c>
      <c r="G20" s="36">
        <v>25</v>
      </c>
      <c r="H20" s="59"/>
      <c r="I20" s="24">
        <f t="shared" si="0"/>
        <v>0</v>
      </c>
    </row>
    <row r="21" spans="1:9" x14ac:dyDescent="0.3">
      <c r="A21" s="35">
        <v>6</v>
      </c>
      <c r="B21" s="21" t="s">
        <v>21</v>
      </c>
      <c r="C21" s="21" t="s">
        <v>22</v>
      </c>
      <c r="D21" s="22" t="s">
        <v>36</v>
      </c>
      <c r="E21" s="23" t="s">
        <v>37</v>
      </c>
      <c r="F21" s="21" t="s">
        <v>30</v>
      </c>
      <c r="G21" s="36">
        <v>55</v>
      </c>
      <c r="H21" s="59"/>
      <c r="I21" s="24">
        <f t="shared" si="0"/>
        <v>0</v>
      </c>
    </row>
    <row r="22" spans="1:9" x14ac:dyDescent="0.3">
      <c r="A22" s="30"/>
      <c r="B22" s="31" t="s">
        <v>17</v>
      </c>
      <c r="C22" s="30"/>
      <c r="D22" s="32">
        <v>9</v>
      </c>
      <c r="E22" s="33" t="s">
        <v>38</v>
      </c>
      <c r="F22" s="30"/>
      <c r="G22" s="30"/>
      <c r="H22" s="24"/>
      <c r="I22" s="34">
        <f>SUBTOTAL(9,I23:I33)</f>
        <v>0</v>
      </c>
    </row>
    <row r="23" spans="1:9" x14ac:dyDescent="0.3">
      <c r="A23" s="35">
        <v>7</v>
      </c>
      <c r="B23" s="21" t="s">
        <v>21</v>
      </c>
      <c r="C23" s="21" t="s">
        <v>22</v>
      </c>
      <c r="D23" s="22" t="s">
        <v>39</v>
      </c>
      <c r="E23" s="23" t="s">
        <v>40</v>
      </c>
      <c r="F23" s="21" t="s">
        <v>25</v>
      </c>
      <c r="G23" s="36">
        <v>20</v>
      </c>
      <c r="H23" s="59"/>
      <c r="I23" s="24">
        <f t="shared" ref="I23:I33" si="1">ROUND(G23*H23,2)</f>
        <v>0</v>
      </c>
    </row>
    <row r="24" spans="1:9" x14ac:dyDescent="0.3">
      <c r="A24" s="35">
        <v>8</v>
      </c>
      <c r="B24" s="21" t="s">
        <v>21</v>
      </c>
      <c r="C24" s="21" t="s">
        <v>22</v>
      </c>
      <c r="D24" s="22" t="s">
        <v>41</v>
      </c>
      <c r="E24" s="23" t="s">
        <v>42</v>
      </c>
      <c r="F24" s="21" t="s">
        <v>25</v>
      </c>
      <c r="G24" s="36">
        <v>2</v>
      </c>
      <c r="H24" s="59"/>
      <c r="I24" s="24">
        <f t="shared" si="1"/>
        <v>0</v>
      </c>
    </row>
    <row r="25" spans="1:9" x14ac:dyDescent="0.3">
      <c r="A25" s="35">
        <v>9</v>
      </c>
      <c r="B25" s="21" t="s">
        <v>21</v>
      </c>
      <c r="C25" s="21" t="s">
        <v>22</v>
      </c>
      <c r="D25" s="22" t="s">
        <v>43</v>
      </c>
      <c r="E25" s="23" t="s">
        <v>44</v>
      </c>
      <c r="F25" s="21" t="s">
        <v>25</v>
      </c>
      <c r="G25" s="36">
        <f>G19</f>
        <v>78</v>
      </c>
      <c r="H25" s="59"/>
      <c r="I25" s="24">
        <f t="shared" si="1"/>
        <v>0</v>
      </c>
    </row>
    <row r="26" spans="1:9" x14ac:dyDescent="0.3">
      <c r="A26" s="35">
        <v>10</v>
      </c>
      <c r="B26" s="21" t="s">
        <v>21</v>
      </c>
      <c r="C26" s="21" t="s">
        <v>22</v>
      </c>
      <c r="D26" s="22" t="s">
        <v>45</v>
      </c>
      <c r="E26" s="23" t="s">
        <v>46</v>
      </c>
      <c r="F26" s="21" t="s">
        <v>25</v>
      </c>
      <c r="G26" s="36">
        <f>G25</f>
        <v>78</v>
      </c>
      <c r="H26" s="59"/>
      <c r="I26" s="24">
        <f t="shared" si="1"/>
        <v>0</v>
      </c>
    </row>
    <row r="27" spans="1:9" x14ac:dyDescent="0.3">
      <c r="A27" s="35">
        <v>11</v>
      </c>
      <c r="B27" s="21" t="s">
        <v>21</v>
      </c>
      <c r="C27" s="21" t="s">
        <v>22</v>
      </c>
      <c r="D27" s="22" t="s">
        <v>47</v>
      </c>
      <c r="E27" s="23" t="s">
        <v>48</v>
      </c>
      <c r="F27" s="21" t="s">
        <v>25</v>
      </c>
      <c r="G27" s="36">
        <f>G26</f>
        <v>78</v>
      </c>
      <c r="H27" s="59"/>
      <c r="I27" s="24">
        <f t="shared" si="1"/>
        <v>0</v>
      </c>
    </row>
    <row r="28" spans="1:9" x14ac:dyDescent="0.3">
      <c r="A28" s="35">
        <v>12</v>
      </c>
      <c r="B28" s="21" t="s">
        <v>21</v>
      </c>
      <c r="C28" s="21" t="s">
        <v>49</v>
      </c>
      <c r="D28" s="22" t="s">
        <v>50</v>
      </c>
      <c r="E28" s="23" t="s">
        <v>51</v>
      </c>
      <c r="F28" s="21" t="s">
        <v>52</v>
      </c>
      <c r="G28" s="36">
        <v>90</v>
      </c>
      <c r="H28" s="59"/>
      <c r="I28" s="24">
        <f t="shared" si="1"/>
        <v>0</v>
      </c>
    </row>
    <row r="29" spans="1:9" x14ac:dyDescent="0.3">
      <c r="A29" s="35">
        <v>13</v>
      </c>
      <c r="B29" s="21" t="s">
        <v>21</v>
      </c>
      <c r="C29" s="21" t="s">
        <v>49</v>
      </c>
      <c r="D29" s="22" t="s">
        <v>53</v>
      </c>
      <c r="E29" s="23" t="s">
        <v>54</v>
      </c>
      <c r="F29" s="21" t="s">
        <v>52</v>
      </c>
      <c r="G29" s="36">
        <v>8</v>
      </c>
      <c r="H29" s="59"/>
      <c r="I29" s="24">
        <f t="shared" si="1"/>
        <v>0</v>
      </c>
    </row>
    <row r="30" spans="1:9" x14ac:dyDescent="0.3">
      <c r="A30" s="35">
        <v>14</v>
      </c>
      <c r="B30" s="21" t="s">
        <v>21</v>
      </c>
      <c r="C30" s="21" t="s">
        <v>49</v>
      </c>
      <c r="D30" s="22" t="s">
        <v>55</v>
      </c>
      <c r="E30" s="23" t="s">
        <v>56</v>
      </c>
      <c r="F30" s="21" t="s">
        <v>52</v>
      </c>
      <c r="G30" s="36">
        <v>90</v>
      </c>
      <c r="H30" s="59"/>
      <c r="I30" s="24">
        <f t="shared" si="1"/>
        <v>0</v>
      </c>
    </row>
    <row r="31" spans="1:9" x14ac:dyDescent="0.3">
      <c r="A31" s="35">
        <v>15</v>
      </c>
      <c r="B31" s="21" t="s">
        <v>21</v>
      </c>
      <c r="C31" s="21" t="s">
        <v>49</v>
      </c>
      <c r="D31" s="22" t="s">
        <v>57</v>
      </c>
      <c r="E31" s="23" t="s">
        <v>58</v>
      </c>
      <c r="F31" s="21" t="s">
        <v>52</v>
      </c>
      <c r="G31" s="36">
        <v>2</v>
      </c>
      <c r="H31" s="59"/>
      <c r="I31" s="24">
        <f t="shared" si="1"/>
        <v>0</v>
      </c>
    </row>
    <row r="32" spans="1:9" x14ac:dyDescent="0.3">
      <c r="A32" s="35">
        <v>16</v>
      </c>
      <c r="B32" s="21" t="s">
        <v>21</v>
      </c>
      <c r="C32" s="21" t="s">
        <v>49</v>
      </c>
      <c r="D32" s="22" t="s">
        <v>59</v>
      </c>
      <c r="E32" s="23" t="s">
        <v>60</v>
      </c>
      <c r="F32" s="21" t="s">
        <v>52</v>
      </c>
      <c r="G32" s="36">
        <v>40</v>
      </c>
      <c r="H32" s="59"/>
      <c r="I32" s="24">
        <f t="shared" si="1"/>
        <v>0</v>
      </c>
    </row>
    <row r="33" spans="1:9" x14ac:dyDescent="0.3">
      <c r="A33" s="35">
        <v>17</v>
      </c>
      <c r="B33" s="21"/>
      <c r="C33" s="21" t="s">
        <v>61</v>
      </c>
      <c r="D33" s="22"/>
      <c r="E33" s="23" t="s">
        <v>62</v>
      </c>
      <c r="F33" s="21" t="s">
        <v>63</v>
      </c>
      <c r="G33" s="36">
        <v>1</v>
      </c>
      <c r="H33" s="59"/>
      <c r="I33" s="24">
        <f t="shared" si="1"/>
        <v>0</v>
      </c>
    </row>
    <row r="34" spans="1:9" x14ac:dyDescent="0.3">
      <c r="A34" s="30"/>
      <c r="B34" s="31" t="s">
        <v>17</v>
      </c>
      <c r="C34" s="30"/>
      <c r="D34" s="32">
        <v>997</v>
      </c>
      <c r="E34" s="33" t="s">
        <v>64</v>
      </c>
      <c r="F34" s="30"/>
      <c r="G34" s="30"/>
      <c r="H34" s="24"/>
      <c r="I34" s="34">
        <f>SUBTOTAL(9,I35:I39)</f>
        <v>0</v>
      </c>
    </row>
    <row r="35" spans="1:9" x14ac:dyDescent="0.3">
      <c r="A35" s="35">
        <v>18</v>
      </c>
      <c r="B35" s="21" t="s">
        <v>21</v>
      </c>
      <c r="C35" s="21" t="s">
        <v>49</v>
      </c>
      <c r="D35" s="22" t="s">
        <v>65</v>
      </c>
      <c r="E35" s="23" t="s">
        <v>66</v>
      </c>
      <c r="F35" s="21" t="s">
        <v>67</v>
      </c>
      <c r="G35" s="36">
        <v>0.45</v>
      </c>
      <c r="H35" s="59"/>
      <c r="I35" s="24">
        <f t="shared" ref="I35:I39" si="2">ROUND(G35*H35,2)</f>
        <v>0</v>
      </c>
    </row>
    <row r="36" spans="1:9" x14ac:dyDescent="0.3">
      <c r="A36" s="35">
        <v>19</v>
      </c>
      <c r="B36" s="21" t="s">
        <v>21</v>
      </c>
      <c r="C36" s="21" t="s">
        <v>68</v>
      </c>
      <c r="D36" s="22" t="s">
        <v>69</v>
      </c>
      <c r="E36" s="23" t="s">
        <v>70</v>
      </c>
      <c r="F36" s="21" t="s">
        <v>67</v>
      </c>
      <c r="G36" s="36">
        <v>0.45</v>
      </c>
      <c r="H36" s="59"/>
      <c r="I36" s="24">
        <f t="shared" si="2"/>
        <v>0</v>
      </c>
    </row>
    <row r="37" spans="1:9" x14ac:dyDescent="0.3">
      <c r="A37" s="35">
        <v>20</v>
      </c>
      <c r="B37" s="21" t="s">
        <v>21</v>
      </c>
      <c r="C37" s="21" t="s">
        <v>49</v>
      </c>
      <c r="D37" s="22" t="s">
        <v>71</v>
      </c>
      <c r="E37" s="23" t="s">
        <v>72</v>
      </c>
      <c r="F37" s="21" t="s">
        <v>67</v>
      </c>
      <c r="G37" s="36">
        <v>0.45</v>
      </c>
      <c r="H37" s="59"/>
      <c r="I37" s="24">
        <f t="shared" si="2"/>
        <v>0</v>
      </c>
    </row>
    <row r="38" spans="1:9" x14ac:dyDescent="0.3">
      <c r="A38" s="35">
        <v>21</v>
      </c>
      <c r="B38" s="21" t="s">
        <v>21</v>
      </c>
      <c r="C38" s="21" t="s">
        <v>49</v>
      </c>
      <c r="D38" s="22" t="s">
        <v>73</v>
      </c>
      <c r="E38" s="23" t="s">
        <v>74</v>
      </c>
      <c r="F38" s="21" t="s">
        <v>67</v>
      </c>
      <c r="G38" s="36">
        <v>9</v>
      </c>
      <c r="H38" s="59"/>
      <c r="I38" s="24">
        <f t="shared" si="2"/>
        <v>0</v>
      </c>
    </row>
    <row r="39" spans="1:9" x14ac:dyDescent="0.3">
      <c r="A39" s="35">
        <v>22</v>
      </c>
      <c r="B39" s="21" t="s">
        <v>21</v>
      </c>
      <c r="C39" s="21" t="s">
        <v>49</v>
      </c>
      <c r="D39" s="22" t="s">
        <v>75</v>
      </c>
      <c r="E39" s="23" t="s">
        <v>76</v>
      </c>
      <c r="F39" s="21" t="s">
        <v>67</v>
      </c>
      <c r="G39" s="36">
        <v>0.45</v>
      </c>
      <c r="H39" s="59"/>
      <c r="I39" s="24">
        <f t="shared" si="2"/>
        <v>0</v>
      </c>
    </row>
    <row r="40" spans="1:9" x14ac:dyDescent="0.3">
      <c r="A40" s="30"/>
      <c r="B40" s="31" t="s">
        <v>17</v>
      </c>
      <c r="C40" s="30"/>
      <c r="D40" s="32">
        <v>998</v>
      </c>
      <c r="E40" s="33" t="s">
        <v>77</v>
      </c>
      <c r="F40" s="30"/>
      <c r="G40" s="30"/>
      <c r="H40" s="24"/>
      <c r="I40" s="34">
        <f>SUBTOTAL(9,I41:I41)</f>
        <v>0</v>
      </c>
    </row>
    <row r="41" spans="1:9" x14ac:dyDescent="0.3">
      <c r="A41" s="35">
        <v>23</v>
      </c>
      <c r="B41" s="21" t="s">
        <v>21</v>
      </c>
      <c r="C41" s="21" t="s">
        <v>31</v>
      </c>
      <c r="D41" s="22" t="s">
        <v>78</v>
      </c>
      <c r="E41" s="23" t="s">
        <v>79</v>
      </c>
      <c r="F41" s="21" t="s">
        <v>67</v>
      </c>
      <c r="G41" s="36">
        <v>2</v>
      </c>
      <c r="H41" s="59"/>
      <c r="I41" s="24">
        <f t="shared" ref="I41" si="3">ROUND(G41*H41,2)</f>
        <v>0</v>
      </c>
    </row>
    <row r="42" spans="1:9" x14ac:dyDescent="0.3">
      <c r="A42" s="25"/>
      <c r="B42" s="26" t="s">
        <v>17</v>
      </c>
      <c r="C42" s="25"/>
      <c r="D42" s="27" t="s">
        <v>80</v>
      </c>
      <c r="E42" s="28" t="s">
        <v>81</v>
      </c>
      <c r="F42" s="25"/>
      <c r="G42" s="25"/>
      <c r="H42" s="24"/>
      <c r="I42" s="29">
        <f>SUBTOTAL(9,I43:I85)</f>
        <v>0</v>
      </c>
    </row>
    <row r="43" spans="1:9" x14ac:dyDescent="0.3">
      <c r="A43" s="37"/>
      <c r="B43" s="38" t="s">
        <v>17</v>
      </c>
      <c r="C43" s="39"/>
      <c r="D43" s="40">
        <v>711</v>
      </c>
      <c r="E43" s="41" t="s">
        <v>82</v>
      </c>
      <c r="F43" s="39"/>
      <c r="G43" s="37"/>
      <c r="H43" s="42"/>
      <c r="I43" s="43">
        <f>SUBTOTAL(9,I44)</f>
        <v>0</v>
      </c>
    </row>
    <row r="44" spans="1:9" x14ac:dyDescent="0.3">
      <c r="A44" s="44">
        <v>24</v>
      </c>
      <c r="B44" s="45" t="s">
        <v>21</v>
      </c>
      <c r="C44" s="45" t="s">
        <v>83</v>
      </c>
      <c r="D44" s="46" t="s">
        <v>84</v>
      </c>
      <c r="E44" s="47" t="s">
        <v>85</v>
      </c>
      <c r="F44" s="45" t="s">
        <v>25</v>
      </c>
      <c r="G44" s="48">
        <f>G69</f>
        <v>4</v>
      </c>
      <c r="H44" s="60"/>
      <c r="I44" s="49">
        <f t="shared" ref="I44" si="4">ROUND(G44*H44,2)</f>
        <v>0</v>
      </c>
    </row>
    <row r="45" spans="1:9" x14ac:dyDescent="0.3">
      <c r="A45" s="30"/>
      <c r="B45" s="31" t="s">
        <v>17</v>
      </c>
      <c r="C45" s="30"/>
      <c r="D45" s="32">
        <v>725</v>
      </c>
      <c r="E45" s="33" t="s">
        <v>86</v>
      </c>
      <c r="F45" s="30"/>
      <c r="G45" s="30"/>
      <c r="H45" s="24"/>
      <c r="I45" s="34">
        <f>SUBTOTAL(9,I46:I51)</f>
        <v>0</v>
      </c>
    </row>
    <row r="46" spans="1:9" x14ac:dyDescent="0.3">
      <c r="A46" s="35">
        <v>25</v>
      </c>
      <c r="B46" s="21" t="s">
        <v>87</v>
      </c>
      <c r="C46" s="21" t="s">
        <v>88</v>
      </c>
      <c r="D46" s="22" t="s">
        <v>89</v>
      </c>
      <c r="E46" s="23" t="s">
        <v>90</v>
      </c>
      <c r="F46" s="21" t="s">
        <v>63</v>
      </c>
      <c r="G46" s="36">
        <v>1</v>
      </c>
      <c r="H46" s="59"/>
      <c r="I46" s="24">
        <f t="shared" ref="I46:I51" si="5">ROUND(G46*H46,2)</f>
        <v>0</v>
      </c>
    </row>
    <row r="47" spans="1:9" x14ac:dyDescent="0.3">
      <c r="A47" s="35">
        <v>26</v>
      </c>
      <c r="B47" s="21" t="s">
        <v>21</v>
      </c>
      <c r="C47" s="21" t="s">
        <v>61</v>
      </c>
      <c r="D47" s="22"/>
      <c r="E47" s="23" t="s">
        <v>91</v>
      </c>
      <c r="F47" s="21" t="s">
        <v>92</v>
      </c>
      <c r="G47" s="36">
        <v>1</v>
      </c>
      <c r="H47" s="59"/>
      <c r="I47" s="24">
        <f t="shared" si="5"/>
        <v>0</v>
      </c>
    </row>
    <row r="48" spans="1:9" x14ac:dyDescent="0.3">
      <c r="A48" s="35">
        <v>27</v>
      </c>
      <c r="B48" s="21" t="s">
        <v>21</v>
      </c>
      <c r="C48" s="21" t="s">
        <v>93</v>
      </c>
      <c r="D48" s="22" t="s">
        <v>94</v>
      </c>
      <c r="E48" s="23" t="s">
        <v>95</v>
      </c>
      <c r="F48" s="21" t="s">
        <v>63</v>
      </c>
      <c r="G48" s="36">
        <v>1</v>
      </c>
      <c r="H48" s="59"/>
      <c r="I48" s="24">
        <f t="shared" si="5"/>
        <v>0</v>
      </c>
    </row>
    <row r="49" spans="1:9" x14ac:dyDescent="0.3">
      <c r="A49" s="35">
        <v>28</v>
      </c>
      <c r="B49" s="21" t="s">
        <v>21</v>
      </c>
      <c r="C49" s="21" t="s">
        <v>93</v>
      </c>
      <c r="D49" s="22" t="s">
        <v>96</v>
      </c>
      <c r="E49" s="23" t="s">
        <v>97</v>
      </c>
      <c r="F49" s="21" t="s">
        <v>63</v>
      </c>
      <c r="G49" s="36">
        <v>1</v>
      </c>
      <c r="H49" s="59"/>
      <c r="I49" s="24">
        <f t="shared" si="5"/>
        <v>0</v>
      </c>
    </row>
    <row r="50" spans="1:9" x14ac:dyDescent="0.3">
      <c r="A50" s="35">
        <v>29</v>
      </c>
      <c r="B50" s="21" t="s">
        <v>21</v>
      </c>
      <c r="C50" s="21" t="s">
        <v>93</v>
      </c>
      <c r="D50" s="22" t="s">
        <v>98</v>
      </c>
      <c r="E50" s="23" t="s">
        <v>99</v>
      </c>
      <c r="F50" s="21" t="s">
        <v>30</v>
      </c>
      <c r="G50" s="36">
        <v>1</v>
      </c>
      <c r="H50" s="59"/>
      <c r="I50" s="24">
        <f t="shared" si="5"/>
        <v>0</v>
      </c>
    </row>
    <row r="51" spans="1:9" x14ac:dyDescent="0.3">
      <c r="A51" s="35">
        <v>30</v>
      </c>
      <c r="B51" s="21" t="s">
        <v>87</v>
      </c>
      <c r="C51" s="21" t="s">
        <v>88</v>
      </c>
      <c r="D51" s="22" t="s">
        <v>100</v>
      </c>
      <c r="E51" s="47" t="s">
        <v>101</v>
      </c>
      <c r="F51" s="21" t="s">
        <v>30</v>
      </c>
      <c r="G51" s="36">
        <v>1</v>
      </c>
      <c r="H51" s="59"/>
      <c r="I51" s="24">
        <f t="shared" si="5"/>
        <v>0</v>
      </c>
    </row>
    <row r="52" spans="1:9" x14ac:dyDescent="0.3">
      <c r="A52" s="30"/>
      <c r="B52" s="31" t="s">
        <v>17</v>
      </c>
      <c r="C52" s="30"/>
      <c r="D52" s="32">
        <v>776</v>
      </c>
      <c r="E52" s="33" t="s">
        <v>102</v>
      </c>
      <c r="F52" s="30"/>
      <c r="G52" s="30"/>
      <c r="H52" s="24"/>
      <c r="I52" s="34">
        <f>SUBTOTAL(9,I53:I67)</f>
        <v>0</v>
      </c>
    </row>
    <row r="53" spans="1:9" x14ac:dyDescent="0.3">
      <c r="A53" s="35">
        <v>31</v>
      </c>
      <c r="B53" s="21" t="s">
        <v>21</v>
      </c>
      <c r="C53" s="21" t="s">
        <v>103</v>
      </c>
      <c r="D53" s="22" t="s">
        <v>104</v>
      </c>
      <c r="E53" s="23" t="s">
        <v>105</v>
      </c>
      <c r="F53" s="21" t="s">
        <v>25</v>
      </c>
      <c r="G53" s="36">
        <f>G19</f>
        <v>78</v>
      </c>
      <c r="H53" s="59"/>
      <c r="I53" s="24">
        <f t="shared" ref="I53:I67" si="6">ROUND(G53*H53,2)</f>
        <v>0</v>
      </c>
    </row>
    <row r="54" spans="1:9" x14ac:dyDescent="0.3">
      <c r="A54" s="35">
        <v>32</v>
      </c>
      <c r="B54" s="21" t="s">
        <v>21</v>
      </c>
      <c r="C54" s="21" t="s">
        <v>103</v>
      </c>
      <c r="D54" s="22" t="s">
        <v>106</v>
      </c>
      <c r="E54" s="23" t="s">
        <v>107</v>
      </c>
      <c r="F54" s="21" t="s">
        <v>25</v>
      </c>
      <c r="G54" s="36">
        <f>G19</f>
        <v>78</v>
      </c>
      <c r="H54" s="59"/>
      <c r="I54" s="24">
        <f t="shared" si="6"/>
        <v>0</v>
      </c>
    </row>
    <row r="55" spans="1:9" x14ac:dyDescent="0.3">
      <c r="A55" s="35">
        <v>33</v>
      </c>
      <c r="B55" s="21" t="s">
        <v>21</v>
      </c>
      <c r="C55" s="21" t="s">
        <v>103</v>
      </c>
      <c r="D55" s="22" t="s">
        <v>108</v>
      </c>
      <c r="E55" s="23" t="s">
        <v>109</v>
      </c>
      <c r="F55" s="21" t="s">
        <v>25</v>
      </c>
      <c r="G55" s="36">
        <f>G19</f>
        <v>78</v>
      </c>
      <c r="H55" s="59"/>
      <c r="I55" s="24">
        <f t="shared" si="6"/>
        <v>0</v>
      </c>
    </row>
    <row r="56" spans="1:9" x14ac:dyDescent="0.3">
      <c r="A56" s="35">
        <v>34</v>
      </c>
      <c r="B56" s="21" t="s">
        <v>21</v>
      </c>
      <c r="C56" s="21" t="s">
        <v>103</v>
      </c>
      <c r="D56" s="22" t="s">
        <v>110</v>
      </c>
      <c r="E56" s="23" t="s">
        <v>111</v>
      </c>
      <c r="F56" s="21" t="s">
        <v>25</v>
      </c>
      <c r="G56" s="36">
        <f>G19</f>
        <v>78</v>
      </c>
      <c r="H56" s="59"/>
      <c r="I56" s="24">
        <f t="shared" si="6"/>
        <v>0</v>
      </c>
    </row>
    <row r="57" spans="1:9" x14ac:dyDescent="0.3">
      <c r="A57" s="35">
        <v>35</v>
      </c>
      <c r="B57" s="21" t="s">
        <v>21</v>
      </c>
      <c r="C57" s="21" t="s">
        <v>103</v>
      </c>
      <c r="D57" s="22" t="s">
        <v>112</v>
      </c>
      <c r="E57" s="23" t="s">
        <v>113</v>
      </c>
      <c r="F57" s="21" t="s">
        <v>25</v>
      </c>
      <c r="G57" s="36">
        <f>G19</f>
        <v>78</v>
      </c>
      <c r="H57" s="59"/>
      <c r="I57" s="24">
        <f t="shared" si="6"/>
        <v>0</v>
      </c>
    </row>
    <row r="58" spans="1:9" x14ac:dyDescent="0.3">
      <c r="A58" s="35">
        <v>36</v>
      </c>
      <c r="B58" s="21" t="s">
        <v>21</v>
      </c>
      <c r="C58" s="21" t="s">
        <v>103</v>
      </c>
      <c r="D58" s="22" t="s">
        <v>114</v>
      </c>
      <c r="E58" s="23" t="s">
        <v>115</v>
      </c>
      <c r="F58" s="21" t="s">
        <v>25</v>
      </c>
      <c r="G58" s="36">
        <f>G19</f>
        <v>78</v>
      </c>
      <c r="H58" s="59"/>
      <c r="I58" s="24">
        <f t="shared" si="6"/>
        <v>0</v>
      </c>
    </row>
    <row r="59" spans="1:9" x14ac:dyDescent="0.3">
      <c r="A59" s="35">
        <v>37</v>
      </c>
      <c r="B59" s="21" t="s">
        <v>21</v>
      </c>
      <c r="C59" s="21" t="s">
        <v>103</v>
      </c>
      <c r="D59" s="22" t="s">
        <v>116</v>
      </c>
      <c r="E59" s="23" t="s">
        <v>117</v>
      </c>
      <c r="F59" s="21" t="s">
        <v>25</v>
      </c>
      <c r="G59" s="36">
        <f>G19</f>
        <v>78</v>
      </c>
      <c r="H59" s="59"/>
      <c r="I59" s="24">
        <f t="shared" si="6"/>
        <v>0</v>
      </c>
    </row>
    <row r="60" spans="1:9" ht="26.4" x14ac:dyDescent="0.3">
      <c r="A60" s="35">
        <v>38</v>
      </c>
      <c r="B60" s="21" t="s">
        <v>87</v>
      </c>
      <c r="C60" s="21" t="s">
        <v>88</v>
      </c>
      <c r="D60" s="22" t="s">
        <v>89</v>
      </c>
      <c r="E60" s="47" t="s">
        <v>118</v>
      </c>
      <c r="F60" s="21" t="s">
        <v>25</v>
      </c>
      <c r="G60" s="36">
        <f>G19</f>
        <v>78</v>
      </c>
      <c r="H60" s="59"/>
      <c r="I60" s="24">
        <f t="shared" si="6"/>
        <v>0</v>
      </c>
    </row>
    <row r="61" spans="1:9" x14ac:dyDescent="0.3">
      <c r="A61" s="35">
        <v>39</v>
      </c>
      <c r="B61" s="21" t="s">
        <v>21</v>
      </c>
      <c r="C61" s="21" t="s">
        <v>103</v>
      </c>
      <c r="D61" s="22" t="s">
        <v>119</v>
      </c>
      <c r="E61" s="23" t="s">
        <v>120</v>
      </c>
      <c r="F61" s="21" t="s">
        <v>52</v>
      </c>
      <c r="G61" s="36">
        <v>28</v>
      </c>
      <c r="H61" s="59"/>
      <c r="I61" s="24">
        <f t="shared" si="6"/>
        <v>0</v>
      </c>
    </row>
    <row r="62" spans="1:9" x14ac:dyDescent="0.3">
      <c r="A62" s="35">
        <v>40</v>
      </c>
      <c r="B62" s="21" t="s">
        <v>21</v>
      </c>
      <c r="C62" s="21" t="s">
        <v>103</v>
      </c>
      <c r="D62" s="22" t="s">
        <v>121</v>
      </c>
      <c r="E62" s="23" t="s">
        <v>122</v>
      </c>
      <c r="F62" s="21" t="s">
        <v>52</v>
      </c>
      <c r="G62" s="36">
        <v>41</v>
      </c>
      <c r="H62" s="59"/>
      <c r="I62" s="24">
        <f t="shared" si="6"/>
        <v>0</v>
      </c>
    </row>
    <row r="63" spans="1:9" x14ac:dyDescent="0.3">
      <c r="A63" s="35">
        <v>41</v>
      </c>
      <c r="B63" s="21" t="s">
        <v>87</v>
      </c>
      <c r="C63" s="21" t="s">
        <v>88</v>
      </c>
      <c r="D63" s="22" t="s">
        <v>123</v>
      </c>
      <c r="E63" s="23" t="s">
        <v>124</v>
      </c>
      <c r="F63" s="21" t="s">
        <v>52</v>
      </c>
      <c r="G63" s="36">
        <f>G62</f>
        <v>41</v>
      </c>
      <c r="H63" s="59"/>
      <c r="I63" s="24">
        <f t="shared" si="6"/>
        <v>0</v>
      </c>
    </row>
    <row r="64" spans="1:9" x14ac:dyDescent="0.3">
      <c r="A64" s="35">
        <v>42</v>
      </c>
      <c r="B64" s="21" t="s">
        <v>21</v>
      </c>
      <c r="C64" s="21" t="s">
        <v>103</v>
      </c>
      <c r="D64" s="22" t="s">
        <v>125</v>
      </c>
      <c r="E64" s="23" t="s">
        <v>126</v>
      </c>
      <c r="F64" s="21" t="s">
        <v>52</v>
      </c>
      <c r="G64" s="36">
        <f>G62</f>
        <v>41</v>
      </c>
      <c r="H64" s="59"/>
      <c r="I64" s="24">
        <f t="shared" si="6"/>
        <v>0</v>
      </c>
    </row>
    <row r="65" spans="1:9" x14ac:dyDescent="0.3">
      <c r="A65" s="35">
        <v>43</v>
      </c>
      <c r="B65" s="21" t="s">
        <v>21</v>
      </c>
      <c r="C65" s="21" t="s">
        <v>103</v>
      </c>
      <c r="D65" s="22" t="s">
        <v>127</v>
      </c>
      <c r="E65" s="23" t="s">
        <v>128</v>
      </c>
      <c r="F65" s="21" t="s">
        <v>25</v>
      </c>
      <c r="G65" s="36">
        <f>G60</f>
        <v>78</v>
      </c>
      <c r="H65" s="59"/>
      <c r="I65" s="24">
        <f t="shared" si="6"/>
        <v>0</v>
      </c>
    </row>
    <row r="66" spans="1:9" x14ac:dyDescent="0.3">
      <c r="A66" s="35">
        <v>44</v>
      </c>
      <c r="B66" s="21" t="s">
        <v>21</v>
      </c>
      <c r="C66" s="21" t="s">
        <v>103</v>
      </c>
      <c r="D66" s="22" t="s">
        <v>129</v>
      </c>
      <c r="E66" s="23" t="s">
        <v>130</v>
      </c>
      <c r="F66" s="21" t="s">
        <v>25</v>
      </c>
      <c r="G66" s="36">
        <f>G60</f>
        <v>78</v>
      </c>
      <c r="H66" s="59"/>
      <c r="I66" s="24">
        <f t="shared" si="6"/>
        <v>0</v>
      </c>
    </row>
    <row r="67" spans="1:9" x14ac:dyDescent="0.3">
      <c r="A67" s="35">
        <v>45</v>
      </c>
      <c r="B67" s="21" t="s">
        <v>21</v>
      </c>
      <c r="C67" s="21" t="s">
        <v>103</v>
      </c>
      <c r="D67" s="22" t="s">
        <v>131</v>
      </c>
      <c r="E67" s="23" t="s">
        <v>132</v>
      </c>
      <c r="F67" s="21" t="s">
        <v>133</v>
      </c>
      <c r="G67" s="36">
        <v>100</v>
      </c>
      <c r="H67" s="59"/>
      <c r="I67" s="24">
        <f t="shared" si="6"/>
        <v>0</v>
      </c>
    </row>
    <row r="68" spans="1:9" x14ac:dyDescent="0.3">
      <c r="A68" s="30"/>
      <c r="B68" s="31" t="s">
        <v>17</v>
      </c>
      <c r="C68" s="30"/>
      <c r="D68" s="32">
        <v>781</v>
      </c>
      <c r="E68" s="33" t="s">
        <v>134</v>
      </c>
      <c r="F68" s="30"/>
      <c r="G68" s="30"/>
      <c r="H68" s="24"/>
      <c r="I68" s="34">
        <f>SUBTOTAL(9,I69:I76)</f>
        <v>0</v>
      </c>
    </row>
    <row r="69" spans="1:9" x14ac:dyDescent="0.3">
      <c r="A69" s="35">
        <v>46</v>
      </c>
      <c r="B69" s="21" t="s">
        <v>21</v>
      </c>
      <c r="C69" s="21" t="s">
        <v>135</v>
      </c>
      <c r="D69" s="22" t="s">
        <v>136</v>
      </c>
      <c r="E69" s="23" t="s">
        <v>137</v>
      </c>
      <c r="F69" s="21" t="s">
        <v>25</v>
      </c>
      <c r="G69" s="36">
        <v>4</v>
      </c>
      <c r="H69" s="59"/>
      <c r="I69" s="24">
        <f t="shared" ref="I69:I76" si="7">ROUND(G69*H69,2)</f>
        <v>0</v>
      </c>
    </row>
    <row r="70" spans="1:9" x14ac:dyDescent="0.3">
      <c r="A70" s="35">
        <v>47</v>
      </c>
      <c r="B70" s="21" t="s">
        <v>21</v>
      </c>
      <c r="C70" s="21" t="s">
        <v>135</v>
      </c>
      <c r="D70" s="22" t="s">
        <v>138</v>
      </c>
      <c r="E70" s="23" t="s">
        <v>139</v>
      </c>
      <c r="F70" s="21" t="s">
        <v>25</v>
      </c>
      <c r="G70" s="36">
        <v>4</v>
      </c>
      <c r="H70" s="59"/>
      <c r="I70" s="24">
        <f t="shared" si="7"/>
        <v>0</v>
      </c>
    </row>
    <row r="71" spans="1:9" x14ac:dyDescent="0.3">
      <c r="A71" s="35">
        <v>48</v>
      </c>
      <c r="B71" s="45" t="s">
        <v>87</v>
      </c>
      <c r="C71" s="45" t="s">
        <v>88</v>
      </c>
      <c r="D71" s="46" t="s">
        <v>89</v>
      </c>
      <c r="E71" s="47" t="s">
        <v>140</v>
      </c>
      <c r="F71" s="45" t="s">
        <v>25</v>
      </c>
      <c r="G71" s="48">
        <f>G70*1.1</f>
        <v>4.4000000000000004</v>
      </c>
      <c r="H71" s="59"/>
      <c r="I71" s="49">
        <f t="shared" si="7"/>
        <v>0</v>
      </c>
    </row>
    <row r="72" spans="1:9" x14ac:dyDescent="0.3">
      <c r="A72" s="35">
        <v>49</v>
      </c>
      <c r="B72" s="21" t="s">
        <v>21</v>
      </c>
      <c r="C72" s="21" t="s">
        <v>135</v>
      </c>
      <c r="D72" s="22" t="s">
        <v>141</v>
      </c>
      <c r="E72" s="23" t="s">
        <v>142</v>
      </c>
      <c r="F72" s="21" t="s">
        <v>52</v>
      </c>
      <c r="G72" s="36">
        <v>6</v>
      </c>
      <c r="H72" s="59"/>
      <c r="I72" s="24">
        <f t="shared" si="7"/>
        <v>0</v>
      </c>
    </row>
    <row r="73" spans="1:9" x14ac:dyDescent="0.3">
      <c r="A73" s="35">
        <v>50</v>
      </c>
      <c r="B73" s="21" t="s">
        <v>21</v>
      </c>
      <c r="C73" s="45" t="s">
        <v>135</v>
      </c>
      <c r="D73" s="46" t="s">
        <v>143</v>
      </c>
      <c r="E73" s="47" t="s">
        <v>144</v>
      </c>
      <c r="F73" s="45" t="s">
        <v>52</v>
      </c>
      <c r="G73" s="48">
        <v>3</v>
      </c>
      <c r="H73" s="59"/>
      <c r="I73" s="24">
        <f t="shared" si="7"/>
        <v>0</v>
      </c>
    </row>
    <row r="74" spans="1:9" x14ac:dyDescent="0.3">
      <c r="A74" s="35">
        <v>51</v>
      </c>
      <c r="B74" s="21" t="s">
        <v>21</v>
      </c>
      <c r="C74" s="45" t="s">
        <v>135</v>
      </c>
      <c r="D74" s="46" t="s">
        <v>145</v>
      </c>
      <c r="E74" s="47" t="s">
        <v>146</v>
      </c>
      <c r="F74" s="45" t="s">
        <v>52</v>
      </c>
      <c r="G74" s="48">
        <v>7</v>
      </c>
      <c r="H74" s="59"/>
      <c r="I74" s="24">
        <f t="shared" si="7"/>
        <v>0</v>
      </c>
    </row>
    <row r="75" spans="1:9" x14ac:dyDescent="0.3">
      <c r="A75" s="35">
        <v>52</v>
      </c>
      <c r="B75" s="21" t="s">
        <v>21</v>
      </c>
      <c r="C75" s="21" t="s">
        <v>135</v>
      </c>
      <c r="D75" s="22" t="s">
        <v>147</v>
      </c>
      <c r="E75" s="23" t="s">
        <v>148</v>
      </c>
      <c r="F75" s="21" t="s">
        <v>52</v>
      </c>
      <c r="G75" s="36">
        <v>22</v>
      </c>
      <c r="H75" s="59"/>
      <c r="I75" s="24">
        <f t="shared" si="7"/>
        <v>0</v>
      </c>
    </row>
    <row r="76" spans="1:9" x14ac:dyDescent="0.3">
      <c r="A76" s="35">
        <v>53</v>
      </c>
      <c r="B76" s="21" t="s">
        <v>21</v>
      </c>
      <c r="C76" s="21" t="s">
        <v>135</v>
      </c>
      <c r="D76" s="22" t="s">
        <v>149</v>
      </c>
      <c r="E76" s="23" t="s">
        <v>150</v>
      </c>
      <c r="F76" s="21" t="s">
        <v>133</v>
      </c>
      <c r="G76" s="36">
        <v>100</v>
      </c>
      <c r="H76" s="59"/>
      <c r="I76" s="24">
        <f t="shared" si="7"/>
        <v>0</v>
      </c>
    </row>
    <row r="77" spans="1:9" x14ac:dyDescent="0.3">
      <c r="A77" s="30"/>
      <c r="B77" s="31" t="s">
        <v>17</v>
      </c>
      <c r="C77" s="30"/>
      <c r="D77" s="32">
        <v>784</v>
      </c>
      <c r="E77" s="33" t="s">
        <v>151</v>
      </c>
      <c r="F77" s="30"/>
      <c r="G77" s="30"/>
      <c r="H77" s="24"/>
      <c r="I77" s="34">
        <f>SUBTOTAL(9,I78:I85)</f>
        <v>0</v>
      </c>
    </row>
    <row r="78" spans="1:9" x14ac:dyDescent="0.3">
      <c r="A78" s="35">
        <v>54</v>
      </c>
      <c r="B78" s="21" t="s">
        <v>21</v>
      </c>
      <c r="C78" s="21" t="s">
        <v>152</v>
      </c>
      <c r="D78" s="22" t="s">
        <v>153</v>
      </c>
      <c r="E78" s="23" t="s">
        <v>154</v>
      </c>
      <c r="F78" s="21" t="s">
        <v>25</v>
      </c>
      <c r="G78" s="36">
        <v>240</v>
      </c>
      <c r="H78" s="59"/>
      <c r="I78" s="24">
        <f t="shared" ref="I78:I85" si="8">ROUND(G78*H78,2)</f>
        <v>0</v>
      </c>
    </row>
    <row r="79" spans="1:9" x14ac:dyDescent="0.3">
      <c r="A79" s="35">
        <v>55</v>
      </c>
      <c r="B79" s="21" t="s">
        <v>21</v>
      </c>
      <c r="C79" s="21" t="s">
        <v>152</v>
      </c>
      <c r="D79" s="22" t="s">
        <v>155</v>
      </c>
      <c r="E79" s="23" t="s">
        <v>156</v>
      </c>
      <c r="F79" s="21" t="s">
        <v>25</v>
      </c>
      <c r="G79" s="36">
        <f>G78</f>
        <v>240</v>
      </c>
      <c r="H79" s="59"/>
      <c r="I79" s="24">
        <f t="shared" si="8"/>
        <v>0</v>
      </c>
    </row>
    <row r="80" spans="1:9" x14ac:dyDescent="0.3">
      <c r="A80" s="35">
        <v>56</v>
      </c>
      <c r="B80" s="21" t="s">
        <v>21</v>
      </c>
      <c r="C80" s="21" t="s">
        <v>152</v>
      </c>
      <c r="D80" s="22" t="s">
        <v>157</v>
      </c>
      <c r="E80" s="23" t="s">
        <v>158</v>
      </c>
      <c r="F80" s="21" t="s">
        <v>30</v>
      </c>
      <c r="G80" s="36">
        <f>G79</f>
        <v>240</v>
      </c>
      <c r="H80" s="59"/>
      <c r="I80" s="24">
        <f t="shared" si="8"/>
        <v>0</v>
      </c>
    </row>
    <row r="81" spans="1:9" x14ac:dyDescent="0.3">
      <c r="A81" s="35">
        <v>57</v>
      </c>
      <c r="B81" s="21" t="s">
        <v>21</v>
      </c>
      <c r="C81" s="21" t="s">
        <v>152</v>
      </c>
      <c r="D81" s="22" t="s">
        <v>159</v>
      </c>
      <c r="E81" s="23" t="s">
        <v>160</v>
      </c>
      <c r="F81" s="21" t="s">
        <v>25</v>
      </c>
      <c r="G81" s="36">
        <f>G78</f>
        <v>240</v>
      </c>
      <c r="H81" s="59"/>
      <c r="I81" s="24">
        <f t="shared" si="8"/>
        <v>0</v>
      </c>
    </row>
    <row r="82" spans="1:9" x14ac:dyDescent="0.3">
      <c r="A82" s="35">
        <v>58</v>
      </c>
      <c r="B82" s="21" t="s">
        <v>21</v>
      </c>
      <c r="C82" s="21" t="s">
        <v>152</v>
      </c>
      <c r="D82" s="22" t="s">
        <v>161</v>
      </c>
      <c r="E82" s="23" t="s">
        <v>162</v>
      </c>
      <c r="F82" s="21" t="s">
        <v>25</v>
      </c>
      <c r="G82" s="36">
        <f>G23</f>
        <v>20</v>
      </c>
      <c r="H82" s="59"/>
      <c r="I82" s="24">
        <f t="shared" si="8"/>
        <v>0</v>
      </c>
    </row>
    <row r="83" spans="1:9" x14ac:dyDescent="0.3">
      <c r="A83" s="35">
        <v>59</v>
      </c>
      <c r="B83" s="21" t="s">
        <v>21</v>
      </c>
      <c r="C83" s="21" t="s">
        <v>152</v>
      </c>
      <c r="D83" s="22" t="s">
        <v>163</v>
      </c>
      <c r="E83" s="23" t="s">
        <v>164</v>
      </c>
      <c r="F83" s="21" t="s">
        <v>25</v>
      </c>
      <c r="G83" s="36">
        <f>G24</f>
        <v>2</v>
      </c>
      <c r="H83" s="59"/>
      <c r="I83" s="24">
        <f t="shared" si="8"/>
        <v>0</v>
      </c>
    </row>
    <row r="84" spans="1:9" x14ac:dyDescent="0.3">
      <c r="A84" s="35">
        <v>60</v>
      </c>
      <c r="B84" s="21" t="s">
        <v>21</v>
      </c>
      <c r="C84" s="21" t="s">
        <v>152</v>
      </c>
      <c r="D84" s="22" t="s">
        <v>165</v>
      </c>
      <c r="E84" s="23" t="s">
        <v>166</v>
      </c>
      <c r="F84" s="21" t="s">
        <v>25</v>
      </c>
      <c r="G84" s="36">
        <f>G60</f>
        <v>78</v>
      </c>
      <c r="H84" s="59"/>
      <c r="I84" s="24">
        <f t="shared" si="8"/>
        <v>0</v>
      </c>
    </row>
    <row r="85" spans="1:9" x14ac:dyDescent="0.3">
      <c r="A85" s="35">
        <v>61</v>
      </c>
      <c r="B85" s="21" t="s">
        <v>21</v>
      </c>
      <c r="C85" s="21" t="s">
        <v>152</v>
      </c>
      <c r="D85" s="22" t="s">
        <v>167</v>
      </c>
      <c r="E85" s="23" t="s">
        <v>168</v>
      </c>
      <c r="F85" s="21" t="s">
        <v>25</v>
      </c>
      <c r="G85" s="36">
        <f>G79</f>
        <v>240</v>
      </c>
      <c r="H85" s="59"/>
      <c r="I85" s="24">
        <f t="shared" si="8"/>
        <v>0</v>
      </c>
    </row>
    <row r="86" spans="1:9" x14ac:dyDescent="0.3">
      <c r="A86" s="25"/>
      <c r="B86" s="26"/>
      <c r="C86" s="25"/>
      <c r="D86" s="27" t="s">
        <v>169</v>
      </c>
      <c r="E86" s="28" t="s">
        <v>170</v>
      </c>
      <c r="F86" s="25"/>
      <c r="G86" s="25"/>
      <c r="H86" s="24"/>
      <c r="I86" s="29">
        <f>SUBTOTAL(9,I87:I153)</f>
        <v>0</v>
      </c>
    </row>
    <row r="87" spans="1:9" x14ac:dyDescent="0.3">
      <c r="A87" s="35"/>
      <c r="B87" s="31"/>
      <c r="C87" s="30"/>
      <c r="D87" s="32">
        <v>742</v>
      </c>
      <c r="E87" s="33" t="s">
        <v>171</v>
      </c>
      <c r="F87" s="30"/>
      <c r="G87" s="30"/>
      <c r="H87" s="24"/>
      <c r="I87" s="34">
        <f>SUBTOTAL(9,I88:I100)</f>
        <v>0</v>
      </c>
    </row>
    <row r="88" spans="1:9" x14ac:dyDescent="0.3">
      <c r="A88" s="35">
        <v>62</v>
      </c>
      <c r="B88" s="21" t="s">
        <v>21</v>
      </c>
      <c r="C88" s="21">
        <v>742</v>
      </c>
      <c r="D88" s="22" t="s">
        <v>172</v>
      </c>
      <c r="E88" s="23" t="s">
        <v>173</v>
      </c>
      <c r="F88" s="21" t="s">
        <v>30</v>
      </c>
      <c r="G88" s="36">
        <v>34</v>
      </c>
      <c r="H88" s="59"/>
      <c r="I88" s="24">
        <f t="shared" ref="I88:I98" si="9">ROUND(G88*H88,2)</f>
        <v>0</v>
      </c>
    </row>
    <row r="89" spans="1:9" x14ac:dyDescent="0.3">
      <c r="A89" s="35">
        <v>63</v>
      </c>
      <c r="B89" s="21" t="s">
        <v>87</v>
      </c>
      <c r="C89" s="21" t="s">
        <v>88</v>
      </c>
      <c r="D89" s="22" t="s">
        <v>174</v>
      </c>
      <c r="E89" s="23" t="s">
        <v>175</v>
      </c>
      <c r="F89" s="21" t="s">
        <v>30</v>
      </c>
      <c r="G89" s="36">
        <f>G88</f>
        <v>34</v>
      </c>
      <c r="H89" s="59"/>
      <c r="I89" s="24">
        <f t="shared" si="9"/>
        <v>0</v>
      </c>
    </row>
    <row r="90" spans="1:9" x14ac:dyDescent="0.3">
      <c r="A90" s="35">
        <v>64</v>
      </c>
      <c r="B90" s="45" t="s">
        <v>21</v>
      </c>
      <c r="C90" s="45">
        <v>742</v>
      </c>
      <c r="D90" s="46" t="s">
        <v>176</v>
      </c>
      <c r="E90" s="47" t="s">
        <v>177</v>
      </c>
      <c r="F90" s="45" t="s">
        <v>30</v>
      </c>
      <c r="G90" s="48">
        <f>SUM(G91:G93)</f>
        <v>29</v>
      </c>
      <c r="H90" s="59"/>
      <c r="I90" s="24">
        <f t="shared" si="9"/>
        <v>0</v>
      </c>
    </row>
    <row r="91" spans="1:9" x14ac:dyDescent="0.3">
      <c r="A91" s="35">
        <v>65</v>
      </c>
      <c r="B91" s="21" t="s">
        <v>87</v>
      </c>
      <c r="C91" s="21" t="s">
        <v>88</v>
      </c>
      <c r="D91" s="22" t="s">
        <v>89</v>
      </c>
      <c r="E91" s="23" t="s">
        <v>178</v>
      </c>
      <c r="F91" s="21" t="s">
        <v>30</v>
      </c>
      <c r="G91" s="36">
        <v>26</v>
      </c>
      <c r="H91" s="59"/>
      <c r="I91" s="24">
        <f t="shared" si="9"/>
        <v>0</v>
      </c>
    </row>
    <row r="92" spans="1:9" x14ac:dyDescent="0.3">
      <c r="A92" s="35">
        <v>66</v>
      </c>
      <c r="B92" s="21" t="s">
        <v>87</v>
      </c>
      <c r="C92" s="21" t="s">
        <v>88</v>
      </c>
      <c r="D92" s="22" t="s">
        <v>179</v>
      </c>
      <c r="E92" s="23" t="s">
        <v>180</v>
      </c>
      <c r="F92" s="21" t="s">
        <v>30</v>
      </c>
      <c r="G92" s="36">
        <v>1</v>
      </c>
      <c r="H92" s="59"/>
      <c r="I92" s="24">
        <f t="shared" si="9"/>
        <v>0</v>
      </c>
    </row>
    <row r="93" spans="1:9" x14ac:dyDescent="0.3">
      <c r="A93" s="35">
        <v>67</v>
      </c>
      <c r="B93" s="21" t="s">
        <v>87</v>
      </c>
      <c r="C93" s="21" t="s">
        <v>88</v>
      </c>
      <c r="D93" s="22" t="s">
        <v>89</v>
      </c>
      <c r="E93" s="23" t="s">
        <v>181</v>
      </c>
      <c r="F93" s="21" t="s">
        <v>30</v>
      </c>
      <c r="G93" s="36">
        <v>2</v>
      </c>
      <c r="H93" s="59"/>
      <c r="I93" s="24">
        <f t="shared" si="9"/>
        <v>0</v>
      </c>
    </row>
    <row r="94" spans="1:9" x14ac:dyDescent="0.3">
      <c r="A94" s="35">
        <v>68</v>
      </c>
      <c r="B94" s="21" t="s">
        <v>21</v>
      </c>
      <c r="C94" s="21">
        <v>742</v>
      </c>
      <c r="D94" s="22" t="s">
        <v>172</v>
      </c>
      <c r="E94" s="23" t="s">
        <v>173</v>
      </c>
      <c r="F94" s="21" t="s">
        <v>30</v>
      </c>
      <c r="G94" s="36">
        <v>34</v>
      </c>
      <c r="H94" s="59"/>
      <c r="I94" s="24">
        <f t="shared" si="9"/>
        <v>0</v>
      </c>
    </row>
    <row r="95" spans="1:9" x14ac:dyDescent="0.3">
      <c r="A95" s="35">
        <v>69</v>
      </c>
      <c r="B95" s="21" t="s">
        <v>87</v>
      </c>
      <c r="C95" s="21" t="s">
        <v>88</v>
      </c>
      <c r="D95" s="22" t="s">
        <v>182</v>
      </c>
      <c r="E95" s="23" t="s">
        <v>183</v>
      </c>
      <c r="F95" s="21" t="s">
        <v>30</v>
      </c>
      <c r="G95" s="36">
        <f>G94</f>
        <v>34</v>
      </c>
      <c r="H95" s="59"/>
      <c r="I95" s="24">
        <f t="shared" si="9"/>
        <v>0</v>
      </c>
    </row>
    <row r="96" spans="1:9" x14ac:dyDescent="0.3">
      <c r="A96" s="35">
        <v>70</v>
      </c>
      <c r="B96" s="21" t="s">
        <v>21</v>
      </c>
      <c r="C96" s="21">
        <v>742</v>
      </c>
      <c r="D96" s="22" t="s">
        <v>184</v>
      </c>
      <c r="E96" s="23" t="s">
        <v>185</v>
      </c>
      <c r="F96" s="21" t="s">
        <v>52</v>
      </c>
      <c r="G96" s="36">
        <v>450</v>
      </c>
      <c r="H96" s="59"/>
      <c r="I96" s="24">
        <f t="shared" si="9"/>
        <v>0</v>
      </c>
    </row>
    <row r="97" spans="1:9" x14ac:dyDescent="0.3">
      <c r="A97" s="35">
        <v>71</v>
      </c>
      <c r="B97" s="21" t="s">
        <v>87</v>
      </c>
      <c r="C97" s="21" t="s">
        <v>88</v>
      </c>
      <c r="D97" s="22" t="s">
        <v>186</v>
      </c>
      <c r="E97" s="23" t="s">
        <v>187</v>
      </c>
      <c r="F97" s="21" t="s">
        <v>52</v>
      </c>
      <c r="G97" s="36">
        <f>G96</f>
        <v>450</v>
      </c>
      <c r="H97" s="59"/>
      <c r="I97" s="24">
        <f t="shared" si="9"/>
        <v>0</v>
      </c>
    </row>
    <row r="98" spans="1:9" x14ac:dyDescent="0.3">
      <c r="A98" s="35">
        <v>72</v>
      </c>
      <c r="B98" s="21" t="s">
        <v>21</v>
      </c>
      <c r="C98" s="21">
        <v>742</v>
      </c>
      <c r="D98" s="22" t="s">
        <v>188</v>
      </c>
      <c r="E98" s="23" t="s">
        <v>189</v>
      </c>
      <c r="F98" s="21" t="s">
        <v>30</v>
      </c>
      <c r="G98" s="36">
        <v>1</v>
      </c>
      <c r="H98" s="59"/>
      <c r="I98" s="24">
        <f t="shared" si="9"/>
        <v>0</v>
      </c>
    </row>
    <row r="99" spans="1:9" ht="26.4" x14ac:dyDescent="0.3">
      <c r="A99" s="35">
        <v>73</v>
      </c>
      <c r="B99" s="21" t="s">
        <v>87</v>
      </c>
      <c r="C99" s="21" t="s">
        <v>88</v>
      </c>
      <c r="D99" s="22" t="s">
        <v>190</v>
      </c>
      <c r="E99" s="23" t="s">
        <v>191</v>
      </c>
      <c r="F99" s="21" t="s">
        <v>30</v>
      </c>
      <c r="G99" s="36">
        <f>G98</f>
        <v>1</v>
      </c>
      <c r="H99" s="59"/>
      <c r="I99" s="24">
        <f>ROUND(G99*H99,2)</f>
        <v>0</v>
      </c>
    </row>
    <row r="100" spans="1:9" x14ac:dyDescent="0.3">
      <c r="A100" s="35">
        <v>74</v>
      </c>
      <c r="B100" s="21" t="s">
        <v>21</v>
      </c>
      <c r="C100" s="21">
        <v>742</v>
      </c>
      <c r="D100" s="22" t="s">
        <v>192</v>
      </c>
      <c r="E100" s="23" t="s">
        <v>193</v>
      </c>
      <c r="F100" s="21" t="s">
        <v>30</v>
      </c>
      <c r="G100" s="36">
        <f>(G88+G94)/2</f>
        <v>34</v>
      </c>
      <c r="H100" s="59"/>
      <c r="I100" s="24">
        <f>ROUND(G100*H100,2)</f>
        <v>0</v>
      </c>
    </row>
    <row r="101" spans="1:9" x14ac:dyDescent="0.3">
      <c r="A101" s="35"/>
      <c r="B101" s="31"/>
      <c r="C101" s="30"/>
      <c r="D101" s="32">
        <v>741</v>
      </c>
      <c r="E101" s="33" t="s">
        <v>194</v>
      </c>
      <c r="F101" s="30"/>
      <c r="G101" s="30"/>
      <c r="H101" s="24"/>
      <c r="I101" s="34">
        <f>SUBTOTAL(9,I102:I142)</f>
        <v>0</v>
      </c>
    </row>
    <row r="102" spans="1:9" x14ac:dyDescent="0.3">
      <c r="A102" s="35">
        <v>75</v>
      </c>
      <c r="B102" s="21" t="s">
        <v>21</v>
      </c>
      <c r="C102" s="21">
        <v>741</v>
      </c>
      <c r="D102" s="22" t="s">
        <v>195</v>
      </c>
      <c r="E102" s="23" t="s">
        <v>196</v>
      </c>
      <c r="F102" s="21" t="s">
        <v>30</v>
      </c>
      <c r="G102" s="36">
        <v>1</v>
      </c>
      <c r="H102" s="59"/>
      <c r="I102" s="24">
        <f t="shared" ref="I102:I142" si="10">ROUND(G102*H102,2)</f>
        <v>0</v>
      </c>
    </row>
    <row r="103" spans="1:9" x14ac:dyDescent="0.3">
      <c r="A103" s="35">
        <v>76</v>
      </c>
      <c r="B103" s="21" t="s">
        <v>87</v>
      </c>
      <c r="C103" s="21" t="s">
        <v>88</v>
      </c>
      <c r="D103" s="46" t="s">
        <v>197</v>
      </c>
      <c r="E103" s="47" t="s">
        <v>198</v>
      </c>
      <c r="F103" s="45" t="s">
        <v>30</v>
      </c>
      <c r="G103" s="48">
        <v>1</v>
      </c>
      <c r="H103" s="59"/>
      <c r="I103" s="24">
        <f>ROUND(G103*H103,2)</f>
        <v>0</v>
      </c>
    </row>
    <row r="104" spans="1:9" ht="26.4" x14ac:dyDescent="0.3">
      <c r="A104" s="35">
        <v>77</v>
      </c>
      <c r="B104" s="21"/>
      <c r="C104" s="21" t="s">
        <v>61</v>
      </c>
      <c r="D104" s="22"/>
      <c r="E104" s="23" t="s">
        <v>199</v>
      </c>
      <c r="F104" s="21" t="s">
        <v>63</v>
      </c>
      <c r="G104" s="36">
        <f>G102</f>
        <v>1</v>
      </c>
      <c r="H104" s="59"/>
      <c r="I104" s="24">
        <f>ROUND(G104*H104,2)</f>
        <v>0</v>
      </c>
    </row>
    <row r="105" spans="1:9" x14ac:dyDescent="0.3">
      <c r="A105" s="35">
        <v>78</v>
      </c>
      <c r="B105" s="21" t="s">
        <v>21</v>
      </c>
      <c r="C105" s="21">
        <v>741</v>
      </c>
      <c r="D105" s="22" t="s">
        <v>200</v>
      </c>
      <c r="E105" s="23" t="s">
        <v>201</v>
      </c>
      <c r="F105" s="21" t="s">
        <v>30</v>
      </c>
      <c r="G105" s="36">
        <v>10</v>
      </c>
      <c r="H105" s="59"/>
      <c r="I105" s="24">
        <f t="shared" si="10"/>
        <v>0</v>
      </c>
    </row>
    <row r="106" spans="1:9" ht="26.4" x14ac:dyDescent="0.3">
      <c r="A106" s="35">
        <v>79</v>
      </c>
      <c r="B106" s="21" t="s">
        <v>87</v>
      </c>
      <c r="C106" s="21" t="s">
        <v>88</v>
      </c>
      <c r="D106" s="46" t="s">
        <v>202</v>
      </c>
      <c r="E106" s="47" t="s">
        <v>203</v>
      </c>
      <c r="F106" s="45" t="s">
        <v>30</v>
      </c>
      <c r="G106" s="48">
        <f>G105</f>
        <v>10</v>
      </c>
      <c r="H106" s="59"/>
      <c r="I106" s="24">
        <f t="shared" si="10"/>
        <v>0</v>
      </c>
    </row>
    <row r="107" spans="1:9" x14ac:dyDescent="0.3">
      <c r="A107" s="35">
        <v>80</v>
      </c>
      <c r="B107" s="45" t="s">
        <v>21</v>
      </c>
      <c r="C107" s="45">
        <v>741</v>
      </c>
      <c r="D107" s="46" t="s">
        <v>204</v>
      </c>
      <c r="E107" s="47" t="s">
        <v>205</v>
      </c>
      <c r="F107" s="45" t="s">
        <v>30</v>
      </c>
      <c r="G107" s="48">
        <v>1</v>
      </c>
      <c r="H107" s="59"/>
      <c r="I107" s="24">
        <f t="shared" si="10"/>
        <v>0</v>
      </c>
    </row>
    <row r="108" spans="1:9" x14ac:dyDescent="0.3">
      <c r="A108" s="35">
        <v>81</v>
      </c>
      <c r="B108" s="45" t="s">
        <v>87</v>
      </c>
      <c r="C108" s="45" t="s">
        <v>88</v>
      </c>
      <c r="D108" s="46" t="s">
        <v>206</v>
      </c>
      <c r="E108" s="47" t="s">
        <v>207</v>
      </c>
      <c r="F108" s="45" t="s">
        <v>30</v>
      </c>
      <c r="G108" s="48">
        <v>1</v>
      </c>
      <c r="H108" s="59"/>
      <c r="I108" s="24">
        <f t="shared" si="10"/>
        <v>0</v>
      </c>
    </row>
    <row r="109" spans="1:9" x14ac:dyDescent="0.3">
      <c r="A109" s="35">
        <v>82</v>
      </c>
      <c r="B109" s="21" t="s">
        <v>21</v>
      </c>
      <c r="C109" s="21">
        <v>741</v>
      </c>
      <c r="D109" s="22" t="s">
        <v>208</v>
      </c>
      <c r="E109" s="23" t="s">
        <v>209</v>
      </c>
      <c r="F109" s="21" t="s">
        <v>30</v>
      </c>
      <c r="G109" s="36">
        <v>1</v>
      </c>
      <c r="H109" s="59"/>
      <c r="I109" s="24">
        <f t="shared" si="10"/>
        <v>0</v>
      </c>
    </row>
    <row r="110" spans="1:9" x14ac:dyDescent="0.3">
      <c r="A110" s="35">
        <v>83</v>
      </c>
      <c r="B110" s="21" t="s">
        <v>87</v>
      </c>
      <c r="C110" s="21" t="s">
        <v>88</v>
      </c>
      <c r="D110" s="22" t="s">
        <v>210</v>
      </c>
      <c r="E110" s="23" t="s">
        <v>211</v>
      </c>
      <c r="F110" s="21" t="s">
        <v>30</v>
      </c>
      <c r="G110" s="36">
        <f>G109</f>
        <v>1</v>
      </c>
      <c r="H110" s="59"/>
      <c r="I110" s="24">
        <f t="shared" si="10"/>
        <v>0</v>
      </c>
    </row>
    <row r="111" spans="1:9" x14ac:dyDescent="0.3">
      <c r="A111" s="35">
        <v>84</v>
      </c>
      <c r="B111" s="21" t="s">
        <v>21</v>
      </c>
      <c r="C111" s="21">
        <v>741</v>
      </c>
      <c r="D111" s="22" t="s">
        <v>212</v>
      </c>
      <c r="E111" s="23" t="s">
        <v>213</v>
      </c>
      <c r="F111" s="21" t="s">
        <v>30</v>
      </c>
      <c r="G111" s="36">
        <f>G109</f>
        <v>1</v>
      </c>
      <c r="H111" s="59"/>
      <c r="I111" s="24">
        <f t="shared" si="10"/>
        <v>0</v>
      </c>
    </row>
    <row r="112" spans="1:9" x14ac:dyDescent="0.3">
      <c r="A112" s="35">
        <v>85</v>
      </c>
      <c r="B112" s="45" t="s">
        <v>21</v>
      </c>
      <c r="C112" s="45">
        <v>741</v>
      </c>
      <c r="D112" s="46" t="s">
        <v>214</v>
      </c>
      <c r="E112" s="47" t="s">
        <v>215</v>
      </c>
      <c r="F112" s="45" t="s">
        <v>30</v>
      </c>
      <c r="G112" s="48">
        <f>SUM(G113:G114)</f>
        <v>34</v>
      </c>
      <c r="H112" s="59"/>
      <c r="I112" s="24">
        <f t="shared" si="10"/>
        <v>0</v>
      </c>
    </row>
    <row r="113" spans="1:9" x14ac:dyDescent="0.3">
      <c r="A113" s="35">
        <v>86</v>
      </c>
      <c r="B113" s="45" t="s">
        <v>87</v>
      </c>
      <c r="C113" s="45" t="s">
        <v>88</v>
      </c>
      <c r="D113" s="46" t="s">
        <v>216</v>
      </c>
      <c r="E113" s="47" t="s">
        <v>217</v>
      </c>
      <c r="F113" s="45" t="s">
        <v>30</v>
      </c>
      <c r="G113" s="48">
        <v>28</v>
      </c>
      <c r="H113" s="59"/>
      <c r="I113" s="24">
        <f t="shared" si="10"/>
        <v>0</v>
      </c>
    </row>
    <row r="114" spans="1:9" ht="26.4" x14ac:dyDescent="0.3">
      <c r="A114" s="35">
        <v>87</v>
      </c>
      <c r="B114" s="45" t="s">
        <v>87</v>
      </c>
      <c r="C114" s="45" t="s">
        <v>88</v>
      </c>
      <c r="D114" s="46" t="s">
        <v>218</v>
      </c>
      <c r="E114" s="47" t="s">
        <v>219</v>
      </c>
      <c r="F114" s="45" t="s">
        <v>30</v>
      </c>
      <c r="G114" s="48">
        <v>6</v>
      </c>
      <c r="H114" s="59"/>
      <c r="I114" s="24">
        <f t="shared" si="10"/>
        <v>0</v>
      </c>
    </row>
    <row r="115" spans="1:9" x14ac:dyDescent="0.3">
      <c r="A115" s="35">
        <v>88</v>
      </c>
      <c r="B115" s="45" t="s">
        <v>21</v>
      </c>
      <c r="C115" s="45">
        <v>741</v>
      </c>
      <c r="D115" s="46" t="s">
        <v>220</v>
      </c>
      <c r="E115" s="47" t="s">
        <v>221</v>
      </c>
      <c r="F115" s="45" t="s">
        <v>30</v>
      </c>
      <c r="G115" s="48">
        <v>30</v>
      </c>
      <c r="H115" s="59"/>
      <c r="I115" s="24">
        <f t="shared" si="10"/>
        <v>0</v>
      </c>
    </row>
    <row r="116" spans="1:9" x14ac:dyDescent="0.3">
      <c r="A116" s="35">
        <v>89</v>
      </c>
      <c r="B116" s="45" t="s">
        <v>87</v>
      </c>
      <c r="C116" s="45" t="s">
        <v>88</v>
      </c>
      <c r="D116" s="46" t="s">
        <v>222</v>
      </c>
      <c r="E116" s="47" t="s">
        <v>223</v>
      </c>
      <c r="F116" s="45" t="s">
        <v>30</v>
      </c>
      <c r="G116" s="48">
        <f>G115</f>
        <v>30</v>
      </c>
      <c r="H116" s="59"/>
      <c r="I116" s="24">
        <f t="shared" si="10"/>
        <v>0</v>
      </c>
    </row>
    <row r="117" spans="1:9" x14ac:dyDescent="0.3">
      <c r="A117" s="35">
        <v>90</v>
      </c>
      <c r="B117" s="45" t="s">
        <v>87</v>
      </c>
      <c r="C117" s="45" t="s">
        <v>88</v>
      </c>
      <c r="D117" s="46" t="s">
        <v>224</v>
      </c>
      <c r="E117" s="47" t="s">
        <v>225</v>
      </c>
      <c r="F117" s="45" t="s">
        <v>30</v>
      </c>
      <c r="G117" s="48">
        <f>G115</f>
        <v>30</v>
      </c>
      <c r="H117" s="59"/>
      <c r="I117" s="24">
        <f t="shared" si="10"/>
        <v>0</v>
      </c>
    </row>
    <row r="118" spans="1:9" x14ac:dyDescent="0.3">
      <c r="A118" s="35">
        <v>91</v>
      </c>
      <c r="B118" s="45" t="s">
        <v>87</v>
      </c>
      <c r="C118" s="45" t="s">
        <v>88</v>
      </c>
      <c r="D118" s="46" t="s">
        <v>226</v>
      </c>
      <c r="E118" s="47" t="s">
        <v>227</v>
      </c>
      <c r="F118" s="45" t="s">
        <v>30</v>
      </c>
      <c r="G118" s="48">
        <v>6</v>
      </c>
      <c r="H118" s="59"/>
      <c r="I118" s="24">
        <f t="shared" si="10"/>
        <v>0</v>
      </c>
    </row>
    <row r="119" spans="1:9" x14ac:dyDescent="0.3">
      <c r="A119" s="35">
        <v>92</v>
      </c>
      <c r="B119" s="21" t="s">
        <v>21</v>
      </c>
      <c r="C119" s="21">
        <v>741</v>
      </c>
      <c r="D119" s="22" t="s">
        <v>228</v>
      </c>
      <c r="E119" s="23" t="s">
        <v>229</v>
      </c>
      <c r="F119" s="21" t="s">
        <v>30</v>
      </c>
      <c r="G119" s="36">
        <f>SUM(G120:G121)</f>
        <v>13</v>
      </c>
      <c r="H119" s="59"/>
      <c r="I119" s="24">
        <f t="shared" si="10"/>
        <v>0</v>
      </c>
    </row>
    <row r="120" spans="1:9" x14ac:dyDescent="0.3">
      <c r="A120" s="35">
        <v>93</v>
      </c>
      <c r="B120" s="21" t="s">
        <v>87</v>
      </c>
      <c r="C120" s="21" t="s">
        <v>88</v>
      </c>
      <c r="D120" s="22" t="s">
        <v>230</v>
      </c>
      <c r="E120" s="23" t="s">
        <v>231</v>
      </c>
      <c r="F120" s="21" t="s">
        <v>30</v>
      </c>
      <c r="G120" s="36">
        <v>12</v>
      </c>
      <c r="H120" s="59"/>
      <c r="I120" s="24">
        <f t="shared" si="10"/>
        <v>0</v>
      </c>
    </row>
    <row r="121" spans="1:9" x14ac:dyDescent="0.3">
      <c r="A121" s="35">
        <v>94</v>
      </c>
      <c r="B121" s="45" t="s">
        <v>87</v>
      </c>
      <c r="C121" s="45" t="s">
        <v>88</v>
      </c>
      <c r="D121" s="46" t="s">
        <v>232</v>
      </c>
      <c r="E121" s="47" t="s">
        <v>233</v>
      </c>
      <c r="F121" s="45" t="s">
        <v>30</v>
      </c>
      <c r="G121" s="48">
        <v>1</v>
      </c>
      <c r="H121" s="59"/>
      <c r="I121" s="24">
        <f t="shared" si="10"/>
        <v>0</v>
      </c>
    </row>
    <row r="122" spans="1:9" x14ac:dyDescent="0.3">
      <c r="A122" s="35">
        <v>95</v>
      </c>
      <c r="B122" s="21" t="s">
        <v>21</v>
      </c>
      <c r="C122" s="21">
        <v>741</v>
      </c>
      <c r="D122" s="22" t="s">
        <v>234</v>
      </c>
      <c r="E122" s="23" t="s">
        <v>235</v>
      </c>
      <c r="F122" s="21" t="s">
        <v>30</v>
      </c>
      <c r="G122" s="36">
        <v>11</v>
      </c>
      <c r="H122" s="59"/>
      <c r="I122" s="24">
        <f t="shared" si="10"/>
        <v>0</v>
      </c>
    </row>
    <row r="123" spans="1:9" x14ac:dyDescent="0.3">
      <c r="A123" s="35">
        <v>96</v>
      </c>
      <c r="B123" s="21" t="s">
        <v>87</v>
      </c>
      <c r="C123" s="21" t="s">
        <v>88</v>
      </c>
      <c r="D123" s="22" t="s">
        <v>236</v>
      </c>
      <c r="E123" s="23" t="s">
        <v>237</v>
      </c>
      <c r="F123" s="21" t="s">
        <v>30</v>
      </c>
      <c r="G123" s="36">
        <f>G122</f>
        <v>11</v>
      </c>
      <c r="H123" s="59"/>
      <c r="I123" s="24">
        <f t="shared" si="10"/>
        <v>0</v>
      </c>
    </row>
    <row r="124" spans="1:9" x14ac:dyDescent="0.3">
      <c r="A124" s="35">
        <v>97</v>
      </c>
      <c r="B124" s="21" t="s">
        <v>87</v>
      </c>
      <c r="C124" s="21" t="s">
        <v>88</v>
      </c>
      <c r="D124" s="22" t="s">
        <v>238</v>
      </c>
      <c r="E124" s="23" t="s">
        <v>239</v>
      </c>
      <c r="F124" s="21" t="s">
        <v>30</v>
      </c>
      <c r="G124" s="36">
        <f>G122</f>
        <v>11</v>
      </c>
      <c r="H124" s="59"/>
      <c r="I124" s="24">
        <f t="shared" si="10"/>
        <v>0</v>
      </c>
    </row>
    <row r="125" spans="1:9" x14ac:dyDescent="0.3">
      <c r="A125" s="35">
        <v>98</v>
      </c>
      <c r="B125" s="21" t="s">
        <v>87</v>
      </c>
      <c r="C125" s="21" t="s">
        <v>88</v>
      </c>
      <c r="D125" s="22" t="s">
        <v>240</v>
      </c>
      <c r="E125" s="23" t="s">
        <v>241</v>
      </c>
      <c r="F125" s="21" t="s">
        <v>30</v>
      </c>
      <c r="G125" s="36">
        <v>1</v>
      </c>
      <c r="H125" s="59"/>
      <c r="I125" s="24">
        <f>ROUND(G125*H125,2)</f>
        <v>0</v>
      </c>
    </row>
    <row r="126" spans="1:9" x14ac:dyDescent="0.3">
      <c r="A126" s="35">
        <v>99</v>
      </c>
      <c r="B126" s="21" t="s">
        <v>21</v>
      </c>
      <c r="C126" s="21">
        <v>741</v>
      </c>
      <c r="D126" s="22" t="s">
        <v>242</v>
      </c>
      <c r="E126" s="23" t="s">
        <v>243</v>
      </c>
      <c r="F126" s="21" t="s">
        <v>30</v>
      </c>
      <c r="G126" s="36">
        <f>SUM(G127:G128)</f>
        <v>5</v>
      </c>
      <c r="H126" s="59"/>
      <c r="I126" s="24">
        <f>ROUND(G126*H126,2)</f>
        <v>0</v>
      </c>
    </row>
    <row r="127" spans="1:9" x14ac:dyDescent="0.3">
      <c r="A127" s="35">
        <v>100</v>
      </c>
      <c r="B127" s="21" t="s">
        <v>87</v>
      </c>
      <c r="C127" s="21" t="s">
        <v>88</v>
      </c>
      <c r="D127" s="22" t="s">
        <v>244</v>
      </c>
      <c r="E127" s="23" t="s">
        <v>245</v>
      </c>
      <c r="F127" s="21" t="s">
        <v>30</v>
      </c>
      <c r="G127" s="36">
        <v>4</v>
      </c>
      <c r="H127" s="59"/>
      <c r="I127" s="24">
        <f t="shared" ref="I127:I130" si="11">ROUND(G127*H127,2)</f>
        <v>0</v>
      </c>
    </row>
    <row r="128" spans="1:9" x14ac:dyDescent="0.3">
      <c r="A128" s="35">
        <v>101</v>
      </c>
      <c r="B128" s="21" t="s">
        <v>87</v>
      </c>
      <c r="C128" s="21" t="s">
        <v>88</v>
      </c>
      <c r="D128" s="22" t="s">
        <v>246</v>
      </c>
      <c r="E128" s="23" t="s">
        <v>247</v>
      </c>
      <c r="F128" s="21" t="s">
        <v>30</v>
      </c>
      <c r="G128" s="36">
        <v>1</v>
      </c>
      <c r="H128" s="59"/>
      <c r="I128" s="24">
        <f t="shared" si="11"/>
        <v>0</v>
      </c>
    </row>
    <row r="129" spans="1:9" x14ac:dyDescent="0.3">
      <c r="A129" s="35">
        <v>102</v>
      </c>
      <c r="B129" s="21" t="s">
        <v>21</v>
      </c>
      <c r="C129" s="21">
        <v>922</v>
      </c>
      <c r="D129" s="22" t="s">
        <v>248</v>
      </c>
      <c r="E129" s="23" t="s">
        <v>249</v>
      </c>
      <c r="F129" s="21" t="s">
        <v>30</v>
      </c>
      <c r="G129" s="36">
        <v>4</v>
      </c>
      <c r="H129" s="59"/>
      <c r="I129" s="24">
        <f t="shared" si="11"/>
        <v>0</v>
      </c>
    </row>
    <row r="130" spans="1:9" x14ac:dyDescent="0.3">
      <c r="A130" s="35">
        <v>103</v>
      </c>
      <c r="B130" s="21" t="s">
        <v>87</v>
      </c>
      <c r="C130" s="21" t="s">
        <v>88</v>
      </c>
      <c r="D130" s="22" t="s">
        <v>250</v>
      </c>
      <c r="E130" s="23" t="s">
        <v>251</v>
      </c>
      <c r="F130" s="21" t="s">
        <v>30</v>
      </c>
      <c r="G130" s="36">
        <v>1</v>
      </c>
      <c r="H130" s="59"/>
      <c r="I130" s="24">
        <f t="shared" si="11"/>
        <v>0</v>
      </c>
    </row>
    <row r="131" spans="1:9" x14ac:dyDescent="0.3">
      <c r="A131" s="35">
        <v>104</v>
      </c>
      <c r="B131" s="21" t="s">
        <v>87</v>
      </c>
      <c r="C131" s="21" t="s">
        <v>88</v>
      </c>
      <c r="D131" s="22" t="s">
        <v>252</v>
      </c>
      <c r="E131" s="23" t="s">
        <v>253</v>
      </c>
      <c r="F131" s="21" t="s">
        <v>30</v>
      </c>
      <c r="G131" s="36">
        <v>3</v>
      </c>
      <c r="H131" s="59"/>
      <c r="I131" s="24">
        <f>ROUND(G131*H131,2)</f>
        <v>0</v>
      </c>
    </row>
    <row r="132" spans="1:9" ht="26.4" x14ac:dyDescent="0.3">
      <c r="A132" s="35">
        <v>105</v>
      </c>
      <c r="B132" s="21" t="s">
        <v>21</v>
      </c>
      <c r="C132" s="21">
        <v>741</v>
      </c>
      <c r="D132" s="22" t="s">
        <v>254</v>
      </c>
      <c r="E132" s="23" t="s">
        <v>255</v>
      </c>
      <c r="F132" s="21" t="s">
        <v>52</v>
      </c>
      <c r="G132" s="36">
        <v>160</v>
      </c>
      <c r="H132" s="59"/>
      <c r="I132" s="24">
        <f t="shared" si="10"/>
        <v>0</v>
      </c>
    </row>
    <row r="133" spans="1:9" x14ac:dyDescent="0.3">
      <c r="A133" s="35">
        <v>106</v>
      </c>
      <c r="B133" s="21" t="s">
        <v>87</v>
      </c>
      <c r="C133" s="21" t="s">
        <v>88</v>
      </c>
      <c r="D133" s="22" t="s">
        <v>256</v>
      </c>
      <c r="E133" s="23" t="s">
        <v>257</v>
      </c>
      <c r="F133" s="21" t="s">
        <v>52</v>
      </c>
      <c r="G133" s="36">
        <f>G132</f>
        <v>160</v>
      </c>
      <c r="H133" s="59"/>
      <c r="I133" s="24">
        <f t="shared" si="10"/>
        <v>0</v>
      </c>
    </row>
    <row r="134" spans="1:9" ht="26.4" x14ac:dyDescent="0.3">
      <c r="A134" s="35">
        <v>107</v>
      </c>
      <c r="B134" s="21" t="s">
        <v>21</v>
      </c>
      <c r="C134" s="21">
        <v>741</v>
      </c>
      <c r="D134" s="22" t="s">
        <v>258</v>
      </c>
      <c r="E134" s="23" t="s">
        <v>259</v>
      </c>
      <c r="F134" s="21" t="s">
        <v>52</v>
      </c>
      <c r="G134" s="36">
        <v>5</v>
      </c>
      <c r="H134" s="59"/>
      <c r="I134" s="24">
        <f t="shared" si="10"/>
        <v>0</v>
      </c>
    </row>
    <row r="135" spans="1:9" x14ac:dyDescent="0.3">
      <c r="A135" s="35">
        <v>108</v>
      </c>
      <c r="B135" s="21" t="s">
        <v>87</v>
      </c>
      <c r="C135" s="21" t="s">
        <v>88</v>
      </c>
      <c r="D135" s="46" t="s">
        <v>260</v>
      </c>
      <c r="E135" s="47" t="s">
        <v>261</v>
      </c>
      <c r="F135" s="45" t="s">
        <v>52</v>
      </c>
      <c r="G135" s="48">
        <f>G134</f>
        <v>5</v>
      </c>
      <c r="H135" s="59"/>
      <c r="I135" s="24">
        <f t="shared" si="10"/>
        <v>0</v>
      </c>
    </row>
    <row r="136" spans="1:9" ht="26.4" x14ac:dyDescent="0.3">
      <c r="A136" s="35">
        <v>109</v>
      </c>
      <c r="B136" s="21"/>
      <c r="C136" s="45" t="s">
        <v>61</v>
      </c>
      <c r="D136" s="46"/>
      <c r="E136" s="47" t="s">
        <v>262</v>
      </c>
      <c r="F136" s="45" t="s">
        <v>30</v>
      </c>
      <c r="G136" s="48">
        <v>1</v>
      </c>
      <c r="H136" s="59"/>
      <c r="I136" s="49">
        <f>ROUND(G136*H136,2)</f>
        <v>0</v>
      </c>
    </row>
    <row r="137" spans="1:9" ht="26.4" x14ac:dyDescent="0.3">
      <c r="A137" s="35">
        <v>110</v>
      </c>
      <c r="B137" s="21"/>
      <c r="C137" s="45" t="s">
        <v>61</v>
      </c>
      <c r="D137" s="46"/>
      <c r="E137" s="47" t="s">
        <v>263</v>
      </c>
      <c r="F137" s="45" t="s">
        <v>30</v>
      </c>
      <c r="G137" s="48">
        <f>G136</f>
        <v>1</v>
      </c>
      <c r="H137" s="59"/>
      <c r="I137" s="49">
        <f>ROUND(G137*H137,2)</f>
        <v>0</v>
      </c>
    </row>
    <row r="138" spans="1:9" x14ac:dyDescent="0.3">
      <c r="A138" s="35">
        <v>111</v>
      </c>
      <c r="B138" s="21" t="s">
        <v>21</v>
      </c>
      <c r="C138" s="21">
        <v>741</v>
      </c>
      <c r="D138" s="22" t="s">
        <v>264</v>
      </c>
      <c r="E138" s="23" t="s">
        <v>265</v>
      </c>
      <c r="F138" s="21"/>
      <c r="G138" s="36">
        <v>20</v>
      </c>
      <c r="H138" s="59"/>
      <c r="I138" s="24">
        <f t="shared" ref="I138:I140" si="12">ROUND(G138*H138,2)</f>
        <v>0</v>
      </c>
    </row>
    <row r="139" spans="1:9" x14ac:dyDescent="0.3">
      <c r="A139" s="35">
        <v>112</v>
      </c>
      <c r="B139" s="21" t="s">
        <v>87</v>
      </c>
      <c r="C139" s="21" t="s">
        <v>88</v>
      </c>
      <c r="D139" s="22" t="s">
        <v>266</v>
      </c>
      <c r="E139" s="23" t="s">
        <v>267</v>
      </c>
      <c r="F139" s="21" t="s">
        <v>52</v>
      </c>
      <c r="G139" s="36">
        <f>G138</f>
        <v>20</v>
      </c>
      <c r="H139" s="59"/>
      <c r="I139" s="24">
        <f t="shared" si="12"/>
        <v>0</v>
      </c>
    </row>
    <row r="140" spans="1:9" x14ac:dyDescent="0.3">
      <c r="A140" s="35">
        <v>113</v>
      </c>
      <c r="B140" s="21" t="s">
        <v>21</v>
      </c>
      <c r="C140" s="21">
        <v>741</v>
      </c>
      <c r="D140" s="22" t="s">
        <v>264</v>
      </c>
      <c r="E140" s="23" t="s">
        <v>265</v>
      </c>
      <c r="F140" s="21"/>
      <c r="G140" s="36">
        <v>50</v>
      </c>
      <c r="H140" s="59"/>
      <c r="I140" s="24">
        <f t="shared" si="12"/>
        <v>0</v>
      </c>
    </row>
    <row r="141" spans="1:9" x14ac:dyDescent="0.3">
      <c r="A141" s="35">
        <v>114</v>
      </c>
      <c r="B141" s="21" t="s">
        <v>87</v>
      </c>
      <c r="C141" s="21" t="s">
        <v>88</v>
      </c>
      <c r="D141" s="22" t="s">
        <v>268</v>
      </c>
      <c r="E141" s="23" t="s">
        <v>269</v>
      </c>
      <c r="F141" s="21" t="s">
        <v>52</v>
      </c>
      <c r="G141" s="36">
        <f>G140</f>
        <v>50</v>
      </c>
      <c r="H141" s="59"/>
      <c r="I141" s="24">
        <f t="shared" si="10"/>
        <v>0</v>
      </c>
    </row>
    <row r="142" spans="1:9" ht="26.4" x14ac:dyDescent="0.3">
      <c r="A142" s="35">
        <v>115</v>
      </c>
      <c r="B142" s="21" t="s">
        <v>21</v>
      </c>
      <c r="C142" s="21">
        <v>741</v>
      </c>
      <c r="D142" s="22" t="s">
        <v>270</v>
      </c>
      <c r="E142" s="23" t="s">
        <v>271</v>
      </c>
      <c r="F142" s="21" t="s">
        <v>30</v>
      </c>
      <c r="G142" s="36">
        <v>1</v>
      </c>
      <c r="H142" s="59"/>
      <c r="I142" s="24">
        <f t="shared" si="10"/>
        <v>0</v>
      </c>
    </row>
    <row r="143" spans="1:9" x14ac:dyDescent="0.3">
      <c r="A143" s="35"/>
      <c r="B143" s="31"/>
      <c r="C143" s="30"/>
      <c r="D143" s="32">
        <v>741</v>
      </c>
      <c r="E143" s="33" t="s">
        <v>272</v>
      </c>
      <c r="F143" s="30"/>
      <c r="G143" s="30"/>
      <c r="H143" s="24"/>
      <c r="I143" s="34">
        <f>SUBTOTAL(9,I144:I153)</f>
        <v>0</v>
      </c>
    </row>
    <row r="144" spans="1:9" x14ac:dyDescent="0.3">
      <c r="A144" s="35">
        <v>116</v>
      </c>
      <c r="B144" s="21" t="s">
        <v>21</v>
      </c>
      <c r="C144" s="21">
        <v>741</v>
      </c>
      <c r="D144" s="22" t="s">
        <v>200</v>
      </c>
      <c r="E144" s="23" t="s">
        <v>201</v>
      </c>
      <c r="F144" s="21" t="s">
        <v>30</v>
      </c>
      <c r="G144" s="36">
        <v>1</v>
      </c>
      <c r="H144" s="59"/>
      <c r="I144" s="24">
        <f>ROUND(G144*H144,2)</f>
        <v>0</v>
      </c>
    </row>
    <row r="145" spans="1:9" ht="26.4" x14ac:dyDescent="0.3">
      <c r="A145" s="35">
        <v>117</v>
      </c>
      <c r="B145" s="21" t="s">
        <v>87</v>
      </c>
      <c r="C145" s="21" t="s">
        <v>88</v>
      </c>
      <c r="D145" s="46" t="s">
        <v>273</v>
      </c>
      <c r="E145" s="47" t="s">
        <v>274</v>
      </c>
      <c r="F145" s="45" t="s">
        <v>30</v>
      </c>
      <c r="G145" s="48">
        <f>G144</f>
        <v>1</v>
      </c>
      <c r="H145" s="59"/>
      <c r="I145" s="24">
        <f t="shared" ref="I145:I153" si="13">ROUND(G145*H145,2)</f>
        <v>0</v>
      </c>
    </row>
    <row r="146" spans="1:9" ht="26.4" x14ac:dyDescent="0.3">
      <c r="A146" s="35">
        <v>118</v>
      </c>
      <c r="B146" s="21" t="s">
        <v>21</v>
      </c>
      <c r="C146" s="21">
        <v>741</v>
      </c>
      <c r="D146" s="22" t="s">
        <v>275</v>
      </c>
      <c r="E146" s="23" t="s">
        <v>276</v>
      </c>
      <c r="F146" s="21" t="s">
        <v>30</v>
      </c>
      <c r="G146" s="36">
        <v>12</v>
      </c>
      <c r="H146" s="59"/>
      <c r="I146" s="24">
        <f t="shared" si="13"/>
        <v>0</v>
      </c>
    </row>
    <row r="147" spans="1:9" ht="66" x14ac:dyDescent="0.3">
      <c r="A147" s="35">
        <v>119</v>
      </c>
      <c r="B147" s="21" t="s">
        <v>87</v>
      </c>
      <c r="C147" s="21" t="s">
        <v>61</v>
      </c>
      <c r="D147" s="22" t="s">
        <v>277</v>
      </c>
      <c r="E147" s="23" t="s">
        <v>278</v>
      </c>
      <c r="F147" s="21" t="s">
        <v>30</v>
      </c>
      <c r="G147" s="36">
        <v>12</v>
      </c>
      <c r="H147" s="59"/>
      <c r="I147" s="24">
        <f t="shared" si="13"/>
        <v>0</v>
      </c>
    </row>
    <row r="148" spans="1:9" x14ac:dyDescent="0.3">
      <c r="A148" s="35">
        <v>120</v>
      </c>
      <c r="B148" s="21" t="s">
        <v>21</v>
      </c>
      <c r="C148" s="21">
        <v>741</v>
      </c>
      <c r="D148" s="22" t="s">
        <v>279</v>
      </c>
      <c r="E148" s="23" t="s">
        <v>280</v>
      </c>
      <c r="F148" s="21" t="s">
        <v>30</v>
      </c>
      <c r="G148" s="36">
        <v>2</v>
      </c>
      <c r="H148" s="59"/>
      <c r="I148" s="24">
        <f t="shared" si="13"/>
        <v>0</v>
      </c>
    </row>
    <row r="149" spans="1:9" x14ac:dyDescent="0.3">
      <c r="A149" s="35">
        <v>121</v>
      </c>
      <c r="B149" s="21" t="s">
        <v>87</v>
      </c>
      <c r="C149" s="21" t="s">
        <v>88</v>
      </c>
      <c r="D149" s="22" t="s">
        <v>281</v>
      </c>
      <c r="E149" s="23" t="s">
        <v>282</v>
      </c>
      <c r="F149" s="21" t="s">
        <v>30</v>
      </c>
      <c r="G149" s="36">
        <v>2</v>
      </c>
      <c r="H149" s="59"/>
      <c r="I149" s="24">
        <f t="shared" si="13"/>
        <v>0</v>
      </c>
    </row>
    <row r="150" spans="1:9" x14ac:dyDescent="0.3">
      <c r="A150" s="35">
        <v>122</v>
      </c>
      <c r="B150" s="21" t="s">
        <v>87</v>
      </c>
      <c r="C150" s="21" t="s">
        <v>88</v>
      </c>
      <c r="D150" s="22" t="s">
        <v>283</v>
      </c>
      <c r="E150" s="23" t="s">
        <v>284</v>
      </c>
      <c r="F150" s="21" t="s">
        <v>30</v>
      </c>
      <c r="G150" s="36">
        <f>G148</f>
        <v>2</v>
      </c>
      <c r="H150" s="59"/>
      <c r="I150" s="24">
        <f t="shared" si="13"/>
        <v>0</v>
      </c>
    </row>
    <row r="151" spans="1:9" x14ac:dyDescent="0.3">
      <c r="A151" s="35">
        <v>123</v>
      </c>
      <c r="B151" s="21" t="s">
        <v>87</v>
      </c>
      <c r="C151" s="21" t="s">
        <v>88</v>
      </c>
      <c r="D151" s="22" t="s">
        <v>285</v>
      </c>
      <c r="E151" s="23" t="s">
        <v>286</v>
      </c>
      <c r="F151" s="21" t="s">
        <v>30</v>
      </c>
      <c r="G151" s="36">
        <v>1</v>
      </c>
      <c r="H151" s="59"/>
      <c r="I151" s="24">
        <f t="shared" si="13"/>
        <v>0</v>
      </c>
    </row>
    <row r="152" spans="1:9" ht="26.4" x14ac:dyDescent="0.3">
      <c r="A152" s="35">
        <v>124</v>
      </c>
      <c r="B152" s="21" t="s">
        <v>21</v>
      </c>
      <c r="C152" s="21">
        <v>741</v>
      </c>
      <c r="D152" s="22" t="s">
        <v>287</v>
      </c>
      <c r="E152" s="23" t="s">
        <v>288</v>
      </c>
      <c r="F152" s="21" t="s">
        <v>52</v>
      </c>
      <c r="G152" s="36">
        <v>100</v>
      </c>
      <c r="H152" s="59"/>
      <c r="I152" s="24">
        <f t="shared" si="13"/>
        <v>0</v>
      </c>
    </row>
    <row r="153" spans="1:9" x14ac:dyDescent="0.3">
      <c r="A153" s="35">
        <v>125</v>
      </c>
      <c r="B153" s="21" t="s">
        <v>87</v>
      </c>
      <c r="C153" s="21" t="s">
        <v>88</v>
      </c>
      <c r="D153" s="22" t="s">
        <v>289</v>
      </c>
      <c r="E153" s="23" t="s">
        <v>290</v>
      </c>
      <c r="F153" s="21" t="s">
        <v>52</v>
      </c>
      <c r="G153" s="36">
        <f>G152</f>
        <v>100</v>
      </c>
      <c r="H153" s="59"/>
      <c r="I153" s="24">
        <f t="shared" si="13"/>
        <v>0</v>
      </c>
    </row>
    <row r="154" spans="1:9" x14ac:dyDescent="0.3">
      <c r="A154" s="50"/>
      <c r="B154" s="26"/>
      <c r="C154" s="51"/>
      <c r="D154" s="52" t="s">
        <v>291</v>
      </c>
      <c r="E154" s="28" t="s">
        <v>292</v>
      </c>
      <c r="F154" s="51"/>
      <c r="G154" s="50"/>
      <c r="H154" s="50"/>
      <c r="I154" s="29">
        <f>SUBTOTAL(9,I155:I158)</f>
        <v>0</v>
      </c>
    </row>
    <row r="155" spans="1:9" x14ac:dyDescent="0.3">
      <c r="A155" s="53">
        <v>126</v>
      </c>
      <c r="B155" s="21" t="s">
        <v>21</v>
      </c>
      <c r="C155" s="21" t="s">
        <v>291</v>
      </c>
      <c r="D155" s="54" t="s">
        <v>293</v>
      </c>
      <c r="E155" s="23" t="s">
        <v>294</v>
      </c>
      <c r="F155" s="21" t="s">
        <v>295</v>
      </c>
      <c r="G155" s="36">
        <v>1</v>
      </c>
      <c r="H155" s="59"/>
      <c r="I155" s="24">
        <f t="shared" ref="I155:I158" si="14">ROUND(G155*H155,2)</f>
        <v>0</v>
      </c>
    </row>
    <row r="156" spans="1:9" x14ac:dyDescent="0.3">
      <c r="A156" s="53">
        <v>127</v>
      </c>
      <c r="B156" s="21" t="s">
        <v>21</v>
      </c>
      <c r="C156" s="21" t="s">
        <v>291</v>
      </c>
      <c r="D156" s="54" t="s">
        <v>296</v>
      </c>
      <c r="E156" s="23" t="s">
        <v>297</v>
      </c>
      <c r="F156" s="21" t="s">
        <v>295</v>
      </c>
      <c r="G156" s="36">
        <v>1</v>
      </c>
      <c r="H156" s="59"/>
      <c r="I156" s="24">
        <f t="shared" si="14"/>
        <v>0</v>
      </c>
    </row>
    <row r="157" spans="1:9" x14ac:dyDescent="0.3">
      <c r="A157" s="53">
        <v>128</v>
      </c>
      <c r="B157" s="21" t="s">
        <v>21</v>
      </c>
      <c r="C157" s="21" t="s">
        <v>291</v>
      </c>
      <c r="D157" s="54" t="s">
        <v>298</v>
      </c>
      <c r="E157" s="23" t="s">
        <v>299</v>
      </c>
      <c r="F157" s="21" t="s">
        <v>295</v>
      </c>
      <c r="G157" s="36">
        <v>1</v>
      </c>
      <c r="H157" s="59"/>
      <c r="I157" s="24">
        <f t="shared" si="14"/>
        <v>0</v>
      </c>
    </row>
    <row r="158" spans="1:9" x14ac:dyDescent="0.3">
      <c r="A158" s="53">
        <v>129</v>
      </c>
      <c r="B158" s="21" t="s">
        <v>21</v>
      </c>
      <c r="C158" s="21" t="s">
        <v>291</v>
      </c>
      <c r="D158" s="54" t="s">
        <v>300</v>
      </c>
      <c r="E158" s="23" t="s">
        <v>301</v>
      </c>
      <c r="F158" s="21" t="s">
        <v>295</v>
      </c>
      <c r="G158" s="36">
        <v>1</v>
      </c>
      <c r="H158" s="59"/>
      <c r="I158" s="24">
        <f t="shared" si="14"/>
        <v>0</v>
      </c>
    </row>
    <row r="159" spans="1:9" x14ac:dyDescent="0.3">
      <c r="A159" s="35"/>
      <c r="B159" s="55"/>
      <c r="C159" s="55"/>
      <c r="D159" s="56"/>
      <c r="E159" s="57" t="s">
        <v>302</v>
      </c>
      <c r="F159" s="55"/>
      <c r="G159" s="55"/>
      <c r="H159" s="55"/>
      <c r="I159" s="58">
        <f>SUBTOTAL(9,I14:I158)</f>
        <v>0</v>
      </c>
    </row>
  </sheetData>
  <mergeCells count="4">
    <mergeCell ref="C3:E3"/>
    <mergeCell ref="C7:E7"/>
    <mergeCell ref="C8:D8"/>
    <mergeCell ref="C9:D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E406-EF66-4100-BE64-417AB4D0206A}">
  <dimension ref="A1:I160"/>
  <sheetViews>
    <sheetView zoomScale="70" zoomScaleNormal="70" workbookViewId="0">
      <selection activeCell="C8" sqref="C8:D8"/>
    </sheetView>
  </sheetViews>
  <sheetFormatPr defaultRowHeight="14.4" x14ac:dyDescent="0.3"/>
  <cols>
    <col min="1" max="1" width="5.5546875" style="1" customWidth="1"/>
    <col min="2" max="2" width="4.44140625" style="1" customWidth="1"/>
    <col min="3" max="3" width="6" style="1" customWidth="1"/>
    <col min="4" max="4" width="12.77734375" style="1" customWidth="1"/>
    <col min="5" max="5" width="94.21875" style="1" customWidth="1"/>
    <col min="6" max="6" width="7.77734375" style="1" customWidth="1"/>
    <col min="7" max="7" width="9.88671875" style="1" customWidth="1"/>
    <col min="8" max="8" width="13.109375" style="1" customWidth="1"/>
    <col min="9" max="9" width="15.5546875" style="1" customWidth="1"/>
    <col min="10" max="16384" width="8.88671875" style="1"/>
  </cols>
  <sheetData>
    <row r="1" spans="1:9" ht="17.399999999999999" x14ac:dyDescent="0.3">
      <c r="A1" s="2" t="s">
        <v>0</v>
      </c>
      <c r="B1" s="3"/>
      <c r="C1" s="3"/>
      <c r="D1" s="4"/>
      <c r="E1" s="5"/>
      <c r="F1" s="6"/>
      <c r="G1" s="6"/>
      <c r="H1" s="6"/>
      <c r="I1" s="6"/>
    </row>
    <row r="2" spans="1:9" x14ac:dyDescent="0.3">
      <c r="A2" s="7" t="s">
        <v>1</v>
      </c>
      <c r="B2" s="3"/>
      <c r="C2" s="8" t="s">
        <v>362</v>
      </c>
      <c r="D2" s="9"/>
      <c r="E2" s="10"/>
      <c r="F2" s="3"/>
      <c r="G2" s="3"/>
      <c r="H2" s="3"/>
      <c r="I2" s="3"/>
    </row>
    <row r="3" spans="1:9" x14ac:dyDescent="0.3">
      <c r="A3" s="7" t="s">
        <v>2</v>
      </c>
      <c r="B3" s="3"/>
      <c r="C3" s="92" t="s">
        <v>303</v>
      </c>
      <c r="D3" s="92"/>
      <c r="E3" s="92"/>
      <c r="F3" s="3"/>
      <c r="G3" s="3"/>
      <c r="H3" s="3"/>
      <c r="I3" s="8"/>
    </row>
    <row r="4" spans="1:9" x14ac:dyDescent="0.3">
      <c r="A4" s="7" t="s">
        <v>3</v>
      </c>
      <c r="B4" s="3"/>
      <c r="C4" s="8"/>
      <c r="D4" s="9"/>
      <c r="E4" s="10"/>
      <c r="F4" s="3"/>
      <c r="G4" s="3"/>
      <c r="H4" s="3"/>
      <c r="I4" s="8"/>
    </row>
    <row r="5" spans="1:9" x14ac:dyDescent="0.3">
      <c r="A5" s="3" t="s">
        <v>4</v>
      </c>
      <c r="B5" s="3"/>
      <c r="C5" s="8" t="s">
        <v>361</v>
      </c>
      <c r="D5" s="9"/>
      <c r="E5" s="10"/>
      <c r="F5" s="3"/>
      <c r="G5" s="3"/>
      <c r="H5" s="3"/>
      <c r="I5" s="8"/>
    </row>
    <row r="6" spans="1:9" x14ac:dyDescent="0.3">
      <c r="A6" s="3"/>
      <c r="B6" s="3"/>
      <c r="C6" s="8"/>
      <c r="D6" s="9"/>
      <c r="E6" s="10"/>
      <c r="F6" s="3"/>
      <c r="G6" s="3"/>
      <c r="H6" s="3"/>
      <c r="I6" s="8"/>
    </row>
    <row r="7" spans="1:9" x14ac:dyDescent="0.3">
      <c r="A7" s="3" t="s">
        <v>5</v>
      </c>
      <c r="B7" s="3"/>
      <c r="C7" s="92" t="s">
        <v>304</v>
      </c>
      <c r="D7" s="92"/>
      <c r="E7" s="92"/>
      <c r="F7" s="3"/>
      <c r="G7" s="3"/>
      <c r="H7" s="3"/>
      <c r="I7" s="8"/>
    </row>
    <row r="8" spans="1:9" x14ac:dyDescent="0.3">
      <c r="A8" s="3" t="s">
        <v>6</v>
      </c>
      <c r="B8" s="3"/>
      <c r="C8" s="92"/>
      <c r="D8" s="93"/>
      <c r="E8" s="10"/>
      <c r="F8" s="3"/>
      <c r="G8" s="3"/>
      <c r="H8" s="3"/>
      <c r="I8" s="8"/>
    </row>
    <row r="9" spans="1:9" x14ac:dyDescent="0.3">
      <c r="A9" s="3" t="s">
        <v>7</v>
      </c>
      <c r="B9" s="3"/>
      <c r="C9" s="94"/>
      <c r="D9" s="93"/>
      <c r="E9" s="10"/>
      <c r="F9" s="3"/>
      <c r="G9" s="3"/>
      <c r="H9" s="3"/>
      <c r="I9" s="8"/>
    </row>
    <row r="10" spans="1:9" x14ac:dyDescent="0.3">
      <c r="A10" s="6"/>
      <c r="B10" s="3"/>
      <c r="C10" s="3"/>
      <c r="D10" s="4"/>
      <c r="E10" s="5"/>
      <c r="F10" s="6"/>
      <c r="G10" s="6"/>
      <c r="H10" s="6"/>
      <c r="I10" s="6"/>
    </row>
    <row r="11" spans="1:9" ht="39.6" x14ac:dyDescent="0.3">
      <c r="A11" s="11" t="s">
        <v>8</v>
      </c>
      <c r="B11" s="12" t="s">
        <v>9</v>
      </c>
      <c r="C11" s="12" t="s">
        <v>10</v>
      </c>
      <c r="D11" s="12" t="s">
        <v>11</v>
      </c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</row>
    <row r="12" spans="1:9" x14ac:dyDescent="0.3">
      <c r="A12" s="13">
        <v>1</v>
      </c>
      <c r="B12" s="14">
        <v>2</v>
      </c>
      <c r="C12" s="14">
        <v>3</v>
      </c>
      <c r="D12" s="15">
        <v>4</v>
      </c>
      <c r="E12" s="16">
        <v>5</v>
      </c>
      <c r="F12" s="14">
        <v>6</v>
      </c>
      <c r="G12" s="14">
        <v>7</v>
      </c>
      <c r="H12" s="14">
        <v>8</v>
      </c>
      <c r="I12" s="14">
        <v>9</v>
      </c>
    </row>
    <row r="13" spans="1:9" x14ac:dyDescent="0.3">
      <c r="A13" s="17"/>
      <c r="B13" s="18"/>
      <c r="C13" s="18"/>
      <c r="D13" s="19"/>
      <c r="E13" s="20"/>
      <c r="F13" s="17"/>
      <c r="G13" s="17"/>
      <c r="H13" s="17"/>
      <c r="I13" s="17"/>
    </row>
    <row r="14" spans="1:9" x14ac:dyDescent="0.3">
      <c r="A14" s="25"/>
      <c r="B14" s="26" t="s">
        <v>17</v>
      </c>
      <c r="C14" s="25"/>
      <c r="D14" s="27" t="s">
        <v>18</v>
      </c>
      <c r="E14" s="28" t="s">
        <v>19</v>
      </c>
      <c r="F14" s="25"/>
      <c r="G14" s="25"/>
      <c r="H14" s="25"/>
      <c r="I14" s="29">
        <f>SUBTOTAL(9,I15:I41)</f>
        <v>0</v>
      </c>
    </row>
    <row r="15" spans="1:9" x14ac:dyDescent="0.3">
      <c r="A15" s="30"/>
      <c r="B15" s="31" t="s">
        <v>17</v>
      </c>
      <c r="C15" s="30"/>
      <c r="D15" s="32">
        <v>6</v>
      </c>
      <c r="E15" s="33" t="s">
        <v>20</v>
      </c>
      <c r="F15" s="30"/>
      <c r="G15" s="30"/>
      <c r="H15" s="30"/>
      <c r="I15" s="34">
        <f>SUBTOTAL(9,I16:I21)</f>
        <v>0</v>
      </c>
    </row>
    <row r="16" spans="1:9" x14ac:dyDescent="0.3">
      <c r="A16" s="35">
        <v>1</v>
      </c>
      <c r="B16" s="21" t="s">
        <v>21</v>
      </c>
      <c r="C16" s="21" t="s">
        <v>22</v>
      </c>
      <c r="D16" s="22" t="s">
        <v>23</v>
      </c>
      <c r="E16" s="23" t="s">
        <v>24</v>
      </c>
      <c r="F16" s="21" t="s">
        <v>25</v>
      </c>
      <c r="G16" s="36">
        <v>3</v>
      </c>
      <c r="H16" s="59"/>
      <c r="I16" s="24">
        <f t="shared" ref="I16:I21" si="0">ROUND(G16*H16,2)</f>
        <v>0</v>
      </c>
    </row>
    <row r="17" spans="1:9" x14ac:dyDescent="0.3">
      <c r="A17" s="35">
        <v>2</v>
      </c>
      <c r="B17" s="21" t="s">
        <v>21</v>
      </c>
      <c r="C17" s="21" t="s">
        <v>22</v>
      </c>
      <c r="D17" s="22" t="s">
        <v>26</v>
      </c>
      <c r="E17" s="23" t="s">
        <v>27</v>
      </c>
      <c r="F17" s="21" t="s">
        <v>25</v>
      </c>
      <c r="G17" s="36">
        <v>3</v>
      </c>
      <c r="H17" s="59"/>
      <c r="I17" s="24">
        <f t="shared" si="0"/>
        <v>0</v>
      </c>
    </row>
    <row r="18" spans="1:9" x14ac:dyDescent="0.3">
      <c r="A18" s="35">
        <v>3</v>
      </c>
      <c r="B18" s="21" t="s">
        <v>21</v>
      </c>
      <c r="C18" s="21" t="s">
        <v>22</v>
      </c>
      <c r="D18" s="22" t="s">
        <v>28</v>
      </c>
      <c r="E18" s="23" t="s">
        <v>29</v>
      </c>
      <c r="F18" s="21" t="s">
        <v>30</v>
      </c>
      <c r="G18" s="36">
        <v>1</v>
      </c>
      <c r="H18" s="59"/>
      <c r="I18" s="24">
        <f t="shared" si="0"/>
        <v>0</v>
      </c>
    </row>
    <row r="19" spans="1:9" x14ac:dyDescent="0.3">
      <c r="A19" s="35">
        <v>4</v>
      </c>
      <c r="B19" s="21" t="s">
        <v>21</v>
      </c>
      <c r="C19" s="21" t="s">
        <v>31</v>
      </c>
      <c r="D19" s="22" t="s">
        <v>32</v>
      </c>
      <c r="E19" s="23" t="s">
        <v>33</v>
      </c>
      <c r="F19" s="21" t="s">
        <v>25</v>
      </c>
      <c r="G19" s="36">
        <v>43</v>
      </c>
      <c r="H19" s="59"/>
      <c r="I19" s="24">
        <f t="shared" si="0"/>
        <v>0</v>
      </c>
    </row>
    <row r="20" spans="1:9" x14ac:dyDescent="0.3">
      <c r="A20" s="35">
        <v>5</v>
      </c>
      <c r="B20" s="21" t="s">
        <v>21</v>
      </c>
      <c r="C20" s="21" t="s">
        <v>31</v>
      </c>
      <c r="D20" s="22" t="s">
        <v>34</v>
      </c>
      <c r="E20" s="23" t="s">
        <v>35</v>
      </c>
      <c r="F20" s="21" t="s">
        <v>25</v>
      </c>
      <c r="G20" s="36">
        <v>15</v>
      </c>
      <c r="H20" s="59"/>
      <c r="I20" s="24">
        <f t="shared" si="0"/>
        <v>0</v>
      </c>
    </row>
    <row r="21" spans="1:9" x14ac:dyDescent="0.3">
      <c r="A21" s="35">
        <v>6</v>
      </c>
      <c r="B21" s="21" t="s">
        <v>21</v>
      </c>
      <c r="C21" s="21" t="s">
        <v>22</v>
      </c>
      <c r="D21" s="22" t="s">
        <v>36</v>
      </c>
      <c r="E21" s="23" t="s">
        <v>37</v>
      </c>
      <c r="F21" s="21" t="s">
        <v>30</v>
      </c>
      <c r="G21" s="36">
        <v>25</v>
      </c>
      <c r="H21" s="59"/>
      <c r="I21" s="24">
        <f t="shared" si="0"/>
        <v>0</v>
      </c>
    </row>
    <row r="22" spans="1:9" x14ac:dyDescent="0.3">
      <c r="A22" s="35"/>
      <c r="B22" s="31" t="s">
        <v>17</v>
      </c>
      <c r="C22" s="30"/>
      <c r="D22" s="32">
        <v>9</v>
      </c>
      <c r="E22" s="33" t="s">
        <v>38</v>
      </c>
      <c r="F22" s="30"/>
      <c r="G22" s="30"/>
      <c r="H22" s="24"/>
      <c r="I22" s="34">
        <f>SUBTOTAL(9,I23:I33)</f>
        <v>0</v>
      </c>
    </row>
    <row r="23" spans="1:9" x14ac:dyDescent="0.3">
      <c r="A23" s="35">
        <v>7</v>
      </c>
      <c r="B23" s="21" t="s">
        <v>21</v>
      </c>
      <c r="C23" s="21" t="s">
        <v>22</v>
      </c>
      <c r="D23" s="22" t="s">
        <v>39</v>
      </c>
      <c r="E23" s="23" t="s">
        <v>40</v>
      </c>
      <c r="F23" s="21" t="s">
        <v>25</v>
      </c>
      <c r="G23" s="36">
        <v>13</v>
      </c>
      <c r="H23" s="59"/>
      <c r="I23" s="24">
        <f t="shared" ref="I23:I33" si="1">ROUND(G23*H23,2)</f>
        <v>0</v>
      </c>
    </row>
    <row r="24" spans="1:9" x14ac:dyDescent="0.3">
      <c r="A24" s="35">
        <v>8</v>
      </c>
      <c r="B24" s="21" t="s">
        <v>21</v>
      </c>
      <c r="C24" s="21" t="s">
        <v>22</v>
      </c>
      <c r="D24" s="22" t="s">
        <v>41</v>
      </c>
      <c r="E24" s="23" t="s">
        <v>42</v>
      </c>
      <c r="F24" s="21" t="s">
        <v>25</v>
      </c>
      <c r="G24" s="36">
        <v>2</v>
      </c>
      <c r="H24" s="59"/>
      <c r="I24" s="24">
        <f t="shared" si="1"/>
        <v>0</v>
      </c>
    </row>
    <row r="25" spans="1:9" x14ac:dyDescent="0.3">
      <c r="A25" s="35">
        <v>9</v>
      </c>
      <c r="B25" s="21" t="s">
        <v>21</v>
      </c>
      <c r="C25" s="21" t="s">
        <v>22</v>
      </c>
      <c r="D25" s="22" t="s">
        <v>43</v>
      </c>
      <c r="E25" s="23" t="s">
        <v>44</v>
      </c>
      <c r="F25" s="21" t="s">
        <v>25</v>
      </c>
      <c r="G25" s="36">
        <f>G19</f>
        <v>43</v>
      </c>
      <c r="H25" s="59"/>
      <c r="I25" s="24">
        <f t="shared" si="1"/>
        <v>0</v>
      </c>
    </row>
    <row r="26" spans="1:9" x14ac:dyDescent="0.3">
      <c r="A26" s="35">
        <v>10</v>
      </c>
      <c r="B26" s="21" t="s">
        <v>21</v>
      </c>
      <c r="C26" s="21" t="s">
        <v>22</v>
      </c>
      <c r="D26" s="22" t="s">
        <v>45</v>
      </c>
      <c r="E26" s="23" t="s">
        <v>46</v>
      </c>
      <c r="F26" s="21" t="s">
        <v>25</v>
      </c>
      <c r="G26" s="36">
        <f>G25</f>
        <v>43</v>
      </c>
      <c r="H26" s="59"/>
      <c r="I26" s="24">
        <f t="shared" si="1"/>
        <v>0</v>
      </c>
    </row>
    <row r="27" spans="1:9" x14ac:dyDescent="0.3">
      <c r="A27" s="35">
        <v>11</v>
      </c>
      <c r="B27" s="21" t="s">
        <v>21</v>
      </c>
      <c r="C27" s="21" t="s">
        <v>22</v>
      </c>
      <c r="D27" s="22" t="s">
        <v>47</v>
      </c>
      <c r="E27" s="23" t="s">
        <v>48</v>
      </c>
      <c r="F27" s="21" t="s">
        <v>25</v>
      </c>
      <c r="G27" s="36">
        <f>G26</f>
        <v>43</v>
      </c>
      <c r="H27" s="59"/>
      <c r="I27" s="24">
        <f t="shared" si="1"/>
        <v>0</v>
      </c>
    </row>
    <row r="28" spans="1:9" x14ac:dyDescent="0.3">
      <c r="A28" s="35">
        <v>12</v>
      </c>
      <c r="B28" s="21" t="s">
        <v>21</v>
      </c>
      <c r="C28" s="21" t="s">
        <v>49</v>
      </c>
      <c r="D28" s="22" t="s">
        <v>50</v>
      </c>
      <c r="E28" s="23" t="s">
        <v>51</v>
      </c>
      <c r="F28" s="21" t="s">
        <v>52</v>
      </c>
      <c r="G28" s="36">
        <v>60</v>
      </c>
      <c r="H28" s="59"/>
      <c r="I28" s="24">
        <f t="shared" si="1"/>
        <v>0</v>
      </c>
    </row>
    <row r="29" spans="1:9" x14ac:dyDescent="0.3">
      <c r="A29" s="35">
        <v>13</v>
      </c>
      <c r="B29" s="21" t="s">
        <v>21</v>
      </c>
      <c r="C29" s="21" t="s">
        <v>49</v>
      </c>
      <c r="D29" s="22" t="s">
        <v>53</v>
      </c>
      <c r="E29" s="23" t="s">
        <v>54</v>
      </c>
      <c r="F29" s="21" t="s">
        <v>52</v>
      </c>
      <c r="G29" s="36">
        <v>5</v>
      </c>
      <c r="H29" s="59"/>
      <c r="I29" s="24">
        <f t="shared" si="1"/>
        <v>0</v>
      </c>
    </row>
    <row r="30" spans="1:9" x14ac:dyDescent="0.3">
      <c r="A30" s="35">
        <v>14</v>
      </c>
      <c r="B30" s="21" t="s">
        <v>21</v>
      </c>
      <c r="C30" s="21" t="s">
        <v>49</v>
      </c>
      <c r="D30" s="22" t="s">
        <v>55</v>
      </c>
      <c r="E30" s="23" t="s">
        <v>56</v>
      </c>
      <c r="F30" s="21" t="s">
        <v>52</v>
      </c>
      <c r="G30" s="36">
        <v>60</v>
      </c>
      <c r="H30" s="59"/>
      <c r="I30" s="24">
        <f t="shared" si="1"/>
        <v>0</v>
      </c>
    </row>
    <row r="31" spans="1:9" x14ac:dyDescent="0.3">
      <c r="A31" s="35">
        <v>15</v>
      </c>
      <c r="B31" s="21" t="s">
        <v>21</v>
      </c>
      <c r="C31" s="21" t="s">
        <v>49</v>
      </c>
      <c r="D31" s="22" t="s">
        <v>57</v>
      </c>
      <c r="E31" s="23" t="s">
        <v>58</v>
      </c>
      <c r="F31" s="21" t="s">
        <v>52</v>
      </c>
      <c r="G31" s="36">
        <v>2</v>
      </c>
      <c r="H31" s="59"/>
      <c r="I31" s="24">
        <f t="shared" si="1"/>
        <v>0</v>
      </c>
    </row>
    <row r="32" spans="1:9" x14ac:dyDescent="0.3">
      <c r="A32" s="35">
        <v>16</v>
      </c>
      <c r="B32" s="21" t="s">
        <v>21</v>
      </c>
      <c r="C32" s="21" t="s">
        <v>49</v>
      </c>
      <c r="D32" s="22" t="s">
        <v>59</v>
      </c>
      <c r="E32" s="23" t="s">
        <v>60</v>
      </c>
      <c r="F32" s="21" t="s">
        <v>52</v>
      </c>
      <c r="G32" s="36">
        <v>20</v>
      </c>
      <c r="H32" s="59"/>
      <c r="I32" s="24">
        <f t="shared" si="1"/>
        <v>0</v>
      </c>
    </row>
    <row r="33" spans="1:9" x14ac:dyDescent="0.3">
      <c r="A33" s="35">
        <v>17</v>
      </c>
      <c r="B33" s="21"/>
      <c r="C33" s="21" t="s">
        <v>61</v>
      </c>
      <c r="D33" s="22"/>
      <c r="E33" s="23" t="s">
        <v>62</v>
      </c>
      <c r="F33" s="21" t="s">
        <v>63</v>
      </c>
      <c r="G33" s="36">
        <v>1</v>
      </c>
      <c r="H33" s="59"/>
      <c r="I33" s="24">
        <f t="shared" si="1"/>
        <v>0</v>
      </c>
    </row>
    <row r="34" spans="1:9" x14ac:dyDescent="0.3">
      <c r="A34" s="35"/>
      <c r="B34" s="31" t="s">
        <v>17</v>
      </c>
      <c r="C34" s="30"/>
      <c r="D34" s="32">
        <v>997</v>
      </c>
      <c r="E34" s="33" t="s">
        <v>64</v>
      </c>
      <c r="F34" s="30"/>
      <c r="G34" s="30"/>
      <c r="H34" s="24"/>
      <c r="I34" s="34">
        <f>SUBTOTAL(9,I35:I39)</f>
        <v>0</v>
      </c>
    </row>
    <row r="35" spans="1:9" x14ac:dyDescent="0.3">
      <c r="A35" s="35">
        <v>18</v>
      </c>
      <c r="B35" s="21" t="s">
        <v>21</v>
      </c>
      <c r="C35" s="21" t="s">
        <v>49</v>
      </c>
      <c r="D35" s="22" t="s">
        <v>65</v>
      </c>
      <c r="E35" s="23" t="s">
        <v>66</v>
      </c>
      <c r="F35" s="21" t="s">
        <v>67</v>
      </c>
      <c r="G35" s="36">
        <v>0.29699999999999999</v>
      </c>
      <c r="H35" s="59"/>
      <c r="I35" s="24">
        <f t="shared" ref="I35:I39" si="2">ROUND(G35*H35,2)</f>
        <v>0</v>
      </c>
    </row>
    <row r="36" spans="1:9" x14ac:dyDescent="0.3">
      <c r="A36" s="35">
        <v>19</v>
      </c>
      <c r="B36" s="21" t="s">
        <v>21</v>
      </c>
      <c r="C36" s="21" t="s">
        <v>68</v>
      </c>
      <c r="D36" s="22" t="s">
        <v>69</v>
      </c>
      <c r="E36" s="23" t="s">
        <v>70</v>
      </c>
      <c r="F36" s="21" t="s">
        <v>67</v>
      </c>
      <c r="G36" s="36">
        <f>G35</f>
        <v>0.29699999999999999</v>
      </c>
      <c r="H36" s="59"/>
      <c r="I36" s="24">
        <f t="shared" si="2"/>
        <v>0</v>
      </c>
    </row>
    <row r="37" spans="1:9" x14ac:dyDescent="0.3">
      <c r="A37" s="35">
        <v>20</v>
      </c>
      <c r="B37" s="21" t="s">
        <v>21</v>
      </c>
      <c r="C37" s="21" t="s">
        <v>49</v>
      </c>
      <c r="D37" s="22" t="s">
        <v>71</v>
      </c>
      <c r="E37" s="23" t="s">
        <v>72</v>
      </c>
      <c r="F37" s="21" t="s">
        <v>67</v>
      </c>
      <c r="G37" s="36">
        <f>G35</f>
        <v>0.29699999999999999</v>
      </c>
      <c r="H37" s="59"/>
      <c r="I37" s="24">
        <f t="shared" si="2"/>
        <v>0</v>
      </c>
    </row>
    <row r="38" spans="1:9" x14ac:dyDescent="0.3">
      <c r="A38" s="35">
        <v>21</v>
      </c>
      <c r="B38" s="21" t="s">
        <v>21</v>
      </c>
      <c r="C38" s="21" t="s">
        <v>49</v>
      </c>
      <c r="D38" s="22" t="s">
        <v>73</v>
      </c>
      <c r="E38" s="23" t="s">
        <v>74</v>
      </c>
      <c r="F38" s="21" t="s">
        <v>67</v>
      </c>
      <c r="G38" s="36">
        <f>G37*20</f>
        <v>5.9399999999999995</v>
      </c>
      <c r="H38" s="59"/>
      <c r="I38" s="24">
        <f t="shared" si="2"/>
        <v>0</v>
      </c>
    </row>
    <row r="39" spans="1:9" x14ac:dyDescent="0.3">
      <c r="A39" s="35">
        <v>22</v>
      </c>
      <c r="B39" s="21" t="s">
        <v>21</v>
      </c>
      <c r="C39" s="21" t="s">
        <v>49</v>
      </c>
      <c r="D39" s="22" t="s">
        <v>75</v>
      </c>
      <c r="E39" s="23" t="s">
        <v>76</v>
      </c>
      <c r="F39" s="21" t="s">
        <v>67</v>
      </c>
      <c r="G39" s="36">
        <f>G35</f>
        <v>0.29699999999999999</v>
      </c>
      <c r="H39" s="59"/>
      <c r="I39" s="24">
        <f t="shared" si="2"/>
        <v>0</v>
      </c>
    </row>
    <row r="40" spans="1:9" x14ac:dyDescent="0.3">
      <c r="A40" s="35"/>
      <c r="B40" s="31" t="s">
        <v>17</v>
      </c>
      <c r="C40" s="30"/>
      <c r="D40" s="32">
        <v>998</v>
      </c>
      <c r="E40" s="33" t="s">
        <v>77</v>
      </c>
      <c r="F40" s="30"/>
      <c r="G40" s="30"/>
      <c r="H40" s="24"/>
      <c r="I40" s="34">
        <f>SUBTOTAL(9,I41:I41)</f>
        <v>0</v>
      </c>
    </row>
    <row r="41" spans="1:9" x14ac:dyDescent="0.3">
      <c r="A41" s="35">
        <v>23</v>
      </c>
      <c r="B41" s="21" t="s">
        <v>21</v>
      </c>
      <c r="C41" s="21" t="s">
        <v>31</v>
      </c>
      <c r="D41" s="22" t="s">
        <v>78</v>
      </c>
      <c r="E41" s="23" t="s">
        <v>79</v>
      </c>
      <c r="F41" s="21" t="s">
        <v>67</v>
      </c>
      <c r="G41" s="36">
        <v>2</v>
      </c>
      <c r="H41" s="59"/>
      <c r="I41" s="24">
        <f t="shared" ref="I41" si="3">ROUND(G41*H41,2)</f>
        <v>0</v>
      </c>
    </row>
    <row r="42" spans="1:9" x14ac:dyDescent="0.3">
      <c r="A42" s="35"/>
      <c r="B42" s="26" t="s">
        <v>17</v>
      </c>
      <c r="C42" s="25"/>
      <c r="D42" s="27" t="s">
        <v>80</v>
      </c>
      <c r="E42" s="28" t="s">
        <v>81</v>
      </c>
      <c r="F42" s="25"/>
      <c r="G42" s="25"/>
      <c r="H42" s="24"/>
      <c r="I42" s="29">
        <f>SUBTOTAL(9,I43:I85)</f>
        <v>0</v>
      </c>
    </row>
    <row r="43" spans="1:9" x14ac:dyDescent="0.3">
      <c r="A43" s="37"/>
      <c r="B43" s="38" t="s">
        <v>17</v>
      </c>
      <c r="C43" s="39"/>
      <c r="D43" s="40">
        <v>711</v>
      </c>
      <c r="E43" s="41" t="s">
        <v>82</v>
      </c>
      <c r="F43" s="39"/>
      <c r="G43" s="37"/>
      <c r="H43" s="24"/>
      <c r="I43" s="43">
        <f>SUBTOTAL(9,I44)</f>
        <v>0</v>
      </c>
    </row>
    <row r="44" spans="1:9" x14ac:dyDescent="0.3">
      <c r="A44" s="44">
        <v>24</v>
      </c>
      <c r="B44" s="45" t="s">
        <v>21</v>
      </c>
      <c r="C44" s="45" t="s">
        <v>83</v>
      </c>
      <c r="D44" s="46" t="s">
        <v>84</v>
      </c>
      <c r="E44" s="47" t="s">
        <v>85</v>
      </c>
      <c r="F44" s="45" t="s">
        <v>25</v>
      </c>
      <c r="G44" s="48">
        <f>G69</f>
        <v>2</v>
      </c>
      <c r="H44" s="59"/>
      <c r="I44" s="49">
        <f t="shared" ref="I44" si="4">ROUND(G44*H44,2)</f>
        <v>0</v>
      </c>
    </row>
    <row r="45" spans="1:9" x14ac:dyDescent="0.3">
      <c r="A45" s="35"/>
      <c r="B45" s="31" t="s">
        <v>17</v>
      </c>
      <c r="C45" s="30"/>
      <c r="D45" s="32">
        <v>725</v>
      </c>
      <c r="E45" s="33" t="s">
        <v>86</v>
      </c>
      <c r="F45" s="30"/>
      <c r="G45" s="30"/>
      <c r="H45" s="24"/>
      <c r="I45" s="34">
        <f>SUBTOTAL(9,I46:I51)</f>
        <v>0</v>
      </c>
    </row>
    <row r="46" spans="1:9" x14ac:dyDescent="0.3">
      <c r="A46" s="35">
        <v>25</v>
      </c>
      <c r="B46" s="45" t="s">
        <v>87</v>
      </c>
      <c r="C46" s="45" t="s">
        <v>88</v>
      </c>
      <c r="D46" s="46" t="s">
        <v>89</v>
      </c>
      <c r="E46" s="47" t="s">
        <v>90</v>
      </c>
      <c r="F46" s="45" t="s">
        <v>63</v>
      </c>
      <c r="G46" s="48">
        <v>1</v>
      </c>
      <c r="H46" s="59"/>
      <c r="I46" s="24">
        <f t="shared" ref="I46:I51" si="5">ROUND(G46*H46,2)</f>
        <v>0</v>
      </c>
    </row>
    <row r="47" spans="1:9" x14ac:dyDescent="0.3">
      <c r="A47" s="35">
        <v>26</v>
      </c>
      <c r="B47" s="45" t="s">
        <v>21</v>
      </c>
      <c r="C47" s="45" t="s">
        <v>61</v>
      </c>
      <c r="D47" s="46"/>
      <c r="E47" s="47" t="s">
        <v>91</v>
      </c>
      <c r="F47" s="45" t="s">
        <v>92</v>
      </c>
      <c r="G47" s="48">
        <v>1</v>
      </c>
      <c r="H47" s="59"/>
      <c r="I47" s="24">
        <f t="shared" si="5"/>
        <v>0</v>
      </c>
    </row>
    <row r="48" spans="1:9" x14ac:dyDescent="0.3">
      <c r="A48" s="35">
        <v>27</v>
      </c>
      <c r="B48" s="21" t="s">
        <v>21</v>
      </c>
      <c r="C48" s="21" t="s">
        <v>93</v>
      </c>
      <c r="D48" s="22" t="s">
        <v>94</v>
      </c>
      <c r="E48" s="23" t="s">
        <v>95</v>
      </c>
      <c r="F48" s="21" t="s">
        <v>63</v>
      </c>
      <c r="G48" s="36">
        <v>1</v>
      </c>
      <c r="H48" s="59"/>
      <c r="I48" s="24">
        <f t="shared" si="5"/>
        <v>0</v>
      </c>
    </row>
    <row r="49" spans="1:9" x14ac:dyDescent="0.3">
      <c r="A49" s="35">
        <v>28</v>
      </c>
      <c r="B49" s="21" t="s">
        <v>21</v>
      </c>
      <c r="C49" s="21" t="s">
        <v>93</v>
      </c>
      <c r="D49" s="22" t="s">
        <v>96</v>
      </c>
      <c r="E49" s="23" t="s">
        <v>97</v>
      </c>
      <c r="F49" s="21" t="s">
        <v>63</v>
      </c>
      <c r="G49" s="36">
        <v>1</v>
      </c>
      <c r="H49" s="59"/>
      <c r="I49" s="24">
        <f t="shared" si="5"/>
        <v>0</v>
      </c>
    </row>
    <row r="50" spans="1:9" x14ac:dyDescent="0.3">
      <c r="A50" s="35">
        <v>29</v>
      </c>
      <c r="B50" s="21" t="s">
        <v>21</v>
      </c>
      <c r="C50" s="21" t="s">
        <v>93</v>
      </c>
      <c r="D50" s="22" t="s">
        <v>98</v>
      </c>
      <c r="E50" s="23" t="s">
        <v>99</v>
      </c>
      <c r="F50" s="21" t="s">
        <v>30</v>
      </c>
      <c r="G50" s="36">
        <v>1</v>
      </c>
      <c r="H50" s="59"/>
      <c r="I50" s="24">
        <f t="shared" si="5"/>
        <v>0</v>
      </c>
    </row>
    <row r="51" spans="1:9" x14ac:dyDescent="0.3">
      <c r="A51" s="35">
        <v>30</v>
      </c>
      <c r="B51" s="45" t="s">
        <v>87</v>
      </c>
      <c r="C51" s="45" t="s">
        <v>88</v>
      </c>
      <c r="D51" s="46" t="s">
        <v>89</v>
      </c>
      <c r="E51" s="47" t="s">
        <v>101</v>
      </c>
      <c r="F51" s="45" t="s">
        <v>30</v>
      </c>
      <c r="G51" s="48">
        <v>1</v>
      </c>
      <c r="H51" s="59"/>
      <c r="I51" s="24">
        <f t="shared" si="5"/>
        <v>0</v>
      </c>
    </row>
    <row r="52" spans="1:9" x14ac:dyDescent="0.3">
      <c r="A52" s="35"/>
      <c r="B52" s="31" t="s">
        <v>17</v>
      </c>
      <c r="C52" s="30"/>
      <c r="D52" s="32">
        <v>776</v>
      </c>
      <c r="E52" s="33" t="s">
        <v>102</v>
      </c>
      <c r="F52" s="30"/>
      <c r="G52" s="30"/>
      <c r="H52" s="24"/>
      <c r="I52" s="34">
        <f>SUBTOTAL(9,I53:I67)</f>
        <v>0</v>
      </c>
    </row>
    <row r="53" spans="1:9" x14ac:dyDescent="0.3">
      <c r="A53" s="35">
        <v>31</v>
      </c>
      <c r="B53" s="21" t="s">
        <v>21</v>
      </c>
      <c r="C53" s="21" t="s">
        <v>103</v>
      </c>
      <c r="D53" s="22" t="s">
        <v>104</v>
      </c>
      <c r="E53" s="23" t="s">
        <v>105</v>
      </c>
      <c r="F53" s="21" t="s">
        <v>25</v>
      </c>
      <c r="G53" s="36">
        <f>G19</f>
        <v>43</v>
      </c>
      <c r="H53" s="59"/>
      <c r="I53" s="24">
        <f t="shared" ref="I53:I67" si="6">ROUND(G53*H53,2)</f>
        <v>0</v>
      </c>
    </row>
    <row r="54" spans="1:9" x14ac:dyDescent="0.3">
      <c r="A54" s="35">
        <v>32</v>
      </c>
      <c r="B54" s="21" t="s">
        <v>21</v>
      </c>
      <c r="C54" s="21" t="s">
        <v>103</v>
      </c>
      <c r="D54" s="22" t="s">
        <v>106</v>
      </c>
      <c r="E54" s="23" t="s">
        <v>107</v>
      </c>
      <c r="F54" s="21" t="s">
        <v>25</v>
      </c>
      <c r="G54" s="36">
        <f>G19</f>
        <v>43</v>
      </c>
      <c r="H54" s="59"/>
      <c r="I54" s="24">
        <f t="shared" si="6"/>
        <v>0</v>
      </c>
    </row>
    <row r="55" spans="1:9" x14ac:dyDescent="0.3">
      <c r="A55" s="35">
        <v>33</v>
      </c>
      <c r="B55" s="21" t="s">
        <v>21</v>
      </c>
      <c r="C55" s="21" t="s">
        <v>103</v>
      </c>
      <c r="D55" s="22" t="s">
        <v>108</v>
      </c>
      <c r="E55" s="23" t="s">
        <v>109</v>
      </c>
      <c r="F55" s="21" t="s">
        <v>25</v>
      </c>
      <c r="G55" s="36">
        <f>G19</f>
        <v>43</v>
      </c>
      <c r="H55" s="59"/>
      <c r="I55" s="24">
        <f t="shared" si="6"/>
        <v>0</v>
      </c>
    </row>
    <row r="56" spans="1:9" x14ac:dyDescent="0.3">
      <c r="A56" s="35">
        <v>34</v>
      </c>
      <c r="B56" s="21" t="s">
        <v>21</v>
      </c>
      <c r="C56" s="21" t="s">
        <v>103</v>
      </c>
      <c r="D56" s="22" t="s">
        <v>110</v>
      </c>
      <c r="E56" s="23" t="s">
        <v>111</v>
      </c>
      <c r="F56" s="21" t="s">
        <v>25</v>
      </c>
      <c r="G56" s="36">
        <f>G19</f>
        <v>43</v>
      </c>
      <c r="H56" s="59"/>
      <c r="I56" s="24">
        <f t="shared" si="6"/>
        <v>0</v>
      </c>
    </row>
    <row r="57" spans="1:9" x14ac:dyDescent="0.3">
      <c r="A57" s="35">
        <v>35</v>
      </c>
      <c r="B57" s="21" t="s">
        <v>21</v>
      </c>
      <c r="C57" s="21" t="s">
        <v>103</v>
      </c>
      <c r="D57" s="22" t="s">
        <v>112</v>
      </c>
      <c r="E57" s="23" t="s">
        <v>113</v>
      </c>
      <c r="F57" s="21" t="s">
        <v>25</v>
      </c>
      <c r="G57" s="36">
        <f>G19</f>
        <v>43</v>
      </c>
      <c r="H57" s="59"/>
      <c r="I57" s="24">
        <f t="shared" si="6"/>
        <v>0</v>
      </c>
    </row>
    <row r="58" spans="1:9" x14ac:dyDescent="0.3">
      <c r="A58" s="35">
        <v>36</v>
      </c>
      <c r="B58" s="21" t="s">
        <v>21</v>
      </c>
      <c r="C58" s="21" t="s">
        <v>103</v>
      </c>
      <c r="D58" s="22" t="s">
        <v>114</v>
      </c>
      <c r="E58" s="23" t="s">
        <v>115</v>
      </c>
      <c r="F58" s="21" t="s">
        <v>25</v>
      </c>
      <c r="G58" s="36">
        <f>G19</f>
        <v>43</v>
      </c>
      <c r="H58" s="59"/>
      <c r="I58" s="24">
        <f t="shared" si="6"/>
        <v>0</v>
      </c>
    </row>
    <row r="59" spans="1:9" x14ac:dyDescent="0.3">
      <c r="A59" s="35">
        <v>37</v>
      </c>
      <c r="B59" s="21" t="s">
        <v>21</v>
      </c>
      <c r="C59" s="21" t="s">
        <v>103</v>
      </c>
      <c r="D59" s="22" t="s">
        <v>116</v>
      </c>
      <c r="E59" s="23" t="s">
        <v>117</v>
      </c>
      <c r="F59" s="21" t="s">
        <v>25</v>
      </c>
      <c r="G59" s="36">
        <f>G19</f>
        <v>43</v>
      </c>
      <c r="H59" s="59"/>
      <c r="I59" s="24">
        <f t="shared" si="6"/>
        <v>0</v>
      </c>
    </row>
    <row r="60" spans="1:9" ht="26.4" x14ac:dyDescent="0.3">
      <c r="A60" s="35">
        <v>38</v>
      </c>
      <c r="B60" s="21" t="s">
        <v>87</v>
      </c>
      <c r="C60" s="21" t="s">
        <v>88</v>
      </c>
      <c r="D60" s="22" t="s">
        <v>89</v>
      </c>
      <c r="E60" s="47" t="s">
        <v>118</v>
      </c>
      <c r="F60" s="21" t="s">
        <v>25</v>
      </c>
      <c r="G60" s="36">
        <f>G19</f>
        <v>43</v>
      </c>
      <c r="H60" s="59"/>
      <c r="I60" s="24">
        <f t="shared" si="6"/>
        <v>0</v>
      </c>
    </row>
    <row r="61" spans="1:9" x14ac:dyDescent="0.3">
      <c r="A61" s="35">
        <v>39</v>
      </c>
      <c r="B61" s="21" t="s">
        <v>21</v>
      </c>
      <c r="C61" s="21" t="s">
        <v>103</v>
      </c>
      <c r="D61" s="22" t="s">
        <v>119</v>
      </c>
      <c r="E61" s="23" t="s">
        <v>120</v>
      </c>
      <c r="F61" s="21" t="s">
        <v>52</v>
      </c>
      <c r="G61" s="36">
        <v>15</v>
      </c>
      <c r="H61" s="59"/>
      <c r="I61" s="24">
        <f t="shared" si="6"/>
        <v>0</v>
      </c>
    </row>
    <row r="62" spans="1:9" x14ac:dyDescent="0.3">
      <c r="A62" s="35">
        <v>40</v>
      </c>
      <c r="B62" s="21" t="s">
        <v>21</v>
      </c>
      <c r="C62" s="21" t="s">
        <v>103</v>
      </c>
      <c r="D62" s="22" t="s">
        <v>121</v>
      </c>
      <c r="E62" s="23" t="s">
        <v>122</v>
      </c>
      <c r="F62" s="21" t="s">
        <v>52</v>
      </c>
      <c r="G62" s="36">
        <v>27</v>
      </c>
      <c r="H62" s="59"/>
      <c r="I62" s="24">
        <f t="shared" si="6"/>
        <v>0</v>
      </c>
    </row>
    <row r="63" spans="1:9" x14ac:dyDescent="0.3">
      <c r="A63" s="35">
        <v>41</v>
      </c>
      <c r="B63" s="21" t="s">
        <v>87</v>
      </c>
      <c r="C63" s="21" t="s">
        <v>88</v>
      </c>
      <c r="D63" s="22" t="s">
        <v>123</v>
      </c>
      <c r="E63" s="23" t="s">
        <v>124</v>
      </c>
      <c r="F63" s="21" t="s">
        <v>52</v>
      </c>
      <c r="G63" s="36">
        <f>G62</f>
        <v>27</v>
      </c>
      <c r="H63" s="59"/>
      <c r="I63" s="24">
        <f t="shared" si="6"/>
        <v>0</v>
      </c>
    </row>
    <row r="64" spans="1:9" x14ac:dyDescent="0.3">
      <c r="A64" s="35">
        <v>42</v>
      </c>
      <c r="B64" s="21" t="s">
        <v>21</v>
      </c>
      <c r="C64" s="21" t="s">
        <v>103</v>
      </c>
      <c r="D64" s="22" t="s">
        <v>125</v>
      </c>
      <c r="E64" s="23" t="s">
        <v>126</v>
      </c>
      <c r="F64" s="21" t="s">
        <v>52</v>
      </c>
      <c r="G64" s="36">
        <f>G62</f>
        <v>27</v>
      </c>
      <c r="H64" s="59"/>
      <c r="I64" s="24">
        <f t="shared" si="6"/>
        <v>0</v>
      </c>
    </row>
    <row r="65" spans="1:9" x14ac:dyDescent="0.3">
      <c r="A65" s="35">
        <v>43</v>
      </c>
      <c r="B65" s="21" t="s">
        <v>21</v>
      </c>
      <c r="C65" s="21" t="s">
        <v>103</v>
      </c>
      <c r="D65" s="22" t="s">
        <v>127</v>
      </c>
      <c r="E65" s="23" t="s">
        <v>128</v>
      </c>
      <c r="F65" s="21" t="s">
        <v>25</v>
      </c>
      <c r="G65" s="36">
        <f>G60</f>
        <v>43</v>
      </c>
      <c r="H65" s="59"/>
      <c r="I65" s="24">
        <f t="shared" si="6"/>
        <v>0</v>
      </c>
    </row>
    <row r="66" spans="1:9" x14ac:dyDescent="0.3">
      <c r="A66" s="35">
        <v>44</v>
      </c>
      <c r="B66" s="21" t="s">
        <v>21</v>
      </c>
      <c r="C66" s="21" t="s">
        <v>103</v>
      </c>
      <c r="D66" s="22" t="s">
        <v>129</v>
      </c>
      <c r="E66" s="23" t="s">
        <v>130</v>
      </c>
      <c r="F66" s="21" t="s">
        <v>25</v>
      </c>
      <c r="G66" s="36">
        <f>G60</f>
        <v>43</v>
      </c>
      <c r="H66" s="59"/>
      <c r="I66" s="24">
        <f t="shared" si="6"/>
        <v>0</v>
      </c>
    </row>
    <row r="67" spans="1:9" x14ac:dyDescent="0.3">
      <c r="A67" s="35">
        <v>45</v>
      </c>
      <c r="B67" s="21" t="s">
        <v>21</v>
      </c>
      <c r="C67" s="21" t="s">
        <v>103</v>
      </c>
      <c r="D67" s="22" t="s">
        <v>131</v>
      </c>
      <c r="E67" s="23" t="s">
        <v>132</v>
      </c>
      <c r="F67" s="21" t="s">
        <v>133</v>
      </c>
      <c r="G67" s="36">
        <v>100</v>
      </c>
      <c r="H67" s="59"/>
      <c r="I67" s="24">
        <f t="shared" si="6"/>
        <v>0</v>
      </c>
    </row>
    <row r="68" spans="1:9" x14ac:dyDescent="0.3">
      <c r="A68" s="35"/>
      <c r="B68" s="31" t="s">
        <v>17</v>
      </c>
      <c r="C68" s="30"/>
      <c r="D68" s="32">
        <v>781</v>
      </c>
      <c r="E68" s="33" t="s">
        <v>134</v>
      </c>
      <c r="F68" s="30"/>
      <c r="G68" s="30"/>
      <c r="H68" s="24"/>
      <c r="I68" s="34">
        <f>SUBTOTAL(9,I69:I76)</f>
        <v>0</v>
      </c>
    </row>
    <row r="69" spans="1:9" x14ac:dyDescent="0.3">
      <c r="A69" s="35">
        <v>46</v>
      </c>
      <c r="B69" s="21" t="s">
        <v>21</v>
      </c>
      <c r="C69" s="21" t="s">
        <v>135</v>
      </c>
      <c r="D69" s="22" t="s">
        <v>136</v>
      </c>
      <c r="E69" s="23" t="s">
        <v>137</v>
      </c>
      <c r="F69" s="21" t="s">
        <v>25</v>
      </c>
      <c r="G69" s="36">
        <v>2</v>
      </c>
      <c r="H69" s="59"/>
      <c r="I69" s="24">
        <f t="shared" ref="I69:I76" si="7">ROUND(G69*H69,2)</f>
        <v>0</v>
      </c>
    </row>
    <row r="70" spans="1:9" x14ac:dyDescent="0.3">
      <c r="A70" s="35">
        <v>47</v>
      </c>
      <c r="B70" s="21" t="s">
        <v>21</v>
      </c>
      <c r="C70" s="21" t="s">
        <v>135</v>
      </c>
      <c r="D70" s="22" t="s">
        <v>138</v>
      </c>
      <c r="E70" s="23" t="s">
        <v>139</v>
      </c>
      <c r="F70" s="21" t="s">
        <v>25</v>
      </c>
      <c r="G70" s="36">
        <v>2</v>
      </c>
      <c r="H70" s="59"/>
      <c r="I70" s="24">
        <f t="shared" si="7"/>
        <v>0</v>
      </c>
    </row>
    <row r="71" spans="1:9" x14ac:dyDescent="0.3">
      <c r="A71" s="35">
        <v>48</v>
      </c>
      <c r="B71" s="21" t="s">
        <v>87</v>
      </c>
      <c r="C71" s="21">
        <v>781</v>
      </c>
      <c r="D71" s="46" t="s">
        <v>89</v>
      </c>
      <c r="E71" s="47" t="s">
        <v>140</v>
      </c>
      <c r="F71" s="45" t="s">
        <v>25</v>
      </c>
      <c r="G71" s="48">
        <f>G70*1.1</f>
        <v>2.2000000000000002</v>
      </c>
      <c r="H71" s="59"/>
      <c r="I71" s="24">
        <f t="shared" si="7"/>
        <v>0</v>
      </c>
    </row>
    <row r="72" spans="1:9" x14ac:dyDescent="0.3">
      <c r="A72" s="35">
        <v>49</v>
      </c>
      <c r="B72" s="21" t="s">
        <v>21</v>
      </c>
      <c r="C72" s="21" t="s">
        <v>135</v>
      </c>
      <c r="D72" s="22" t="s">
        <v>141</v>
      </c>
      <c r="E72" s="23" t="s">
        <v>142</v>
      </c>
      <c r="F72" s="21" t="s">
        <v>52</v>
      </c>
      <c r="G72" s="36">
        <v>3</v>
      </c>
      <c r="H72" s="59"/>
      <c r="I72" s="24">
        <f t="shared" si="7"/>
        <v>0</v>
      </c>
    </row>
    <row r="73" spans="1:9" x14ac:dyDescent="0.3">
      <c r="A73" s="35">
        <v>50</v>
      </c>
      <c r="B73" s="21" t="s">
        <v>21</v>
      </c>
      <c r="C73" s="21" t="s">
        <v>135</v>
      </c>
      <c r="D73" s="46" t="s">
        <v>143</v>
      </c>
      <c r="E73" s="47" t="s">
        <v>144</v>
      </c>
      <c r="F73" s="45" t="s">
        <v>52</v>
      </c>
      <c r="G73" s="48">
        <v>2</v>
      </c>
      <c r="H73" s="59"/>
      <c r="I73" s="24">
        <f t="shared" si="7"/>
        <v>0</v>
      </c>
    </row>
    <row r="74" spans="1:9" x14ac:dyDescent="0.3">
      <c r="A74" s="35">
        <v>51</v>
      </c>
      <c r="B74" s="21" t="s">
        <v>21</v>
      </c>
      <c r="C74" s="21" t="s">
        <v>135</v>
      </c>
      <c r="D74" s="46" t="s">
        <v>145</v>
      </c>
      <c r="E74" s="47" t="s">
        <v>146</v>
      </c>
      <c r="F74" s="45" t="s">
        <v>52</v>
      </c>
      <c r="G74" s="48">
        <v>4</v>
      </c>
      <c r="H74" s="59"/>
      <c r="I74" s="24">
        <f t="shared" si="7"/>
        <v>0</v>
      </c>
    </row>
    <row r="75" spans="1:9" x14ac:dyDescent="0.3">
      <c r="A75" s="35">
        <v>52</v>
      </c>
      <c r="B75" s="21" t="s">
        <v>21</v>
      </c>
      <c r="C75" s="21" t="s">
        <v>135</v>
      </c>
      <c r="D75" s="22" t="s">
        <v>147</v>
      </c>
      <c r="E75" s="23" t="s">
        <v>148</v>
      </c>
      <c r="F75" s="21" t="s">
        <v>52</v>
      </c>
      <c r="G75" s="36">
        <v>16</v>
      </c>
      <c r="H75" s="59"/>
      <c r="I75" s="24">
        <f t="shared" si="7"/>
        <v>0</v>
      </c>
    </row>
    <row r="76" spans="1:9" x14ac:dyDescent="0.3">
      <c r="A76" s="35">
        <v>53</v>
      </c>
      <c r="B76" s="21" t="s">
        <v>21</v>
      </c>
      <c r="C76" s="21" t="s">
        <v>135</v>
      </c>
      <c r="D76" s="22" t="s">
        <v>149</v>
      </c>
      <c r="E76" s="23" t="s">
        <v>150</v>
      </c>
      <c r="F76" s="21" t="s">
        <v>133</v>
      </c>
      <c r="G76" s="36">
        <v>100</v>
      </c>
      <c r="H76" s="59"/>
      <c r="I76" s="24">
        <f t="shared" si="7"/>
        <v>0</v>
      </c>
    </row>
    <row r="77" spans="1:9" x14ac:dyDescent="0.3">
      <c r="A77" s="35"/>
      <c r="B77" s="31" t="s">
        <v>17</v>
      </c>
      <c r="C77" s="30"/>
      <c r="D77" s="32">
        <v>784</v>
      </c>
      <c r="E77" s="33" t="s">
        <v>151</v>
      </c>
      <c r="F77" s="30"/>
      <c r="G77" s="30"/>
      <c r="H77" s="24"/>
      <c r="I77" s="34">
        <f>SUBTOTAL(9,I78:I85)</f>
        <v>0</v>
      </c>
    </row>
    <row r="78" spans="1:9" x14ac:dyDescent="0.3">
      <c r="A78" s="35">
        <v>54</v>
      </c>
      <c r="B78" s="21" t="s">
        <v>21</v>
      </c>
      <c r="C78" s="21" t="s">
        <v>152</v>
      </c>
      <c r="D78" s="22" t="s">
        <v>153</v>
      </c>
      <c r="E78" s="23" t="s">
        <v>154</v>
      </c>
      <c r="F78" s="21" t="s">
        <v>25</v>
      </c>
      <c r="G78" s="36">
        <v>150</v>
      </c>
      <c r="H78" s="59"/>
      <c r="I78" s="24">
        <f t="shared" ref="I78:I85" si="8">ROUND(G78*H78,2)</f>
        <v>0</v>
      </c>
    </row>
    <row r="79" spans="1:9" x14ac:dyDescent="0.3">
      <c r="A79" s="35">
        <v>55</v>
      </c>
      <c r="B79" s="21" t="s">
        <v>21</v>
      </c>
      <c r="C79" s="21" t="s">
        <v>152</v>
      </c>
      <c r="D79" s="22" t="s">
        <v>155</v>
      </c>
      <c r="E79" s="23" t="s">
        <v>156</v>
      </c>
      <c r="F79" s="21" t="s">
        <v>25</v>
      </c>
      <c r="G79" s="36">
        <f>G78</f>
        <v>150</v>
      </c>
      <c r="H79" s="59"/>
      <c r="I79" s="24">
        <f t="shared" si="8"/>
        <v>0</v>
      </c>
    </row>
    <row r="80" spans="1:9" x14ac:dyDescent="0.3">
      <c r="A80" s="35">
        <v>56</v>
      </c>
      <c r="B80" s="21" t="s">
        <v>21</v>
      </c>
      <c r="C80" s="21" t="s">
        <v>152</v>
      </c>
      <c r="D80" s="22" t="s">
        <v>157</v>
      </c>
      <c r="E80" s="23" t="s">
        <v>158</v>
      </c>
      <c r="F80" s="21" t="s">
        <v>30</v>
      </c>
      <c r="G80" s="36">
        <f>G79</f>
        <v>150</v>
      </c>
      <c r="H80" s="59"/>
      <c r="I80" s="24">
        <f t="shared" si="8"/>
        <v>0</v>
      </c>
    </row>
    <row r="81" spans="1:9" x14ac:dyDescent="0.3">
      <c r="A81" s="35">
        <v>57</v>
      </c>
      <c r="B81" s="21" t="s">
        <v>21</v>
      </c>
      <c r="C81" s="21" t="s">
        <v>152</v>
      </c>
      <c r="D81" s="22" t="s">
        <v>159</v>
      </c>
      <c r="E81" s="23" t="s">
        <v>160</v>
      </c>
      <c r="F81" s="21" t="s">
        <v>25</v>
      </c>
      <c r="G81" s="36">
        <f>G78</f>
        <v>150</v>
      </c>
      <c r="H81" s="59"/>
      <c r="I81" s="24">
        <f t="shared" si="8"/>
        <v>0</v>
      </c>
    </row>
    <row r="82" spans="1:9" x14ac:dyDescent="0.3">
      <c r="A82" s="35">
        <v>58</v>
      </c>
      <c r="B82" s="21" t="s">
        <v>21</v>
      </c>
      <c r="C82" s="21" t="s">
        <v>152</v>
      </c>
      <c r="D82" s="22" t="s">
        <v>161</v>
      </c>
      <c r="E82" s="23" t="s">
        <v>162</v>
      </c>
      <c r="F82" s="21" t="s">
        <v>25</v>
      </c>
      <c r="G82" s="36">
        <f>G23</f>
        <v>13</v>
      </c>
      <c r="H82" s="59"/>
      <c r="I82" s="24">
        <f t="shared" si="8"/>
        <v>0</v>
      </c>
    </row>
    <row r="83" spans="1:9" x14ac:dyDescent="0.3">
      <c r="A83" s="35">
        <v>59</v>
      </c>
      <c r="B83" s="21" t="s">
        <v>21</v>
      </c>
      <c r="C83" s="21" t="s">
        <v>152</v>
      </c>
      <c r="D83" s="22" t="s">
        <v>163</v>
      </c>
      <c r="E83" s="23" t="s">
        <v>164</v>
      </c>
      <c r="F83" s="21" t="s">
        <v>25</v>
      </c>
      <c r="G83" s="36">
        <f>G24</f>
        <v>2</v>
      </c>
      <c r="H83" s="59"/>
      <c r="I83" s="24">
        <f t="shared" si="8"/>
        <v>0</v>
      </c>
    </row>
    <row r="84" spans="1:9" x14ac:dyDescent="0.3">
      <c r="A84" s="35">
        <v>60</v>
      </c>
      <c r="B84" s="21" t="s">
        <v>21</v>
      </c>
      <c r="C84" s="21" t="s">
        <v>152</v>
      </c>
      <c r="D84" s="22" t="s">
        <v>165</v>
      </c>
      <c r="E84" s="23" t="s">
        <v>166</v>
      </c>
      <c r="F84" s="21" t="s">
        <v>25</v>
      </c>
      <c r="G84" s="36">
        <f>G60</f>
        <v>43</v>
      </c>
      <c r="H84" s="59"/>
      <c r="I84" s="24">
        <f t="shared" si="8"/>
        <v>0</v>
      </c>
    </row>
    <row r="85" spans="1:9" x14ac:dyDescent="0.3">
      <c r="A85" s="35">
        <v>61</v>
      </c>
      <c r="B85" s="21" t="s">
        <v>21</v>
      </c>
      <c r="C85" s="21" t="s">
        <v>152</v>
      </c>
      <c r="D85" s="22" t="s">
        <v>167</v>
      </c>
      <c r="E85" s="23" t="s">
        <v>168</v>
      </c>
      <c r="F85" s="21" t="s">
        <v>25</v>
      </c>
      <c r="G85" s="36">
        <f>G79</f>
        <v>150</v>
      </c>
      <c r="H85" s="59"/>
      <c r="I85" s="24">
        <f t="shared" si="8"/>
        <v>0</v>
      </c>
    </row>
    <row r="86" spans="1:9" x14ac:dyDescent="0.3">
      <c r="A86" s="35"/>
      <c r="B86" s="26"/>
      <c r="C86" s="25"/>
      <c r="D86" s="27" t="s">
        <v>169</v>
      </c>
      <c r="E86" s="28" t="s">
        <v>170</v>
      </c>
      <c r="F86" s="25"/>
      <c r="G86" s="25"/>
      <c r="H86" s="24"/>
      <c r="I86" s="29">
        <f>SUBTOTAL(9,I87:I154)</f>
        <v>0</v>
      </c>
    </row>
    <row r="87" spans="1:9" x14ac:dyDescent="0.3">
      <c r="A87" s="35"/>
      <c r="B87" s="31"/>
      <c r="C87" s="30"/>
      <c r="D87" s="32">
        <v>742</v>
      </c>
      <c r="E87" s="33" t="s">
        <v>171</v>
      </c>
      <c r="F87" s="30"/>
      <c r="G87" s="30"/>
      <c r="H87" s="24"/>
      <c r="I87" s="34">
        <f>SUBTOTAL(9,I88:I100)</f>
        <v>0</v>
      </c>
    </row>
    <row r="88" spans="1:9" x14ac:dyDescent="0.3">
      <c r="A88" s="35">
        <v>62</v>
      </c>
      <c r="B88" s="21" t="s">
        <v>21</v>
      </c>
      <c r="C88" s="21">
        <v>742</v>
      </c>
      <c r="D88" s="22" t="s">
        <v>172</v>
      </c>
      <c r="E88" s="23" t="s">
        <v>173</v>
      </c>
      <c r="F88" s="21" t="s">
        <v>30</v>
      </c>
      <c r="G88" s="36">
        <v>22</v>
      </c>
      <c r="H88" s="59"/>
      <c r="I88" s="24">
        <f t="shared" ref="I88:I98" si="9">ROUND(G88*H88,2)</f>
        <v>0</v>
      </c>
    </row>
    <row r="89" spans="1:9" x14ac:dyDescent="0.3">
      <c r="A89" s="35">
        <v>63</v>
      </c>
      <c r="B89" s="21" t="s">
        <v>87</v>
      </c>
      <c r="C89" s="21" t="s">
        <v>88</v>
      </c>
      <c r="D89" s="22" t="s">
        <v>174</v>
      </c>
      <c r="E89" s="23" t="s">
        <v>175</v>
      </c>
      <c r="F89" s="21" t="s">
        <v>30</v>
      </c>
      <c r="G89" s="36">
        <f>G88</f>
        <v>22</v>
      </c>
      <c r="H89" s="59"/>
      <c r="I89" s="24">
        <f t="shared" si="9"/>
        <v>0</v>
      </c>
    </row>
    <row r="90" spans="1:9" x14ac:dyDescent="0.3">
      <c r="A90" s="44">
        <v>64</v>
      </c>
      <c r="B90" s="45" t="s">
        <v>21</v>
      </c>
      <c r="C90" s="45">
        <v>742</v>
      </c>
      <c r="D90" s="46" t="s">
        <v>176</v>
      </c>
      <c r="E90" s="47" t="s">
        <v>177</v>
      </c>
      <c r="F90" s="45" t="s">
        <v>30</v>
      </c>
      <c r="G90" s="48">
        <f>SUM(G91:G93)</f>
        <v>18</v>
      </c>
      <c r="H90" s="59"/>
      <c r="I90" s="49">
        <f t="shared" si="9"/>
        <v>0</v>
      </c>
    </row>
    <row r="91" spans="1:9" x14ac:dyDescent="0.3">
      <c r="A91" s="35">
        <v>65</v>
      </c>
      <c r="B91" s="21" t="s">
        <v>87</v>
      </c>
      <c r="C91" s="21" t="s">
        <v>88</v>
      </c>
      <c r="D91" s="22" t="s">
        <v>89</v>
      </c>
      <c r="E91" s="23" t="s">
        <v>178</v>
      </c>
      <c r="F91" s="21" t="s">
        <v>30</v>
      </c>
      <c r="G91" s="36">
        <v>16</v>
      </c>
      <c r="H91" s="59"/>
      <c r="I91" s="24">
        <f t="shared" si="9"/>
        <v>0</v>
      </c>
    </row>
    <row r="92" spans="1:9" x14ac:dyDescent="0.3">
      <c r="A92" s="35">
        <v>66</v>
      </c>
      <c r="B92" s="21" t="s">
        <v>87</v>
      </c>
      <c r="C92" s="21" t="s">
        <v>88</v>
      </c>
      <c r="D92" s="22" t="s">
        <v>179</v>
      </c>
      <c r="E92" s="23" t="s">
        <v>180</v>
      </c>
      <c r="F92" s="21" t="s">
        <v>30</v>
      </c>
      <c r="G92" s="36">
        <v>1</v>
      </c>
      <c r="H92" s="59"/>
      <c r="I92" s="24">
        <f t="shared" si="9"/>
        <v>0</v>
      </c>
    </row>
    <row r="93" spans="1:9" x14ac:dyDescent="0.3">
      <c r="A93" s="35">
        <v>67</v>
      </c>
      <c r="B93" s="21" t="s">
        <v>87</v>
      </c>
      <c r="C93" s="21" t="s">
        <v>88</v>
      </c>
      <c r="D93" s="22" t="s">
        <v>89</v>
      </c>
      <c r="E93" s="23" t="s">
        <v>181</v>
      </c>
      <c r="F93" s="21" t="s">
        <v>30</v>
      </c>
      <c r="G93" s="36">
        <v>1</v>
      </c>
      <c r="H93" s="59"/>
      <c r="I93" s="24">
        <f t="shared" si="9"/>
        <v>0</v>
      </c>
    </row>
    <row r="94" spans="1:9" x14ac:dyDescent="0.3">
      <c r="A94" s="35">
        <v>68</v>
      </c>
      <c r="B94" s="21" t="s">
        <v>21</v>
      </c>
      <c r="C94" s="21">
        <v>742</v>
      </c>
      <c r="D94" s="22" t="s">
        <v>172</v>
      </c>
      <c r="E94" s="23" t="s">
        <v>173</v>
      </c>
      <c r="F94" s="21" t="s">
        <v>30</v>
      </c>
      <c r="G94" s="36">
        <v>22</v>
      </c>
      <c r="H94" s="59"/>
      <c r="I94" s="24">
        <f t="shared" si="9"/>
        <v>0</v>
      </c>
    </row>
    <row r="95" spans="1:9" x14ac:dyDescent="0.3">
      <c r="A95" s="35">
        <v>69</v>
      </c>
      <c r="B95" s="21" t="s">
        <v>87</v>
      </c>
      <c r="C95" s="21" t="s">
        <v>88</v>
      </c>
      <c r="D95" s="22" t="s">
        <v>182</v>
      </c>
      <c r="E95" s="23" t="s">
        <v>183</v>
      </c>
      <c r="F95" s="21" t="s">
        <v>30</v>
      </c>
      <c r="G95" s="36">
        <f>G94</f>
        <v>22</v>
      </c>
      <c r="H95" s="59"/>
      <c r="I95" s="24">
        <f t="shared" si="9"/>
        <v>0</v>
      </c>
    </row>
    <row r="96" spans="1:9" x14ac:dyDescent="0.3">
      <c r="A96" s="35">
        <v>70</v>
      </c>
      <c r="B96" s="21" t="s">
        <v>21</v>
      </c>
      <c r="C96" s="21">
        <v>742</v>
      </c>
      <c r="D96" s="22" t="s">
        <v>184</v>
      </c>
      <c r="E96" s="23" t="s">
        <v>185</v>
      </c>
      <c r="F96" s="21" t="s">
        <v>52</v>
      </c>
      <c r="G96" s="36">
        <v>250</v>
      </c>
      <c r="H96" s="59"/>
      <c r="I96" s="24">
        <f t="shared" si="9"/>
        <v>0</v>
      </c>
    </row>
    <row r="97" spans="1:9" x14ac:dyDescent="0.3">
      <c r="A97" s="35">
        <v>71</v>
      </c>
      <c r="B97" s="21" t="s">
        <v>87</v>
      </c>
      <c r="C97" s="21" t="s">
        <v>88</v>
      </c>
      <c r="D97" s="22" t="s">
        <v>186</v>
      </c>
      <c r="E97" s="23" t="s">
        <v>187</v>
      </c>
      <c r="F97" s="21" t="s">
        <v>52</v>
      </c>
      <c r="G97" s="36">
        <f>G96</f>
        <v>250</v>
      </c>
      <c r="H97" s="59"/>
      <c r="I97" s="24">
        <f t="shared" si="9"/>
        <v>0</v>
      </c>
    </row>
    <row r="98" spans="1:9" x14ac:dyDescent="0.3">
      <c r="A98" s="35">
        <v>72</v>
      </c>
      <c r="B98" s="21" t="s">
        <v>21</v>
      </c>
      <c r="C98" s="21">
        <v>742</v>
      </c>
      <c r="D98" s="22" t="s">
        <v>188</v>
      </c>
      <c r="E98" s="23" t="s">
        <v>189</v>
      </c>
      <c r="F98" s="21" t="s">
        <v>30</v>
      </c>
      <c r="G98" s="36">
        <v>1</v>
      </c>
      <c r="H98" s="59"/>
      <c r="I98" s="24">
        <f t="shared" si="9"/>
        <v>0</v>
      </c>
    </row>
    <row r="99" spans="1:9" ht="26.4" x14ac:dyDescent="0.3">
      <c r="A99" s="35">
        <v>73</v>
      </c>
      <c r="B99" s="21" t="s">
        <v>87</v>
      </c>
      <c r="C99" s="21" t="s">
        <v>88</v>
      </c>
      <c r="D99" s="22" t="s">
        <v>190</v>
      </c>
      <c r="E99" s="23" t="s">
        <v>191</v>
      </c>
      <c r="F99" s="21" t="s">
        <v>30</v>
      </c>
      <c r="G99" s="36">
        <f>G98</f>
        <v>1</v>
      </c>
      <c r="H99" s="59"/>
      <c r="I99" s="24">
        <f>ROUND(G99*H99,2)</f>
        <v>0</v>
      </c>
    </row>
    <row r="100" spans="1:9" x14ac:dyDescent="0.3">
      <c r="A100" s="35">
        <v>74</v>
      </c>
      <c r="B100" s="21" t="s">
        <v>21</v>
      </c>
      <c r="C100" s="21">
        <v>742</v>
      </c>
      <c r="D100" s="22" t="s">
        <v>192</v>
      </c>
      <c r="E100" s="23" t="s">
        <v>193</v>
      </c>
      <c r="F100" s="21" t="s">
        <v>30</v>
      </c>
      <c r="G100" s="36">
        <f>(G88+G94)/2</f>
        <v>22</v>
      </c>
      <c r="H100" s="59"/>
      <c r="I100" s="24">
        <f>ROUND(G100*H100,2)</f>
        <v>0</v>
      </c>
    </row>
    <row r="101" spans="1:9" x14ac:dyDescent="0.3">
      <c r="A101" s="35"/>
      <c r="B101" s="31"/>
      <c r="C101" s="30"/>
      <c r="D101" s="32">
        <v>741</v>
      </c>
      <c r="E101" s="33" t="s">
        <v>194</v>
      </c>
      <c r="F101" s="30"/>
      <c r="G101" s="30"/>
      <c r="H101" s="24"/>
      <c r="I101" s="34">
        <f>SUBTOTAL(9,I102:I140)</f>
        <v>0</v>
      </c>
    </row>
    <row r="102" spans="1:9" x14ac:dyDescent="0.3">
      <c r="A102" s="35">
        <v>75</v>
      </c>
      <c r="B102" s="21" t="s">
        <v>21</v>
      </c>
      <c r="C102" s="21">
        <v>741</v>
      </c>
      <c r="D102" s="22" t="s">
        <v>195</v>
      </c>
      <c r="E102" s="23" t="s">
        <v>196</v>
      </c>
      <c r="F102" s="21" t="s">
        <v>30</v>
      </c>
      <c r="G102" s="36">
        <v>1</v>
      </c>
      <c r="H102" s="59"/>
      <c r="I102" s="24">
        <f t="shared" ref="I102:I140" si="10">ROUND(G102*H102,2)</f>
        <v>0</v>
      </c>
    </row>
    <row r="103" spans="1:9" x14ac:dyDescent="0.3">
      <c r="A103" s="35">
        <v>76</v>
      </c>
      <c r="B103" s="21" t="s">
        <v>87</v>
      </c>
      <c r="C103" s="21" t="s">
        <v>88</v>
      </c>
      <c r="D103" s="22" t="s">
        <v>305</v>
      </c>
      <c r="E103" s="23" t="s">
        <v>306</v>
      </c>
      <c r="F103" s="21" t="s">
        <v>30</v>
      </c>
      <c r="G103" s="36">
        <v>1</v>
      </c>
      <c r="H103" s="59"/>
      <c r="I103" s="24">
        <f>ROUND(G103*H103,2)</f>
        <v>0</v>
      </c>
    </row>
    <row r="104" spans="1:9" ht="26.4" x14ac:dyDescent="0.3">
      <c r="A104" s="35">
        <v>77</v>
      </c>
      <c r="B104" s="21"/>
      <c r="C104" s="21" t="s">
        <v>61</v>
      </c>
      <c r="D104" s="22"/>
      <c r="E104" s="23" t="s">
        <v>199</v>
      </c>
      <c r="F104" s="21" t="s">
        <v>63</v>
      </c>
      <c r="G104" s="36">
        <f>G102</f>
        <v>1</v>
      </c>
      <c r="H104" s="59"/>
      <c r="I104" s="24">
        <f>ROUND(G104*H104,2)</f>
        <v>0</v>
      </c>
    </row>
    <row r="105" spans="1:9" x14ac:dyDescent="0.3">
      <c r="A105" s="35">
        <v>78</v>
      </c>
      <c r="B105" s="21" t="s">
        <v>21</v>
      </c>
      <c r="C105" s="21">
        <v>741</v>
      </c>
      <c r="D105" s="22" t="s">
        <v>200</v>
      </c>
      <c r="E105" s="23" t="s">
        <v>201</v>
      </c>
      <c r="F105" s="21" t="s">
        <v>30</v>
      </c>
      <c r="G105" s="36">
        <v>8</v>
      </c>
      <c r="H105" s="59"/>
      <c r="I105" s="24">
        <f t="shared" si="10"/>
        <v>0</v>
      </c>
    </row>
    <row r="106" spans="1:9" ht="26.4" x14ac:dyDescent="0.3">
      <c r="A106" s="35">
        <v>79</v>
      </c>
      <c r="B106" s="21" t="s">
        <v>87</v>
      </c>
      <c r="C106" s="21" t="s">
        <v>88</v>
      </c>
      <c r="D106" s="46" t="s">
        <v>202</v>
      </c>
      <c r="E106" s="47" t="s">
        <v>203</v>
      </c>
      <c r="F106" s="45" t="s">
        <v>30</v>
      </c>
      <c r="G106" s="48">
        <f>G105</f>
        <v>8</v>
      </c>
      <c r="H106" s="59"/>
      <c r="I106" s="24">
        <f t="shared" si="10"/>
        <v>0</v>
      </c>
    </row>
    <row r="107" spans="1:9" x14ac:dyDescent="0.3">
      <c r="A107" s="44">
        <v>80</v>
      </c>
      <c r="B107" s="45" t="s">
        <v>21</v>
      </c>
      <c r="C107" s="45">
        <v>741</v>
      </c>
      <c r="D107" s="46" t="s">
        <v>204</v>
      </c>
      <c r="E107" s="47" t="s">
        <v>205</v>
      </c>
      <c r="F107" s="45" t="s">
        <v>30</v>
      </c>
      <c r="G107" s="48">
        <v>1</v>
      </c>
      <c r="H107" s="59"/>
      <c r="I107" s="49">
        <f t="shared" si="10"/>
        <v>0</v>
      </c>
    </row>
    <row r="108" spans="1:9" x14ac:dyDescent="0.3">
      <c r="A108" s="44">
        <v>81</v>
      </c>
      <c r="B108" s="45" t="s">
        <v>87</v>
      </c>
      <c r="C108" s="45" t="s">
        <v>88</v>
      </c>
      <c r="D108" s="46" t="s">
        <v>206</v>
      </c>
      <c r="E108" s="47" t="s">
        <v>207</v>
      </c>
      <c r="F108" s="45" t="s">
        <v>30</v>
      </c>
      <c r="G108" s="48">
        <v>1</v>
      </c>
      <c r="H108" s="59"/>
      <c r="I108" s="49">
        <f t="shared" si="10"/>
        <v>0</v>
      </c>
    </row>
    <row r="109" spans="1:9" x14ac:dyDescent="0.3">
      <c r="A109" s="35">
        <v>82</v>
      </c>
      <c r="B109" s="21" t="s">
        <v>21</v>
      </c>
      <c r="C109" s="21">
        <v>741</v>
      </c>
      <c r="D109" s="22" t="s">
        <v>208</v>
      </c>
      <c r="E109" s="23" t="s">
        <v>209</v>
      </c>
      <c r="F109" s="21" t="s">
        <v>30</v>
      </c>
      <c r="G109" s="36">
        <v>1</v>
      </c>
      <c r="H109" s="59"/>
      <c r="I109" s="24">
        <f t="shared" si="10"/>
        <v>0</v>
      </c>
    </row>
    <row r="110" spans="1:9" x14ac:dyDescent="0.3">
      <c r="A110" s="35">
        <v>83</v>
      </c>
      <c r="B110" s="21" t="s">
        <v>87</v>
      </c>
      <c r="C110" s="21" t="s">
        <v>88</v>
      </c>
      <c r="D110" s="22" t="s">
        <v>210</v>
      </c>
      <c r="E110" s="23" t="s">
        <v>211</v>
      </c>
      <c r="F110" s="21" t="s">
        <v>30</v>
      </c>
      <c r="G110" s="36">
        <f>G109</f>
        <v>1</v>
      </c>
      <c r="H110" s="59"/>
      <c r="I110" s="24">
        <f t="shared" si="10"/>
        <v>0</v>
      </c>
    </row>
    <row r="111" spans="1:9" x14ac:dyDescent="0.3">
      <c r="A111" s="35">
        <v>84</v>
      </c>
      <c r="B111" s="21" t="s">
        <v>21</v>
      </c>
      <c r="C111" s="21">
        <v>741</v>
      </c>
      <c r="D111" s="22" t="s">
        <v>212</v>
      </c>
      <c r="E111" s="23" t="s">
        <v>213</v>
      </c>
      <c r="F111" s="21" t="s">
        <v>30</v>
      </c>
      <c r="G111" s="36">
        <f>G109</f>
        <v>1</v>
      </c>
      <c r="H111" s="59"/>
      <c r="I111" s="24">
        <f t="shared" si="10"/>
        <v>0</v>
      </c>
    </row>
    <row r="112" spans="1:9" x14ac:dyDescent="0.3">
      <c r="A112" s="35">
        <v>85</v>
      </c>
      <c r="B112" s="21" t="s">
        <v>21</v>
      </c>
      <c r="C112" s="21">
        <v>741</v>
      </c>
      <c r="D112" s="22" t="s">
        <v>214</v>
      </c>
      <c r="E112" s="23" t="s">
        <v>215</v>
      </c>
      <c r="F112" s="21" t="s">
        <v>30</v>
      </c>
      <c r="G112" s="36">
        <f>SUM(G113:G114)</f>
        <v>24</v>
      </c>
      <c r="H112" s="59"/>
      <c r="I112" s="24">
        <f t="shared" si="10"/>
        <v>0</v>
      </c>
    </row>
    <row r="113" spans="1:9" x14ac:dyDescent="0.3">
      <c r="A113" s="35">
        <v>86</v>
      </c>
      <c r="B113" s="21" t="s">
        <v>87</v>
      </c>
      <c r="C113" s="21" t="s">
        <v>88</v>
      </c>
      <c r="D113" s="22" t="s">
        <v>216</v>
      </c>
      <c r="E113" s="23" t="s">
        <v>217</v>
      </c>
      <c r="F113" s="21" t="s">
        <v>30</v>
      </c>
      <c r="G113" s="36">
        <v>19</v>
      </c>
      <c r="H113" s="59"/>
      <c r="I113" s="24">
        <f t="shared" si="10"/>
        <v>0</v>
      </c>
    </row>
    <row r="114" spans="1:9" ht="26.4" x14ac:dyDescent="0.3">
      <c r="A114" s="44">
        <v>87</v>
      </c>
      <c r="B114" s="45" t="s">
        <v>87</v>
      </c>
      <c r="C114" s="45" t="s">
        <v>88</v>
      </c>
      <c r="D114" s="46" t="s">
        <v>218</v>
      </c>
      <c r="E114" s="47" t="s">
        <v>219</v>
      </c>
      <c r="F114" s="45" t="s">
        <v>30</v>
      </c>
      <c r="G114" s="48">
        <v>5</v>
      </c>
      <c r="H114" s="59"/>
      <c r="I114" s="49">
        <f t="shared" si="10"/>
        <v>0</v>
      </c>
    </row>
    <row r="115" spans="1:9" x14ac:dyDescent="0.3">
      <c r="A115" s="35">
        <v>88</v>
      </c>
      <c r="B115" s="21" t="s">
        <v>21</v>
      </c>
      <c r="C115" s="21">
        <v>741</v>
      </c>
      <c r="D115" s="22" t="s">
        <v>220</v>
      </c>
      <c r="E115" s="23" t="s">
        <v>221</v>
      </c>
      <c r="F115" s="21" t="s">
        <v>30</v>
      </c>
      <c r="G115" s="36">
        <v>18</v>
      </c>
      <c r="H115" s="59"/>
      <c r="I115" s="24">
        <f>ROUND(G115*H115,2)</f>
        <v>0</v>
      </c>
    </row>
    <row r="116" spans="1:9" x14ac:dyDescent="0.3">
      <c r="A116" s="35">
        <v>89</v>
      </c>
      <c r="B116" s="21" t="s">
        <v>87</v>
      </c>
      <c r="C116" s="21" t="s">
        <v>88</v>
      </c>
      <c r="D116" s="22" t="s">
        <v>222</v>
      </c>
      <c r="E116" s="23" t="s">
        <v>223</v>
      </c>
      <c r="F116" s="21" t="s">
        <v>30</v>
      </c>
      <c r="G116" s="36">
        <f>G115</f>
        <v>18</v>
      </c>
      <c r="H116" s="59"/>
      <c r="I116" s="24">
        <f>ROUND(G116*H116,2)</f>
        <v>0</v>
      </c>
    </row>
    <row r="117" spans="1:9" x14ac:dyDescent="0.3">
      <c r="A117" s="35">
        <v>90</v>
      </c>
      <c r="B117" s="21" t="s">
        <v>87</v>
      </c>
      <c r="C117" s="21" t="s">
        <v>88</v>
      </c>
      <c r="D117" s="22" t="s">
        <v>224</v>
      </c>
      <c r="E117" s="23" t="s">
        <v>225</v>
      </c>
      <c r="F117" s="21" t="s">
        <v>30</v>
      </c>
      <c r="G117" s="36">
        <f>G115</f>
        <v>18</v>
      </c>
      <c r="H117" s="59"/>
      <c r="I117" s="24">
        <f>ROUND(G117*H117,2)</f>
        <v>0</v>
      </c>
    </row>
    <row r="118" spans="1:9" x14ac:dyDescent="0.3">
      <c r="A118" s="44">
        <v>91</v>
      </c>
      <c r="B118" s="45" t="s">
        <v>87</v>
      </c>
      <c r="C118" s="45" t="s">
        <v>88</v>
      </c>
      <c r="D118" s="46" t="s">
        <v>226</v>
      </c>
      <c r="E118" s="47" t="s">
        <v>227</v>
      </c>
      <c r="F118" s="45" t="s">
        <v>30</v>
      </c>
      <c r="G118" s="48">
        <v>5</v>
      </c>
      <c r="H118" s="59"/>
      <c r="I118" s="49">
        <f t="shared" ref="I118" si="11">ROUND(G118*H118,2)</f>
        <v>0</v>
      </c>
    </row>
    <row r="119" spans="1:9" x14ac:dyDescent="0.3">
      <c r="A119" s="35">
        <v>92</v>
      </c>
      <c r="B119" s="21" t="s">
        <v>21</v>
      </c>
      <c r="C119" s="21">
        <v>741</v>
      </c>
      <c r="D119" s="22" t="s">
        <v>228</v>
      </c>
      <c r="E119" s="23" t="s">
        <v>229</v>
      </c>
      <c r="F119" s="21" t="s">
        <v>30</v>
      </c>
      <c r="G119" s="36">
        <f>SUM(G120:G121)</f>
        <v>7</v>
      </c>
      <c r="H119" s="59"/>
      <c r="I119" s="24">
        <f t="shared" si="10"/>
        <v>0</v>
      </c>
    </row>
    <row r="120" spans="1:9" x14ac:dyDescent="0.3">
      <c r="A120" s="35">
        <v>93</v>
      </c>
      <c r="B120" s="21" t="s">
        <v>87</v>
      </c>
      <c r="C120" s="21" t="s">
        <v>88</v>
      </c>
      <c r="D120" s="22" t="s">
        <v>230</v>
      </c>
      <c r="E120" s="23" t="s">
        <v>231</v>
      </c>
      <c r="F120" s="21" t="s">
        <v>30</v>
      </c>
      <c r="G120" s="36">
        <v>6</v>
      </c>
      <c r="H120" s="59"/>
      <c r="I120" s="24">
        <f t="shared" si="10"/>
        <v>0</v>
      </c>
    </row>
    <row r="121" spans="1:9" x14ac:dyDescent="0.3">
      <c r="A121" s="44">
        <v>94</v>
      </c>
      <c r="B121" s="45" t="s">
        <v>87</v>
      </c>
      <c r="C121" s="45" t="s">
        <v>88</v>
      </c>
      <c r="D121" s="46" t="s">
        <v>232</v>
      </c>
      <c r="E121" s="47" t="s">
        <v>233</v>
      </c>
      <c r="F121" s="45" t="s">
        <v>30</v>
      </c>
      <c r="G121" s="48">
        <v>1</v>
      </c>
      <c r="H121" s="59"/>
      <c r="I121" s="49">
        <f t="shared" si="10"/>
        <v>0</v>
      </c>
    </row>
    <row r="122" spans="1:9" x14ac:dyDescent="0.3">
      <c r="A122" s="35">
        <v>95</v>
      </c>
      <c r="B122" s="21" t="s">
        <v>21</v>
      </c>
      <c r="C122" s="21">
        <v>741</v>
      </c>
      <c r="D122" s="22" t="s">
        <v>234</v>
      </c>
      <c r="E122" s="23" t="s">
        <v>235</v>
      </c>
      <c r="F122" s="21" t="s">
        <v>30</v>
      </c>
      <c r="G122" s="36">
        <v>5</v>
      </c>
      <c r="H122" s="59"/>
      <c r="I122" s="24">
        <f t="shared" si="10"/>
        <v>0</v>
      </c>
    </row>
    <row r="123" spans="1:9" x14ac:dyDescent="0.3">
      <c r="A123" s="35">
        <v>96</v>
      </c>
      <c r="B123" s="21" t="s">
        <v>87</v>
      </c>
      <c r="C123" s="21" t="s">
        <v>88</v>
      </c>
      <c r="D123" s="22" t="s">
        <v>236</v>
      </c>
      <c r="E123" s="23" t="s">
        <v>237</v>
      </c>
      <c r="F123" s="21" t="s">
        <v>30</v>
      </c>
      <c r="G123" s="36">
        <f>G122</f>
        <v>5</v>
      </c>
      <c r="H123" s="59"/>
      <c r="I123" s="24">
        <f t="shared" si="10"/>
        <v>0</v>
      </c>
    </row>
    <row r="124" spans="1:9" x14ac:dyDescent="0.3">
      <c r="A124" s="35">
        <v>97</v>
      </c>
      <c r="B124" s="21" t="s">
        <v>87</v>
      </c>
      <c r="C124" s="21" t="s">
        <v>88</v>
      </c>
      <c r="D124" s="22" t="s">
        <v>238</v>
      </c>
      <c r="E124" s="23" t="s">
        <v>239</v>
      </c>
      <c r="F124" s="21" t="s">
        <v>30</v>
      </c>
      <c r="G124" s="36">
        <f>G122</f>
        <v>5</v>
      </c>
      <c r="H124" s="59"/>
      <c r="I124" s="24">
        <f t="shared" si="10"/>
        <v>0</v>
      </c>
    </row>
    <row r="125" spans="1:9" x14ac:dyDescent="0.3">
      <c r="A125" s="35">
        <v>98</v>
      </c>
      <c r="B125" s="21" t="s">
        <v>87</v>
      </c>
      <c r="C125" s="21" t="s">
        <v>88</v>
      </c>
      <c r="D125" s="22" t="s">
        <v>240</v>
      </c>
      <c r="E125" s="23" t="s">
        <v>241</v>
      </c>
      <c r="F125" s="21" t="s">
        <v>30</v>
      </c>
      <c r="G125" s="36">
        <v>1</v>
      </c>
      <c r="H125" s="59"/>
      <c r="I125" s="24">
        <f>ROUND(G125*H125,2)</f>
        <v>0</v>
      </c>
    </row>
    <row r="126" spans="1:9" x14ac:dyDescent="0.3">
      <c r="A126" s="35">
        <v>99</v>
      </c>
      <c r="B126" s="21" t="s">
        <v>21</v>
      </c>
      <c r="C126" s="21">
        <v>741</v>
      </c>
      <c r="D126" s="22" t="s">
        <v>242</v>
      </c>
      <c r="E126" s="23" t="s">
        <v>243</v>
      </c>
      <c r="F126" s="21" t="s">
        <v>30</v>
      </c>
      <c r="G126" s="36">
        <f>SUM(G127:G128)</f>
        <v>5</v>
      </c>
      <c r="H126" s="59"/>
      <c r="I126" s="24">
        <f>ROUND(G126*H126,2)</f>
        <v>0</v>
      </c>
    </row>
    <row r="127" spans="1:9" x14ac:dyDescent="0.3">
      <c r="A127" s="35">
        <v>100</v>
      </c>
      <c r="B127" s="21" t="s">
        <v>87</v>
      </c>
      <c r="C127" s="21" t="s">
        <v>88</v>
      </c>
      <c r="D127" s="22" t="s">
        <v>244</v>
      </c>
      <c r="E127" s="23" t="s">
        <v>245</v>
      </c>
      <c r="F127" s="21" t="s">
        <v>30</v>
      </c>
      <c r="G127" s="36">
        <v>4</v>
      </c>
      <c r="H127" s="59"/>
      <c r="I127" s="24">
        <f t="shared" ref="I127:I130" si="12">ROUND(G127*H127,2)</f>
        <v>0</v>
      </c>
    </row>
    <row r="128" spans="1:9" x14ac:dyDescent="0.3">
      <c r="A128" s="35">
        <v>101</v>
      </c>
      <c r="B128" s="21" t="s">
        <v>87</v>
      </c>
      <c r="C128" s="21" t="s">
        <v>88</v>
      </c>
      <c r="D128" s="22" t="s">
        <v>246</v>
      </c>
      <c r="E128" s="23" t="s">
        <v>247</v>
      </c>
      <c r="F128" s="21" t="s">
        <v>30</v>
      </c>
      <c r="G128" s="36">
        <v>1</v>
      </c>
      <c r="H128" s="59"/>
      <c r="I128" s="24">
        <f t="shared" si="12"/>
        <v>0</v>
      </c>
    </row>
    <row r="129" spans="1:9" x14ac:dyDescent="0.3">
      <c r="A129" s="35">
        <v>102</v>
      </c>
      <c r="B129" s="21" t="s">
        <v>21</v>
      </c>
      <c r="C129" s="21">
        <v>922</v>
      </c>
      <c r="D129" s="22" t="s">
        <v>248</v>
      </c>
      <c r="E129" s="23" t="s">
        <v>249</v>
      </c>
      <c r="F129" s="21" t="s">
        <v>30</v>
      </c>
      <c r="G129" s="36">
        <f>SUM(G130:G131)</f>
        <v>4</v>
      </c>
      <c r="H129" s="59"/>
      <c r="I129" s="24">
        <f t="shared" si="12"/>
        <v>0</v>
      </c>
    </row>
    <row r="130" spans="1:9" x14ac:dyDescent="0.3">
      <c r="A130" s="35">
        <v>103</v>
      </c>
      <c r="B130" s="21" t="s">
        <v>87</v>
      </c>
      <c r="C130" s="21" t="s">
        <v>88</v>
      </c>
      <c r="D130" s="22" t="s">
        <v>250</v>
      </c>
      <c r="E130" s="23" t="s">
        <v>251</v>
      </c>
      <c r="F130" s="21" t="s">
        <v>30</v>
      </c>
      <c r="G130" s="36">
        <v>1</v>
      </c>
      <c r="H130" s="59"/>
      <c r="I130" s="24">
        <f t="shared" si="12"/>
        <v>0</v>
      </c>
    </row>
    <row r="131" spans="1:9" x14ac:dyDescent="0.3">
      <c r="A131" s="35">
        <v>104</v>
      </c>
      <c r="B131" s="21" t="s">
        <v>87</v>
      </c>
      <c r="C131" s="21" t="s">
        <v>88</v>
      </c>
      <c r="D131" s="22" t="s">
        <v>252</v>
      </c>
      <c r="E131" s="23" t="s">
        <v>253</v>
      </c>
      <c r="F131" s="21" t="s">
        <v>30</v>
      </c>
      <c r="G131" s="36">
        <v>3</v>
      </c>
      <c r="H131" s="59"/>
      <c r="I131" s="24">
        <f>ROUND(G131*H131,2)</f>
        <v>0</v>
      </c>
    </row>
    <row r="132" spans="1:9" ht="26.4" x14ac:dyDescent="0.3">
      <c r="A132" s="35">
        <v>105</v>
      </c>
      <c r="B132" s="21" t="s">
        <v>21</v>
      </c>
      <c r="C132" s="21">
        <v>741</v>
      </c>
      <c r="D132" s="22" t="s">
        <v>254</v>
      </c>
      <c r="E132" s="23" t="s">
        <v>255</v>
      </c>
      <c r="F132" s="21" t="s">
        <v>52</v>
      </c>
      <c r="G132" s="36">
        <v>120</v>
      </c>
      <c r="H132" s="59"/>
      <c r="I132" s="24">
        <f t="shared" si="10"/>
        <v>0</v>
      </c>
    </row>
    <row r="133" spans="1:9" x14ac:dyDescent="0.3">
      <c r="A133" s="35">
        <v>106</v>
      </c>
      <c r="B133" s="21" t="s">
        <v>87</v>
      </c>
      <c r="C133" s="21" t="s">
        <v>88</v>
      </c>
      <c r="D133" s="22" t="s">
        <v>256</v>
      </c>
      <c r="E133" s="23" t="s">
        <v>257</v>
      </c>
      <c r="F133" s="21" t="s">
        <v>52</v>
      </c>
      <c r="G133" s="36">
        <f>G132</f>
        <v>120</v>
      </c>
      <c r="H133" s="59"/>
      <c r="I133" s="24">
        <f t="shared" si="10"/>
        <v>0</v>
      </c>
    </row>
    <row r="134" spans="1:9" ht="26.4" x14ac:dyDescent="0.3">
      <c r="A134" s="35">
        <v>107</v>
      </c>
      <c r="B134" s="21" t="s">
        <v>21</v>
      </c>
      <c r="C134" s="21">
        <v>741</v>
      </c>
      <c r="D134" s="22" t="s">
        <v>258</v>
      </c>
      <c r="E134" s="23" t="s">
        <v>259</v>
      </c>
      <c r="F134" s="21" t="s">
        <v>52</v>
      </c>
      <c r="G134" s="36">
        <v>5</v>
      </c>
      <c r="H134" s="59"/>
      <c r="I134" s="24">
        <f t="shared" si="10"/>
        <v>0</v>
      </c>
    </row>
    <row r="135" spans="1:9" x14ac:dyDescent="0.3">
      <c r="A135" s="35">
        <v>108</v>
      </c>
      <c r="B135" s="21" t="s">
        <v>87</v>
      </c>
      <c r="C135" s="21" t="s">
        <v>88</v>
      </c>
      <c r="D135" s="46" t="s">
        <v>260</v>
      </c>
      <c r="E135" s="47" t="s">
        <v>261</v>
      </c>
      <c r="F135" s="45" t="s">
        <v>52</v>
      </c>
      <c r="G135" s="48">
        <f>G134</f>
        <v>5</v>
      </c>
      <c r="H135" s="59"/>
      <c r="I135" s="24">
        <f t="shared" si="10"/>
        <v>0</v>
      </c>
    </row>
    <row r="136" spans="1:9" x14ac:dyDescent="0.3">
      <c r="A136" s="35">
        <v>109</v>
      </c>
      <c r="B136" s="21" t="s">
        <v>21</v>
      </c>
      <c r="C136" s="21">
        <v>741</v>
      </c>
      <c r="D136" s="22" t="s">
        <v>264</v>
      </c>
      <c r="E136" s="23" t="s">
        <v>265</v>
      </c>
      <c r="F136" s="21"/>
      <c r="G136" s="36">
        <v>20</v>
      </c>
      <c r="H136" s="59"/>
      <c r="I136" s="24">
        <f t="shared" si="10"/>
        <v>0</v>
      </c>
    </row>
    <row r="137" spans="1:9" x14ac:dyDescent="0.3">
      <c r="A137" s="35">
        <v>110</v>
      </c>
      <c r="B137" s="21" t="s">
        <v>87</v>
      </c>
      <c r="C137" s="21" t="s">
        <v>88</v>
      </c>
      <c r="D137" s="22" t="s">
        <v>266</v>
      </c>
      <c r="E137" s="23" t="s">
        <v>267</v>
      </c>
      <c r="F137" s="21" t="s">
        <v>52</v>
      </c>
      <c r="G137" s="36">
        <f>G136</f>
        <v>20</v>
      </c>
      <c r="H137" s="59"/>
      <c r="I137" s="24">
        <f t="shared" si="10"/>
        <v>0</v>
      </c>
    </row>
    <row r="138" spans="1:9" x14ac:dyDescent="0.3">
      <c r="A138" s="35">
        <v>111</v>
      </c>
      <c r="B138" s="21" t="s">
        <v>21</v>
      </c>
      <c r="C138" s="21">
        <v>741</v>
      </c>
      <c r="D138" s="22" t="s">
        <v>264</v>
      </c>
      <c r="E138" s="23" t="s">
        <v>265</v>
      </c>
      <c r="F138" s="21"/>
      <c r="G138" s="36">
        <v>30</v>
      </c>
      <c r="H138" s="59"/>
      <c r="I138" s="24">
        <f t="shared" si="10"/>
        <v>0</v>
      </c>
    </row>
    <row r="139" spans="1:9" x14ac:dyDescent="0.3">
      <c r="A139" s="35">
        <v>112</v>
      </c>
      <c r="B139" s="21" t="s">
        <v>87</v>
      </c>
      <c r="C139" s="21" t="s">
        <v>88</v>
      </c>
      <c r="D139" s="22" t="s">
        <v>268</v>
      </c>
      <c r="E139" s="23" t="s">
        <v>269</v>
      </c>
      <c r="F139" s="21" t="s">
        <v>52</v>
      </c>
      <c r="G139" s="36">
        <f>G138</f>
        <v>30</v>
      </c>
      <c r="H139" s="59"/>
      <c r="I139" s="24">
        <f t="shared" si="10"/>
        <v>0</v>
      </c>
    </row>
    <row r="140" spans="1:9" ht="26.4" x14ac:dyDescent="0.3">
      <c r="A140" s="35">
        <v>113</v>
      </c>
      <c r="B140" s="21" t="s">
        <v>21</v>
      </c>
      <c r="C140" s="21">
        <v>741</v>
      </c>
      <c r="D140" s="22" t="s">
        <v>270</v>
      </c>
      <c r="E140" s="23" t="s">
        <v>271</v>
      </c>
      <c r="F140" s="21" t="s">
        <v>30</v>
      </c>
      <c r="G140" s="36">
        <v>1</v>
      </c>
      <c r="H140" s="59"/>
      <c r="I140" s="24">
        <f t="shared" si="10"/>
        <v>0</v>
      </c>
    </row>
    <row r="141" spans="1:9" x14ac:dyDescent="0.3">
      <c r="A141" s="35"/>
      <c r="B141" s="31"/>
      <c r="C141" s="30"/>
      <c r="D141" s="32">
        <v>741</v>
      </c>
      <c r="E141" s="33" t="s">
        <v>272</v>
      </c>
      <c r="F141" s="30"/>
      <c r="G141" s="30"/>
      <c r="H141" s="24"/>
      <c r="I141" s="34">
        <f>SUBTOTAL(9,I142:I154)</f>
        <v>0</v>
      </c>
    </row>
    <row r="142" spans="1:9" x14ac:dyDescent="0.3">
      <c r="A142" s="35">
        <v>114</v>
      </c>
      <c r="B142" s="21" t="s">
        <v>21</v>
      </c>
      <c r="C142" s="21">
        <v>741</v>
      </c>
      <c r="D142" s="22" t="s">
        <v>200</v>
      </c>
      <c r="E142" s="23" t="s">
        <v>201</v>
      </c>
      <c r="F142" s="21" t="s">
        <v>30</v>
      </c>
      <c r="G142" s="36">
        <v>1</v>
      </c>
      <c r="H142" s="59"/>
      <c r="I142" s="24">
        <f>ROUND(G142*H142,2)</f>
        <v>0</v>
      </c>
    </row>
    <row r="143" spans="1:9" ht="26.4" x14ac:dyDescent="0.3">
      <c r="A143" s="35">
        <v>115</v>
      </c>
      <c r="B143" s="21" t="s">
        <v>87</v>
      </c>
      <c r="C143" s="21" t="s">
        <v>88</v>
      </c>
      <c r="D143" s="46" t="s">
        <v>273</v>
      </c>
      <c r="E143" s="47" t="s">
        <v>274</v>
      </c>
      <c r="F143" s="45" t="s">
        <v>30</v>
      </c>
      <c r="G143" s="48">
        <f>G142</f>
        <v>1</v>
      </c>
      <c r="H143" s="59"/>
      <c r="I143" s="24">
        <f t="shared" ref="I143:I154" si="13">ROUND(G143*H143,2)</f>
        <v>0</v>
      </c>
    </row>
    <row r="144" spans="1:9" ht="26.4" x14ac:dyDescent="0.3">
      <c r="A144" s="35">
        <v>116</v>
      </c>
      <c r="B144" s="21" t="s">
        <v>21</v>
      </c>
      <c r="C144" s="21">
        <v>741</v>
      </c>
      <c r="D144" s="22" t="s">
        <v>275</v>
      </c>
      <c r="E144" s="23" t="s">
        <v>276</v>
      </c>
      <c r="F144" s="21" t="s">
        <v>30</v>
      </c>
      <c r="G144" s="36">
        <v>6</v>
      </c>
      <c r="H144" s="59"/>
      <c r="I144" s="24">
        <f t="shared" si="13"/>
        <v>0</v>
      </c>
    </row>
    <row r="145" spans="1:9" ht="66" x14ac:dyDescent="0.3">
      <c r="A145" s="35">
        <v>117</v>
      </c>
      <c r="B145" s="21" t="s">
        <v>87</v>
      </c>
      <c r="C145" s="21" t="s">
        <v>61</v>
      </c>
      <c r="D145" s="22" t="s">
        <v>277</v>
      </c>
      <c r="E145" s="23" t="s">
        <v>278</v>
      </c>
      <c r="F145" s="21" t="s">
        <v>30</v>
      </c>
      <c r="G145" s="36">
        <v>6</v>
      </c>
      <c r="H145" s="59"/>
      <c r="I145" s="24">
        <f t="shared" si="13"/>
        <v>0</v>
      </c>
    </row>
    <row r="146" spans="1:9" x14ac:dyDescent="0.3">
      <c r="A146" s="35">
        <v>118</v>
      </c>
      <c r="B146" s="21" t="s">
        <v>21</v>
      </c>
      <c r="C146" s="21">
        <v>741</v>
      </c>
      <c r="D146" s="22" t="s">
        <v>307</v>
      </c>
      <c r="E146" s="23" t="s">
        <v>308</v>
      </c>
      <c r="F146" s="21" t="s">
        <v>30</v>
      </c>
      <c r="G146" s="36">
        <v>1</v>
      </c>
      <c r="H146" s="59"/>
      <c r="I146" s="24">
        <f t="shared" si="13"/>
        <v>0</v>
      </c>
    </row>
    <row r="147" spans="1:9" x14ac:dyDescent="0.3">
      <c r="A147" s="35">
        <v>119</v>
      </c>
      <c r="B147" s="21" t="s">
        <v>87</v>
      </c>
      <c r="C147" s="21" t="s">
        <v>88</v>
      </c>
      <c r="D147" s="22" t="s">
        <v>309</v>
      </c>
      <c r="E147" s="23" t="s">
        <v>310</v>
      </c>
      <c r="F147" s="21" t="s">
        <v>30</v>
      </c>
      <c r="G147" s="36">
        <v>1</v>
      </c>
      <c r="H147" s="59"/>
      <c r="I147" s="24">
        <f t="shared" si="13"/>
        <v>0</v>
      </c>
    </row>
    <row r="148" spans="1:9" x14ac:dyDescent="0.3">
      <c r="A148" s="35">
        <v>120</v>
      </c>
      <c r="B148" s="21" t="s">
        <v>87</v>
      </c>
      <c r="C148" s="21" t="s">
        <v>88</v>
      </c>
      <c r="D148" s="22" t="s">
        <v>311</v>
      </c>
      <c r="E148" s="23" t="s">
        <v>312</v>
      </c>
      <c r="F148" s="21" t="s">
        <v>30</v>
      </c>
      <c r="G148" s="36">
        <f>G146</f>
        <v>1</v>
      </c>
      <c r="H148" s="59"/>
      <c r="I148" s="24">
        <f t="shared" si="13"/>
        <v>0</v>
      </c>
    </row>
    <row r="149" spans="1:9" x14ac:dyDescent="0.3">
      <c r="A149" s="35">
        <v>121</v>
      </c>
      <c r="B149" s="21" t="s">
        <v>21</v>
      </c>
      <c r="C149" s="21">
        <v>741</v>
      </c>
      <c r="D149" s="22" t="s">
        <v>279</v>
      </c>
      <c r="E149" s="23" t="s">
        <v>280</v>
      </c>
      <c r="F149" s="21" t="s">
        <v>30</v>
      </c>
      <c r="G149" s="36">
        <v>1</v>
      </c>
      <c r="H149" s="59"/>
      <c r="I149" s="24">
        <f t="shared" si="13"/>
        <v>0</v>
      </c>
    </row>
    <row r="150" spans="1:9" x14ac:dyDescent="0.3">
      <c r="A150" s="35">
        <v>122</v>
      </c>
      <c r="B150" s="21" t="s">
        <v>87</v>
      </c>
      <c r="C150" s="21" t="s">
        <v>88</v>
      </c>
      <c r="D150" s="22" t="s">
        <v>281</v>
      </c>
      <c r="E150" s="23" t="s">
        <v>282</v>
      </c>
      <c r="F150" s="21" t="s">
        <v>30</v>
      </c>
      <c r="G150" s="36">
        <v>1</v>
      </c>
      <c r="H150" s="59"/>
      <c r="I150" s="24">
        <f t="shared" si="13"/>
        <v>0</v>
      </c>
    </row>
    <row r="151" spans="1:9" x14ac:dyDescent="0.3">
      <c r="A151" s="35">
        <v>123</v>
      </c>
      <c r="B151" s="21" t="s">
        <v>87</v>
      </c>
      <c r="C151" s="21" t="s">
        <v>88</v>
      </c>
      <c r="D151" s="22" t="s">
        <v>283</v>
      </c>
      <c r="E151" s="23" t="s">
        <v>284</v>
      </c>
      <c r="F151" s="21" t="s">
        <v>30</v>
      </c>
      <c r="G151" s="36">
        <f>G149</f>
        <v>1</v>
      </c>
      <c r="H151" s="59"/>
      <c r="I151" s="24">
        <f t="shared" si="13"/>
        <v>0</v>
      </c>
    </row>
    <row r="152" spans="1:9" x14ac:dyDescent="0.3">
      <c r="A152" s="35">
        <v>124</v>
      </c>
      <c r="B152" s="21" t="s">
        <v>87</v>
      </c>
      <c r="C152" s="21" t="s">
        <v>88</v>
      </c>
      <c r="D152" s="22" t="s">
        <v>285</v>
      </c>
      <c r="E152" s="23" t="s">
        <v>286</v>
      </c>
      <c r="F152" s="21" t="s">
        <v>30</v>
      </c>
      <c r="G152" s="36">
        <v>1</v>
      </c>
      <c r="H152" s="59"/>
      <c r="I152" s="24">
        <f t="shared" si="13"/>
        <v>0</v>
      </c>
    </row>
    <row r="153" spans="1:9" ht="26.4" x14ac:dyDescent="0.3">
      <c r="A153" s="35">
        <v>125</v>
      </c>
      <c r="B153" s="21" t="s">
        <v>21</v>
      </c>
      <c r="C153" s="21">
        <v>741</v>
      </c>
      <c r="D153" s="22" t="s">
        <v>287</v>
      </c>
      <c r="E153" s="23" t="s">
        <v>288</v>
      </c>
      <c r="F153" s="21" t="s">
        <v>52</v>
      </c>
      <c r="G153" s="36">
        <v>90</v>
      </c>
      <c r="H153" s="59"/>
      <c r="I153" s="24">
        <f t="shared" si="13"/>
        <v>0</v>
      </c>
    </row>
    <row r="154" spans="1:9" x14ac:dyDescent="0.3">
      <c r="A154" s="35">
        <v>126</v>
      </c>
      <c r="B154" s="21" t="s">
        <v>87</v>
      </c>
      <c r="C154" s="21" t="s">
        <v>88</v>
      </c>
      <c r="D154" s="22" t="s">
        <v>289</v>
      </c>
      <c r="E154" s="23" t="s">
        <v>290</v>
      </c>
      <c r="F154" s="21" t="s">
        <v>52</v>
      </c>
      <c r="G154" s="36">
        <f>G153</f>
        <v>90</v>
      </c>
      <c r="H154" s="59"/>
      <c r="I154" s="24">
        <f t="shared" si="13"/>
        <v>0</v>
      </c>
    </row>
    <row r="155" spans="1:9" x14ac:dyDescent="0.3">
      <c r="A155" s="50"/>
      <c r="B155" s="26"/>
      <c r="C155" s="51"/>
      <c r="D155" s="52" t="s">
        <v>291</v>
      </c>
      <c r="E155" s="28" t="s">
        <v>292</v>
      </c>
      <c r="F155" s="51"/>
      <c r="G155" s="50"/>
      <c r="H155" s="24"/>
      <c r="I155" s="29">
        <f>SUBTOTAL(9,I156:I159)</f>
        <v>0</v>
      </c>
    </row>
    <row r="156" spans="1:9" x14ac:dyDescent="0.3">
      <c r="A156" s="53">
        <v>127</v>
      </c>
      <c r="B156" s="21" t="s">
        <v>21</v>
      </c>
      <c r="C156" s="21" t="s">
        <v>291</v>
      </c>
      <c r="D156" s="54" t="s">
        <v>293</v>
      </c>
      <c r="E156" s="23" t="s">
        <v>294</v>
      </c>
      <c r="F156" s="21" t="s">
        <v>295</v>
      </c>
      <c r="G156" s="36">
        <v>1</v>
      </c>
      <c r="H156" s="59"/>
      <c r="I156" s="24">
        <f t="shared" ref="I156:I159" si="14">ROUND(G156*H156,2)</f>
        <v>0</v>
      </c>
    </row>
    <row r="157" spans="1:9" x14ac:dyDescent="0.3">
      <c r="A157" s="53">
        <v>128</v>
      </c>
      <c r="B157" s="21" t="s">
        <v>21</v>
      </c>
      <c r="C157" s="21" t="s">
        <v>291</v>
      </c>
      <c r="D157" s="54" t="s">
        <v>296</v>
      </c>
      <c r="E157" s="23" t="s">
        <v>297</v>
      </c>
      <c r="F157" s="21" t="s">
        <v>295</v>
      </c>
      <c r="G157" s="36">
        <v>1</v>
      </c>
      <c r="H157" s="59"/>
      <c r="I157" s="24">
        <f t="shared" si="14"/>
        <v>0</v>
      </c>
    </row>
    <row r="158" spans="1:9" x14ac:dyDescent="0.3">
      <c r="A158" s="53">
        <v>129</v>
      </c>
      <c r="B158" s="21" t="s">
        <v>21</v>
      </c>
      <c r="C158" s="21" t="s">
        <v>291</v>
      </c>
      <c r="D158" s="54" t="s">
        <v>298</v>
      </c>
      <c r="E158" s="23" t="s">
        <v>299</v>
      </c>
      <c r="F158" s="21" t="s">
        <v>295</v>
      </c>
      <c r="G158" s="36">
        <v>1</v>
      </c>
      <c r="H158" s="59"/>
      <c r="I158" s="24">
        <f t="shared" si="14"/>
        <v>0</v>
      </c>
    </row>
    <row r="159" spans="1:9" x14ac:dyDescent="0.3">
      <c r="A159" s="53">
        <v>130</v>
      </c>
      <c r="B159" s="21" t="s">
        <v>21</v>
      </c>
      <c r="C159" s="21" t="s">
        <v>291</v>
      </c>
      <c r="D159" s="54" t="s">
        <v>300</v>
      </c>
      <c r="E159" s="23" t="s">
        <v>301</v>
      </c>
      <c r="F159" s="21" t="s">
        <v>295</v>
      </c>
      <c r="G159" s="36">
        <v>1</v>
      </c>
      <c r="H159" s="59"/>
      <c r="I159" s="24">
        <f t="shared" si="14"/>
        <v>0</v>
      </c>
    </row>
    <row r="160" spans="1:9" x14ac:dyDescent="0.3">
      <c r="A160" s="35"/>
      <c r="B160" s="55"/>
      <c r="C160" s="55"/>
      <c r="D160" s="56"/>
      <c r="E160" s="57" t="s">
        <v>302</v>
      </c>
      <c r="F160" s="55"/>
      <c r="G160" s="55"/>
      <c r="H160" s="55"/>
      <c r="I160" s="58">
        <f>SUBTOTAL(9,I14:I159)</f>
        <v>0</v>
      </c>
    </row>
  </sheetData>
  <mergeCells count="4">
    <mergeCell ref="C3:E3"/>
    <mergeCell ref="C7:E7"/>
    <mergeCell ref="C8:D8"/>
    <mergeCell ref="C9:D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D8F9-49B2-4333-ACA2-452A87ED73DD}">
  <dimension ref="A1:I177"/>
  <sheetViews>
    <sheetView zoomScale="85" zoomScaleNormal="85" workbookViewId="0">
      <selection activeCell="C2" sqref="C2"/>
    </sheetView>
  </sheetViews>
  <sheetFormatPr defaultRowHeight="14.4" x14ac:dyDescent="0.3"/>
  <cols>
    <col min="1" max="1" width="5.5546875" style="1" customWidth="1"/>
    <col min="2" max="2" width="4.44140625" style="1" customWidth="1"/>
    <col min="3" max="3" width="6.44140625" style="1" customWidth="1"/>
    <col min="4" max="4" width="12.77734375" style="1" customWidth="1"/>
    <col min="5" max="5" width="96" style="1" customWidth="1"/>
    <col min="6" max="6" width="7.77734375" style="1" customWidth="1"/>
    <col min="7" max="7" width="9.88671875" style="1" customWidth="1"/>
    <col min="8" max="8" width="13.21875" style="1" customWidth="1"/>
    <col min="9" max="9" width="15.5546875" style="1" customWidth="1"/>
    <col min="10" max="16384" width="8.88671875" style="1"/>
  </cols>
  <sheetData>
    <row r="1" spans="1:9" ht="17.399999999999999" x14ac:dyDescent="0.3">
      <c r="A1" s="2" t="s">
        <v>0</v>
      </c>
      <c r="B1" s="6"/>
      <c r="C1" s="6"/>
      <c r="D1" s="61"/>
      <c r="E1" s="61"/>
      <c r="F1" s="6"/>
      <c r="G1" s="6"/>
      <c r="H1" s="6"/>
      <c r="I1" s="6"/>
    </row>
    <row r="2" spans="1:9" x14ac:dyDescent="0.3">
      <c r="A2" s="7" t="s">
        <v>1</v>
      </c>
      <c r="B2" s="3"/>
      <c r="C2" s="8" t="s">
        <v>363</v>
      </c>
      <c r="D2" s="9"/>
      <c r="E2" s="9"/>
      <c r="F2" s="3"/>
      <c r="G2" s="3"/>
      <c r="H2" s="3"/>
      <c r="I2" s="3"/>
    </row>
    <row r="3" spans="1:9" x14ac:dyDescent="0.3">
      <c r="A3" s="7" t="s">
        <v>2</v>
      </c>
      <c r="B3" s="3"/>
      <c r="C3" s="92" t="s">
        <v>303</v>
      </c>
      <c r="D3" s="92"/>
      <c r="E3" s="92"/>
      <c r="F3" s="3"/>
      <c r="G3" s="3"/>
      <c r="H3" s="3"/>
      <c r="I3" s="8"/>
    </row>
    <row r="4" spans="1:9" x14ac:dyDescent="0.3">
      <c r="A4" s="7" t="s">
        <v>3</v>
      </c>
      <c r="B4" s="3"/>
      <c r="C4" s="8"/>
      <c r="D4" s="9"/>
      <c r="E4" s="9"/>
      <c r="F4" s="3"/>
      <c r="G4" s="3"/>
      <c r="H4" s="3"/>
      <c r="I4" s="8"/>
    </row>
    <row r="5" spans="1:9" x14ac:dyDescent="0.3">
      <c r="A5" s="3" t="s">
        <v>4</v>
      </c>
      <c r="B5" s="3"/>
      <c r="C5" s="8" t="s">
        <v>361</v>
      </c>
      <c r="D5" s="9"/>
      <c r="E5" s="9"/>
      <c r="F5" s="3"/>
      <c r="G5" s="3"/>
      <c r="H5" s="3"/>
      <c r="I5" s="8"/>
    </row>
    <row r="6" spans="1:9" x14ac:dyDescent="0.3">
      <c r="A6" s="3"/>
      <c r="B6" s="3"/>
      <c r="C6" s="8"/>
      <c r="D6" s="9"/>
      <c r="E6" s="9"/>
      <c r="F6" s="3"/>
      <c r="G6" s="3"/>
      <c r="H6" s="3"/>
      <c r="I6" s="8"/>
    </row>
    <row r="7" spans="1:9" x14ac:dyDescent="0.3">
      <c r="A7" s="3" t="s">
        <v>5</v>
      </c>
      <c r="B7" s="3"/>
      <c r="C7" s="92" t="s">
        <v>304</v>
      </c>
      <c r="D7" s="92"/>
      <c r="E7" s="92"/>
      <c r="F7" s="3"/>
      <c r="G7" s="3"/>
      <c r="H7" s="3"/>
      <c r="I7" s="8"/>
    </row>
    <row r="8" spans="1:9" x14ac:dyDescent="0.3">
      <c r="A8" s="3" t="s">
        <v>6</v>
      </c>
      <c r="B8" s="3"/>
      <c r="C8" s="92"/>
      <c r="D8" s="93"/>
      <c r="E8" s="9"/>
      <c r="F8" s="3"/>
      <c r="G8" s="3"/>
      <c r="H8" s="3"/>
      <c r="I8" s="8"/>
    </row>
    <row r="9" spans="1:9" x14ac:dyDescent="0.3">
      <c r="A9" s="3" t="s">
        <v>7</v>
      </c>
      <c r="B9" s="3"/>
      <c r="C9" s="94"/>
      <c r="D9" s="93"/>
      <c r="E9" s="9"/>
      <c r="F9" s="3"/>
      <c r="G9" s="3"/>
      <c r="H9" s="3"/>
      <c r="I9" s="8"/>
    </row>
    <row r="10" spans="1:9" x14ac:dyDescent="0.3">
      <c r="A10" s="6"/>
      <c r="B10" s="6"/>
      <c r="C10" s="6"/>
      <c r="D10" s="61"/>
      <c r="E10" s="61"/>
      <c r="F10" s="6"/>
      <c r="G10" s="6"/>
      <c r="H10" s="6"/>
      <c r="I10" s="6"/>
    </row>
    <row r="11" spans="1:9" ht="39.6" x14ac:dyDescent="0.3">
      <c r="A11" s="62" t="s">
        <v>8</v>
      </c>
      <c r="B11" s="12" t="s">
        <v>9</v>
      </c>
      <c r="C11" s="12" t="s">
        <v>10</v>
      </c>
      <c r="D11" s="12" t="s">
        <v>313</v>
      </c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</row>
    <row r="12" spans="1:9" x14ac:dyDescent="0.3">
      <c r="A12" s="63">
        <v>1</v>
      </c>
      <c r="B12" s="14">
        <v>2</v>
      </c>
      <c r="C12" s="14">
        <v>3</v>
      </c>
      <c r="D12" s="15">
        <v>4</v>
      </c>
      <c r="E12" s="15">
        <v>5</v>
      </c>
      <c r="F12" s="14">
        <v>6</v>
      </c>
      <c r="G12" s="14">
        <v>7</v>
      </c>
      <c r="H12" s="14">
        <v>8</v>
      </c>
      <c r="I12" s="14">
        <v>9</v>
      </c>
    </row>
    <row r="13" spans="1:9" x14ac:dyDescent="0.3">
      <c r="A13" s="17"/>
      <c r="B13" s="17"/>
      <c r="C13" s="17"/>
      <c r="D13" s="64"/>
      <c r="E13" s="64"/>
      <c r="F13" s="17"/>
      <c r="G13" s="17"/>
      <c r="H13" s="17"/>
      <c r="I13" s="17"/>
    </row>
    <row r="14" spans="1:9" x14ac:dyDescent="0.3">
      <c r="A14" s="25"/>
      <c r="B14" s="26" t="s">
        <v>17</v>
      </c>
      <c r="C14" s="25"/>
      <c r="D14" s="27" t="s">
        <v>18</v>
      </c>
      <c r="E14" s="28" t="s">
        <v>19</v>
      </c>
      <c r="F14" s="25"/>
      <c r="G14" s="25"/>
      <c r="H14" s="24"/>
      <c r="I14" s="29">
        <f>SUBTOTAL(9,I15:I42)</f>
        <v>0</v>
      </c>
    </row>
    <row r="15" spans="1:9" x14ac:dyDescent="0.3">
      <c r="A15" s="30"/>
      <c r="B15" s="31" t="s">
        <v>17</v>
      </c>
      <c r="C15" s="30"/>
      <c r="D15" s="32">
        <v>6</v>
      </c>
      <c r="E15" s="33" t="s">
        <v>20</v>
      </c>
      <c r="F15" s="30"/>
      <c r="G15" s="30"/>
      <c r="H15" s="24"/>
      <c r="I15" s="34">
        <f>SUBTOTAL(9,I16:I21)</f>
        <v>0</v>
      </c>
    </row>
    <row r="16" spans="1:9" x14ac:dyDescent="0.3">
      <c r="A16" s="35">
        <v>1</v>
      </c>
      <c r="B16" s="21" t="s">
        <v>21</v>
      </c>
      <c r="C16" s="21" t="s">
        <v>22</v>
      </c>
      <c r="D16" s="22" t="s">
        <v>23</v>
      </c>
      <c r="E16" s="23" t="s">
        <v>24</v>
      </c>
      <c r="F16" s="21" t="s">
        <v>25</v>
      </c>
      <c r="G16" s="36">
        <v>7</v>
      </c>
      <c r="H16" s="59"/>
      <c r="I16" s="24">
        <f t="shared" ref="I16:I21" si="0">ROUND(G16*H16,2)</f>
        <v>0</v>
      </c>
    </row>
    <row r="17" spans="1:9" x14ac:dyDescent="0.3">
      <c r="A17" s="35">
        <v>2</v>
      </c>
      <c r="B17" s="21" t="s">
        <v>21</v>
      </c>
      <c r="C17" s="21" t="s">
        <v>22</v>
      </c>
      <c r="D17" s="22" t="s">
        <v>26</v>
      </c>
      <c r="E17" s="23" t="s">
        <v>27</v>
      </c>
      <c r="F17" s="21" t="s">
        <v>25</v>
      </c>
      <c r="G17" s="36">
        <v>7</v>
      </c>
      <c r="H17" s="59"/>
      <c r="I17" s="24">
        <f t="shared" si="0"/>
        <v>0</v>
      </c>
    </row>
    <row r="18" spans="1:9" x14ac:dyDescent="0.3">
      <c r="A18" s="35">
        <v>3</v>
      </c>
      <c r="B18" s="21" t="s">
        <v>21</v>
      </c>
      <c r="C18" s="21" t="s">
        <v>22</v>
      </c>
      <c r="D18" s="22" t="s">
        <v>28</v>
      </c>
      <c r="E18" s="23" t="s">
        <v>29</v>
      </c>
      <c r="F18" s="21" t="s">
        <v>30</v>
      </c>
      <c r="G18" s="36">
        <v>1</v>
      </c>
      <c r="H18" s="59"/>
      <c r="I18" s="24">
        <f t="shared" si="0"/>
        <v>0</v>
      </c>
    </row>
    <row r="19" spans="1:9" x14ac:dyDescent="0.3">
      <c r="A19" s="35">
        <v>4</v>
      </c>
      <c r="B19" s="21" t="s">
        <v>21</v>
      </c>
      <c r="C19" s="21" t="s">
        <v>31</v>
      </c>
      <c r="D19" s="22" t="s">
        <v>32</v>
      </c>
      <c r="E19" s="23" t="s">
        <v>33</v>
      </c>
      <c r="F19" s="21" t="s">
        <v>25</v>
      </c>
      <c r="G19" s="36">
        <v>134</v>
      </c>
      <c r="H19" s="59"/>
      <c r="I19" s="24">
        <f t="shared" si="0"/>
        <v>0</v>
      </c>
    </row>
    <row r="20" spans="1:9" x14ac:dyDescent="0.3">
      <c r="A20" s="35">
        <v>5</v>
      </c>
      <c r="B20" s="21" t="s">
        <v>21</v>
      </c>
      <c r="C20" s="21" t="s">
        <v>31</v>
      </c>
      <c r="D20" s="22" t="s">
        <v>34</v>
      </c>
      <c r="E20" s="23" t="s">
        <v>35</v>
      </c>
      <c r="F20" s="21" t="s">
        <v>25</v>
      </c>
      <c r="G20" s="36">
        <v>45</v>
      </c>
      <c r="H20" s="59"/>
      <c r="I20" s="24">
        <f t="shared" si="0"/>
        <v>0</v>
      </c>
    </row>
    <row r="21" spans="1:9" x14ac:dyDescent="0.3">
      <c r="A21" s="35">
        <v>6</v>
      </c>
      <c r="B21" s="21" t="s">
        <v>21</v>
      </c>
      <c r="C21" s="21" t="s">
        <v>22</v>
      </c>
      <c r="D21" s="22" t="s">
        <v>36</v>
      </c>
      <c r="E21" s="23" t="s">
        <v>37</v>
      </c>
      <c r="F21" s="21" t="s">
        <v>30</v>
      </c>
      <c r="G21" s="36">
        <v>80</v>
      </c>
      <c r="H21" s="59"/>
      <c r="I21" s="24">
        <f t="shared" si="0"/>
        <v>0</v>
      </c>
    </row>
    <row r="22" spans="1:9" x14ac:dyDescent="0.3">
      <c r="A22" s="35"/>
      <c r="B22" s="31" t="s">
        <v>17</v>
      </c>
      <c r="C22" s="30"/>
      <c r="D22" s="32">
        <v>9</v>
      </c>
      <c r="E22" s="33" t="s">
        <v>38</v>
      </c>
      <c r="F22" s="30"/>
      <c r="G22" s="30"/>
      <c r="H22" s="24"/>
      <c r="I22" s="34">
        <f>SUBTOTAL(9,I23:I34)</f>
        <v>0</v>
      </c>
    </row>
    <row r="23" spans="1:9" x14ac:dyDescent="0.3">
      <c r="A23" s="35">
        <v>7</v>
      </c>
      <c r="B23" s="21" t="s">
        <v>21</v>
      </c>
      <c r="C23" s="21" t="s">
        <v>22</v>
      </c>
      <c r="D23" s="22" t="s">
        <v>39</v>
      </c>
      <c r="E23" s="23" t="s">
        <v>40</v>
      </c>
      <c r="F23" s="21" t="s">
        <v>25</v>
      </c>
      <c r="G23" s="36">
        <v>38</v>
      </c>
      <c r="H23" s="59"/>
      <c r="I23" s="24">
        <f t="shared" ref="I23:I34" si="1">ROUND(G23*H23,2)</f>
        <v>0</v>
      </c>
    </row>
    <row r="24" spans="1:9" x14ac:dyDescent="0.3">
      <c r="A24" s="35">
        <v>8</v>
      </c>
      <c r="B24" s="21" t="s">
        <v>21</v>
      </c>
      <c r="C24" s="21" t="s">
        <v>22</v>
      </c>
      <c r="D24" s="22" t="s">
        <v>41</v>
      </c>
      <c r="E24" s="23" t="s">
        <v>42</v>
      </c>
      <c r="F24" s="21" t="s">
        <v>25</v>
      </c>
      <c r="G24" s="36">
        <v>12</v>
      </c>
      <c r="H24" s="59"/>
      <c r="I24" s="24">
        <f t="shared" si="1"/>
        <v>0</v>
      </c>
    </row>
    <row r="25" spans="1:9" x14ac:dyDescent="0.3">
      <c r="A25" s="35">
        <v>9</v>
      </c>
      <c r="B25" s="21" t="s">
        <v>21</v>
      </c>
      <c r="C25" s="21" t="s">
        <v>22</v>
      </c>
      <c r="D25" s="22" t="s">
        <v>43</v>
      </c>
      <c r="E25" s="23" t="s">
        <v>44</v>
      </c>
      <c r="F25" s="21" t="s">
        <v>25</v>
      </c>
      <c r="G25" s="36">
        <f>G19</f>
        <v>134</v>
      </c>
      <c r="H25" s="59"/>
      <c r="I25" s="24">
        <f t="shared" si="1"/>
        <v>0</v>
      </c>
    </row>
    <row r="26" spans="1:9" x14ac:dyDescent="0.3">
      <c r="A26" s="35">
        <v>10</v>
      </c>
      <c r="B26" s="21" t="s">
        <v>21</v>
      </c>
      <c r="C26" s="21" t="s">
        <v>22</v>
      </c>
      <c r="D26" s="22" t="s">
        <v>45</v>
      </c>
      <c r="E26" s="23" t="s">
        <v>46</v>
      </c>
      <c r="F26" s="21" t="s">
        <v>25</v>
      </c>
      <c r="G26" s="36">
        <f>G25</f>
        <v>134</v>
      </c>
      <c r="H26" s="59"/>
      <c r="I26" s="24">
        <f t="shared" si="1"/>
        <v>0</v>
      </c>
    </row>
    <row r="27" spans="1:9" x14ac:dyDescent="0.3">
      <c r="A27" s="35">
        <v>11</v>
      </c>
      <c r="B27" s="21" t="s">
        <v>21</v>
      </c>
      <c r="C27" s="21" t="s">
        <v>22</v>
      </c>
      <c r="D27" s="22" t="s">
        <v>47</v>
      </c>
      <c r="E27" s="23" t="s">
        <v>48</v>
      </c>
      <c r="F27" s="21" t="s">
        <v>25</v>
      </c>
      <c r="G27" s="36">
        <f>G26</f>
        <v>134</v>
      </c>
      <c r="H27" s="59"/>
      <c r="I27" s="24">
        <f t="shared" si="1"/>
        <v>0</v>
      </c>
    </row>
    <row r="28" spans="1:9" x14ac:dyDescent="0.3">
      <c r="A28" s="35">
        <v>12</v>
      </c>
      <c r="B28" s="21" t="s">
        <v>21</v>
      </c>
      <c r="C28" s="21" t="s">
        <v>49</v>
      </c>
      <c r="D28" s="22" t="s">
        <v>50</v>
      </c>
      <c r="E28" s="23" t="s">
        <v>51</v>
      </c>
      <c r="F28" s="21" t="s">
        <v>52</v>
      </c>
      <c r="G28" s="36">
        <v>120</v>
      </c>
      <c r="H28" s="59"/>
      <c r="I28" s="24">
        <f t="shared" si="1"/>
        <v>0</v>
      </c>
    </row>
    <row r="29" spans="1:9" x14ac:dyDescent="0.3">
      <c r="A29" s="35">
        <v>13</v>
      </c>
      <c r="B29" s="21" t="s">
        <v>21</v>
      </c>
      <c r="C29" s="21" t="s">
        <v>49</v>
      </c>
      <c r="D29" s="22" t="s">
        <v>53</v>
      </c>
      <c r="E29" s="23" t="s">
        <v>54</v>
      </c>
      <c r="F29" s="21" t="s">
        <v>52</v>
      </c>
      <c r="G29" s="36">
        <v>5</v>
      </c>
      <c r="H29" s="59"/>
      <c r="I29" s="24">
        <f t="shared" si="1"/>
        <v>0</v>
      </c>
    </row>
    <row r="30" spans="1:9" x14ac:dyDescent="0.3">
      <c r="A30" s="35">
        <v>14</v>
      </c>
      <c r="B30" s="21" t="s">
        <v>21</v>
      </c>
      <c r="C30" s="21" t="s">
        <v>49</v>
      </c>
      <c r="D30" s="22" t="s">
        <v>55</v>
      </c>
      <c r="E30" s="23" t="s">
        <v>56</v>
      </c>
      <c r="F30" s="21" t="s">
        <v>52</v>
      </c>
      <c r="G30" s="36">
        <v>140</v>
      </c>
      <c r="H30" s="59"/>
      <c r="I30" s="24">
        <f t="shared" si="1"/>
        <v>0</v>
      </c>
    </row>
    <row r="31" spans="1:9" x14ac:dyDescent="0.3">
      <c r="A31" s="35">
        <v>15</v>
      </c>
      <c r="B31" s="21" t="s">
        <v>21</v>
      </c>
      <c r="C31" s="21" t="s">
        <v>49</v>
      </c>
      <c r="D31" s="22" t="s">
        <v>57</v>
      </c>
      <c r="E31" s="23" t="s">
        <v>58</v>
      </c>
      <c r="F31" s="21" t="s">
        <v>52</v>
      </c>
      <c r="G31" s="36">
        <v>4</v>
      </c>
      <c r="H31" s="59"/>
      <c r="I31" s="24">
        <f t="shared" si="1"/>
        <v>0</v>
      </c>
    </row>
    <row r="32" spans="1:9" x14ac:dyDescent="0.3">
      <c r="A32" s="35">
        <v>16</v>
      </c>
      <c r="B32" s="21" t="s">
        <v>21</v>
      </c>
      <c r="C32" s="21" t="s">
        <v>49</v>
      </c>
      <c r="D32" s="22" t="s">
        <v>59</v>
      </c>
      <c r="E32" s="23" t="s">
        <v>60</v>
      </c>
      <c r="F32" s="21" t="s">
        <v>52</v>
      </c>
      <c r="G32" s="36">
        <v>50</v>
      </c>
      <c r="H32" s="59"/>
      <c r="I32" s="24">
        <f t="shared" si="1"/>
        <v>0</v>
      </c>
    </row>
    <row r="33" spans="1:9" x14ac:dyDescent="0.3">
      <c r="A33" s="35">
        <v>17</v>
      </c>
      <c r="B33" s="21"/>
      <c r="C33" s="21" t="s">
        <v>61</v>
      </c>
      <c r="D33" s="22"/>
      <c r="E33" s="23" t="s">
        <v>62</v>
      </c>
      <c r="F33" s="21" t="s">
        <v>63</v>
      </c>
      <c r="G33" s="36">
        <v>1</v>
      </c>
      <c r="H33" s="59"/>
      <c r="I33" s="24">
        <f t="shared" si="1"/>
        <v>0</v>
      </c>
    </row>
    <row r="34" spans="1:9" ht="26.4" x14ac:dyDescent="0.3">
      <c r="A34" s="35">
        <v>18</v>
      </c>
      <c r="B34" s="21" t="s">
        <v>21</v>
      </c>
      <c r="C34" s="21" t="s">
        <v>61</v>
      </c>
      <c r="D34" s="22"/>
      <c r="E34" s="23" t="s">
        <v>314</v>
      </c>
      <c r="F34" s="21" t="s">
        <v>63</v>
      </c>
      <c r="G34" s="36">
        <v>1</v>
      </c>
      <c r="H34" s="59"/>
      <c r="I34" s="24">
        <f t="shared" si="1"/>
        <v>0</v>
      </c>
    </row>
    <row r="35" spans="1:9" x14ac:dyDescent="0.3">
      <c r="A35" s="35"/>
      <c r="B35" s="31" t="s">
        <v>17</v>
      </c>
      <c r="C35" s="30"/>
      <c r="D35" s="32">
        <v>997</v>
      </c>
      <c r="E35" s="33" t="s">
        <v>64</v>
      </c>
      <c r="F35" s="30"/>
      <c r="G35" s="30"/>
      <c r="H35" s="24"/>
      <c r="I35" s="34">
        <f>SUBTOTAL(9,I36:I40)</f>
        <v>0</v>
      </c>
    </row>
    <row r="36" spans="1:9" x14ac:dyDescent="0.3">
      <c r="A36" s="35">
        <v>19</v>
      </c>
      <c r="B36" s="21" t="s">
        <v>21</v>
      </c>
      <c r="C36" s="21" t="s">
        <v>49</v>
      </c>
      <c r="D36" s="22" t="s">
        <v>65</v>
      </c>
      <c r="E36" s="23" t="s">
        <v>66</v>
      </c>
      <c r="F36" s="21" t="s">
        <v>67</v>
      </c>
      <c r="G36" s="36">
        <v>0.57899999999999996</v>
      </c>
      <c r="H36" s="59"/>
      <c r="I36" s="24">
        <f t="shared" ref="I36:I40" si="2">ROUND(G36*H36,2)</f>
        <v>0</v>
      </c>
    </row>
    <row r="37" spans="1:9" x14ac:dyDescent="0.3">
      <c r="A37" s="35">
        <v>20</v>
      </c>
      <c r="B37" s="21" t="s">
        <v>21</v>
      </c>
      <c r="C37" s="21" t="s">
        <v>68</v>
      </c>
      <c r="D37" s="22" t="s">
        <v>69</v>
      </c>
      <c r="E37" s="23" t="s">
        <v>70</v>
      </c>
      <c r="F37" s="21" t="s">
        <v>67</v>
      </c>
      <c r="G37" s="36">
        <v>0.57899999999999996</v>
      </c>
      <c r="H37" s="59"/>
      <c r="I37" s="24">
        <f t="shared" si="2"/>
        <v>0</v>
      </c>
    </row>
    <row r="38" spans="1:9" x14ac:dyDescent="0.3">
      <c r="A38" s="35">
        <v>21</v>
      </c>
      <c r="B38" s="21" t="s">
        <v>21</v>
      </c>
      <c r="C38" s="21" t="s">
        <v>49</v>
      </c>
      <c r="D38" s="22" t="s">
        <v>71</v>
      </c>
      <c r="E38" s="23" t="s">
        <v>72</v>
      </c>
      <c r="F38" s="21" t="s">
        <v>67</v>
      </c>
      <c r="G38" s="36">
        <v>0.57899999999999996</v>
      </c>
      <c r="H38" s="59"/>
      <c r="I38" s="24">
        <f t="shared" si="2"/>
        <v>0</v>
      </c>
    </row>
    <row r="39" spans="1:9" x14ac:dyDescent="0.3">
      <c r="A39" s="35">
        <v>22</v>
      </c>
      <c r="B39" s="21" t="s">
        <v>21</v>
      </c>
      <c r="C39" s="21" t="s">
        <v>49</v>
      </c>
      <c r="D39" s="22" t="s">
        <v>73</v>
      </c>
      <c r="E39" s="23" t="s">
        <v>74</v>
      </c>
      <c r="F39" s="21" t="s">
        <v>67</v>
      </c>
      <c r="G39" s="36">
        <v>11.579999999999998</v>
      </c>
      <c r="H39" s="59"/>
      <c r="I39" s="24">
        <f t="shared" si="2"/>
        <v>0</v>
      </c>
    </row>
    <row r="40" spans="1:9" x14ac:dyDescent="0.3">
      <c r="A40" s="35">
        <v>23</v>
      </c>
      <c r="B40" s="21" t="s">
        <v>21</v>
      </c>
      <c r="C40" s="21" t="s">
        <v>49</v>
      </c>
      <c r="D40" s="22" t="s">
        <v>75</v>
      </c>
      <c r="E40" s="23" t="s">
        <v>76</v>
      </c>
      <c r="F40" s="21" t="s">
        <v>67</v>
      </c>
      <c r="G40" s="36">
        <v>0.57899999999999996</v>
      </c>
      <c r="H40" s="59"/>
      <c r="I40" s="24">
        <f t="shared" si="2"/>
        <v>0</v>
      </c>
    </row>
    <row r="41" spans="1:9" x14ac:dyDescent="0.3">
      <c r="A41" s="35"/>
      <c r="B41" s="31" t="s">
        <v>17</v>
      </c>
      <c r="C41" s="30"/>
      <c r="D41" s="32">
        <v>998</v>
      </c>
      <c r="E41" s="33" t="s">
        <v>77</v>
      </c>
      <c r="F41" s="30"/>
      <c r="G41" s="30"/>
      <c r="H41" s="24"/>
      <c r="I41" s="34">
        <f>SUBTOTAL(9,I42:I42)</f>
        <v>0</v>
      </c>
    </row>
    <row r="42" spans="1:9" x14ac:dyDescent="0.3">
      <c r="A42" s="35">
        <v>24</v>
      </c>
      <c r="B42" s="21" t="s">
        <v>21</v>
      </c>
      <c r="C42" s="21" t="s">
        <v>31</v>
      </c>
      <c r="D42" s="22" t="s">
        <v>78</v>
      </c>
      <c r="E42" s="23" t="s">
        <v>79</v>
      </c>
      <c r="F42" s="21" t="s">
        <v>67</v>
      </c>
      <c r="G42" s="36">
        <v>2</v>
      </c>
      <c r="H42" s="59"/>
      <c r="I42" s="24">
        <f t="shared" ref="I42" si="3">ROUND(G42*H42,2)</f>
        <v>0</v>
      </c>
    </row>
    <row r="43" spans="1:9" x14ac:dyDescent="0.3">
      <c r="A43" s="35"/>
      <c r="B43" s="26" t="s">
        <v>17</v>
      </c>
      <c r="C43" s="25"/>
      <c r="D43" s="27" t="s">
        <v>80</v>
      </c>
      <c r="E43" s="28" t="s">
        <v>81</v>
      </c>
      <c r="F43" s="25"/>
      <c r="G43" s="25"/>
      <c r="H43" s="24"/>
      <c r="I43" s="29">
        <f>SUBTOTAL(9,I44:I86)</f>
        <v>0</v>
      </c>
    </row>
    <row r="44" spans="1:9" x14ac:dyDescent="0.3">
      <c r="A44" s="37"/>
      <c r="B44" s="38" t="s">
        <v>17</v>
      </c>
      <c r="C44" s="39"/>
      <c r="D44" s="40">
        <v>711</v>
      </c>
      <c r="E44" s="41" t="s">
        <v>82</v>
      </c>
      <c r="F44" s="39"/>
      <c r="G44" s="37"/>
      <c r="H44" s="24"/>
      <c r="I44" s="43">
        <f>SUBTOTAL(9,I45)</f>
        <v>0</v>
      </c>
    </row>
    <row r="45" spans="1:9" x14ac:dyDescent="0.3">
      <c r="A45" s="44">
        <v>25</v>
      </c>
      <c r="B45" s="45" t="s">
        <v>21</v>
      </c>
      <c r="C45" s="45" t="s">
        <v>83</v>
      </c>
      <c r="D45" s="46" t="s">
        <v>84</v>
      </c>
      <c r="E45" s="47" t="s">
        <v>85</v>
      </c>
      <c r="F45" s="45" t="s">
        <v>25</v>
      </c>
      <c r="G45" s="48">
        <f>G70</f>
        <v>8</v>
      </c>
      <c r="H45" s="59"/>
      <c r="I45" s="49">
        <f t="shared" ref="I45" si="4">ROUND(G45*H45,2)</f>
        <v>0</v>
      </c>
    </row>
    <row r="46" spans="1:9" x14ac:dyDescent="0.3">
      <c r="A46" s="35"/>
      <c r="B46" s="31" t="s">
        <v>17</v>
      </c>
      <c r="C46" s="30"/>
      <c r="D46" s="32">
        <v>725</v>
      </c>
      <c r="E46" s="33" t="s">
        <v>86</v>
      </c>
      <c r="F46" s="30"/>
      <c r="G46" s="30"/>
      <c r="H46" s="24"/>
      <c r="I46" s="34">
        <f>SUBTOTAL(9,I47:I52)</f>
        <v>0</v>
      </c>
    </row>
    <row r="47" spans="1:9" x14ac:dyDescent="0.3">
      <c r="A47" s="35">
        <v>26</v>
      </c>
      <c r="B47" s="45" t="s">
        <v>87</v>
      </c>
      <c r="C47" s="45" t="s">
        <v>88</v>
      </c>
      <c r="D47" s="46" t="s">
        <v>89</v>
      </c>
      <c r="E47" s="47" t="s">
        <v>90</v>
      </c>
      <c r="F47" s="45" t="s">
        <v>63</v>
      </c>
      <c r="G47" s="48">
        <v>3</v>
      </c>
      <c r="H47" s="59"/>
      <c r="I47" s="24">
        <f t="shared" ref="I47:I52" si="5">ROUND(G47*H47,2)</f>
        <v>0</v>
      </c>
    </row>
    <row r="48" spans="1:9" x14ac:dyDescent="0.3">
      <c r="A48" s="35">
        <v>27</v>
      </c>
      <c r="B48" s="45" t="s">
        <v>21</v>
      </c>
      <c r="C48" s="45" t="s">
        <v>61</v>
      </c>
      <c r="D48" s="46"/>
      <c r="E48" s="47" t="s">
        <v>91</v>
      </c>
      <c r="F48" s="45" t="s">
        <v>92</v>
      </c>
      <c r="G48" s="48">
        <v>3</v>
      </c>
      <c r="H48" s="59"/>
      <c r="I48" s="24">
        <f t="shared" si="5"/>
        <v>0</v>
      </c>
    </row>
    <row r="49" spans="1:9" x14ac:dyDescent="0.3">
      <c r="A49" s="35">
        <v>28</v>
      </c>
      <c r="B49" s="21" t="s">
        <v>21</v>
      </c>
      <c r="C49" s="21" t="s">
        <v>93</v>
      </c>
      <c r="D49" s="22" t="s">
        <v>94</v>
      </c>
      <c r="E49" s="23" t="s">
        <v>95</v>
      </c>
      <c r="F49" s="21" t="s">
        <v>63</v>
      </c>
      <c r="G49" s="36">
        <v>3</v>
      </c>
      <c r="H49" s="59"/>
      <c r="I49" s="24">
        <f t="shared" si="5"/>
        <v>0</v>
      </c>
    </row>
    <row r="50" spans="1:9" x14ac:dyDescent="0.3">
      <c r="A50" s="35">
        <v>29</v>
      </c>
      <c r="B50" s="21" t="s">
        <v>21</v>
      </c>
      <c r="C50" s="21" t="s">
        <v>93</v>
      </c>
      <c r="D50" s="22" t="s">
        <v>96</v>
      </c>
      <c r="E50" s="23" t="s">
        <v>97</v>
      </c>
      <c r="F50" s="21" t="s">
        <v>63</v>
      </c>
      <c r="G50" s="36">
        <v>3</v>
      </c>
      <c r="H50" s="59"/>
      <c r="I50" s="24">
        <f t="shared" si="5"/>
        <v>0</v>
      </c>
    </row>
    <row r="51" spans="1:9" x14ac:dyDescent="0.3">
      <c r="A51" s="35">
        <v>30</v>
      </c>
      <c r="B51" s="21" t="s">
        <v>21</v>
      </c>
      <c r="C51" s="21" t="s">
        <v>93</v>
      </c>
      <c r="D51" s="22" t="s">
        <v>98</v>
      </c>
      <c r="E51" s="23" t="s">
        <v>99</v>
      </c>
      <c r="F51" s="21" t="s">
        <v>30</v>
      </c>
      <c r="G51" s="36">
        <v>3</v>
      </c>
      <c r="H51" s="59"/>
      <c r="I51" s="24">
        <f t="shared" si="5"/>
        <v>0</v>
      </c>
    </row>
    <row r="52" spans="1:9" x14ac:dyDescent="0.3">
      <c r="A52" s="35">
        <v>31</v>
      </c>
      <c r="B52" s="45" t="s">
        <v>87</v>
      </c>
      <c r="C52" s="45" t="s">
        <v>88</v>
      </c>
      <c r="D52" s="46" t="s">
        <v>89</v>
      </c>
      <c r="E52" s="47" t="s">
        <v>101</v>
      </c>
      <c r="F52" s="45" t="s">
        <v>30</v>
      </c>
      <c r="G52" s="48">
        <v>3</v>
      </c>
      <c r="H52" s="60"/>
      <c r="I52" s="24">
        <f t="shared" si="5"/>
        <v>0</v>
      </c>
    </row>
    <row r="53" spans="1:9" x14ac:dyDescent="0.3">
      <c r="A53" s="35"/>
      <c r="B53" s="31" t="s">
        <v>17</v>
      </c>
      <c r="C53" s="30"/>
      <c r="D53" s="32">
        <v>776</v>
      </c>
      <c r="E53" s="33" t="s">
        <v>102</v>
      </c>
      <c r="F53" s="30"/>
      <c r="G53" s="30"/>
      <c r="H53" s="24"/>
      <c r="I53" s="34">
        <f>SUBTOTAL(9,I54:I68)</f>
        <v>0</v>
      </c>
    </row>
    <row r="54" spans="1:9" x14ac:dyDescent="0.3">
      <c r="A54" s="35">
        <v>32</v>
      </c>
      <c r="B54" s="21" t="s">
        <v>21</v>
      </c>
      <c r="C54" s="21" t="s">
        <v>103</v>
      </c>
      <c r="D54" s="22" t="s">
        <v>104</v>
      </c>
      <c r="E54" s="23" t="s">
        <v>105</v>
      </c>
      <c r="F54" s="21" t="s">
        <v>25</v>
      </c>
      <c r="G54" s="36">
        <f>G19</f>
        <v>134</v>
      </c>
      <c r="H54" s="59"/>
      <c r="I54" s="24">
        <f t="shared" ref="I54:I68" si="6">ROUND(G54*H54,2)</f>
        <v>0</v>
      </c>
    </row>
    <row r="55" spans="1:9" x14ac:dyDescent="0.3">
      <c r="A55" s="35">
        <v>33</v>
      </c>
      <c r="B55" s="21" t="s">
        <v>21</v>
      </c>
      <c r="C55" s="21" t="s">
        <v>103</v>
      </c>
      <c r="D55" s="22" t="s">
        <v>106</v>
      </c>
      <c r="E55" s="23" t="s">
        <v>107</v>
      </c>
      <c r="F55" s="21" t="s">
        <v>25</v>
      </c>
      <c r="G55" s="36">
        <f>G19</f>
        <v>134</v>
      </c>
      <c r="H55" s="59"/>
      <c r="I55" s="24">
        <f t="shared" si="6"/>
        <v>0</v>
      </c>
    </row>
    <row r="56" spans="1:9" x14ac:dyDescent="0.3">
      <c r="A56" s="35">
        <v>34</v>
      </c>
      <c r="B56" s="21" t="s">
        <v>21</v>
      </c>
      <c r="C56" s="21" t="s">
        <v>103</v>
      </c>
      <c r="D56" s="22" t="s">
        <v>108</v>
      </c>
      <c r="E56" s="23" t="s">
        <v>109</v>
      </c>
      <c r="F56" s="21" t="s">
        <v>25</v>
      </c>
      <c r="G56" s="36">
        <f>G19</f>
        <v>134</v>
      </c>
      <c r="H56" s="59"/>
      <c r="I56" s="24">
        <f t="shared" si="6"/>
        <v>0</v>
      </c>
    </row>
    <row r="57" spans="1:9" x14ac:dyDescent="0.3">
      <c r="A57" s="35">
        <v>35</v>
      </c>
      <c r="B57" s="21" t="s">
        <v>21</v>
      </c>
      <c r="C57" s="21" t="s">
        <v>103</v>
      </c>
      <c r="D57" s="22" t="s">
        <v>110</v>
      </c>
      <c r="E57" s="23" t="s">
        <v>111</v>
      </c>
      <c r="F57" s="21" t="s">
        <v>25</v>
      </c>
      <c r="G57" s="36">
        <f>G19</f>
        <v>134</v>
      </c>
      <c r="H57" s="59"/>
      <c r="I57" s="24">
        <f t="shared" si="6"/>
        <v>0</v>
      </c>
    </row>
    <row r="58" spans="1:9" x14ac:dyDescent="0.3">
      <c r="A58" s="35">
        <v>36</v>
      </c>
      <c r="B58" s="21" t="s">
        <v>21</v>
      </c>
      <c r="C58" s="21" t="s">
        <v>103</v>
      </c>
      <c r="D58" s="22" t="s">
        <v>112</v>
      </c>
      <c r="E58" s="23" t="s">
        <v>113</v>
      </c>
      <c r="F58" s="21" t="s">
        <v>25</v>
      </c>
      <c r="G58" s="36">
        <f>G19</f>
        <v>134</v>
      </c>
      <c r="H58" s="59"/>
      <c r="I58" s="24">
        <f t="shared" si="6"/>
        <v>0</v>
      </c>
    </row>
    <row r="59" spans="1:9" x14ac:dyDescent="0.3">
      <c r="A59" s="35">
        <v>37</v>
      </c>
      <c r="B59" s="21" t="s">
        <v>21</v>
      </c>
      <c r="C59" s="21" t="s">
        <v>103</v>
      </c>
      <c r="D59" s="22" t="s">
        <v>114</v>
      </c>
      <c r="E59" s="23" t="s">
        <v>115</v>
      </c>
      <c r="F59" s="21" t="s">
        <v>25</v>
      </c>
      <c r="G59" s="36">
        <f>G19</f>
        <v>134</v>
      </c>
      <c r="H59" s="59"/>
      <c r="I59" s="24">
        <f t="shared" si="6"/>
        <v>0</v>
      </c>
    </row>
    <row r="60" spans="1:9" x14ac:dyDescent="0.3">
      <c r="A60" s="35">
        <v>38</v>
      </c>
      <c r="B60" s="21" t="s">
        <v>21</v>
      </c>
      <c r="C60" s="21" t="s">
        <v>103</v>
      </c>
      <c r="D60" s="22" t="s">
        <v>116</v>
      </c>
      <c r="E60" s="23" t="s">
        <v>117</v>
      </c>
      <c r="F60" s="21" t="s">
        <v>25</v>
      </c>
      <c r="G60" s="36">
        <f>G19</f>
        <v>134</v>
      </c>
      <c r="H60" s="59"/>
      <c r="I60" s="24">
        <f t="shared" si="6"/>
        <v>0</v>
      </c>
    </row>
    <row r="61" spans="1:9" ht="26.4" x14ac:dyDescent="0.3">
      <c r="A61" s="35">
        <v>39</v>
      </c>
      <c r="B61" s="45" t="s">
        <v>87</v>
      </c>
      <c r="C61" s="45" t="s">
        <v>88</v>
      </c>
      <c r="D61" s="46" t="s">
        <v>89</v>
      </c>
      <c r="E61" s="47" t="s">
        <v>118</v>
      </c>
      <c r="F61" s="45" t="s">
        <v>25</v>
      </c>
      <c r="G61" s="48">
        <f>G54</f>
        <v>134</v>
      </c>
      <c r="H61" s="59"/>
      <c r="I61" s="24">
        <f t="shared" si="6"/>
        <v>0</v>
      </c>
    </row>
    <row r="62" spans="1:9" x14ac:dyDescent="0.3">
      <c r="A62" s="35">
        <v>40</v>
      </c>
      <c r="B62" s="21" t="s">
        <v>21</v>
      </c>
      <c r="C62" s="21" t="s">
        <v>103</v>
      </c>
      <c r="D62" s="22" t="s">
        <v>119</v>
      </c>
      <c r="E62" s="23" t="s">
        <v>120</v>
      </c>
      <c r="F62" s="21" t="s">
        <v>52</v>
      </c>
      <c r="G62" s="36">
        <v>45</v>
      </c>
      <c r="H62" s="59"/>
      <c r="I62" s="24">
        <f t="shared" si="6"/>
        <v>0</v>
      </c>
    </row>
    <row r="63" spans="1:9" x14ac:dyDescent="0.3">
      <c r="A63" s="35">
        <v>41</v>
      </c>
      <c r="B63" s="21" t="s">
        <v>21</v>
      </c>
      <c r="C63" s="21" t="s">
        <v>103</v>
      </c>
      <c r="D63" s="22" t="s">
        <v>121</v>
      </c>
      <c r="E63" s="23" t="s">
        <v>122</v>
      </c>
      <c r="F63" s="21" t="s">
        <v>52</v>
      </c>
      <c r="G63" s="36">
        <v>88</v>
      </c>
      <c r="H63" s="59"/>
      <c r="I63" s="24">
        <f t="shared" si="6"/>
        <v>0</v>
      </c>
    </row>
    <row r="64" spans="1:9" x14ac:dyDescent="0.3">
      <c r="A64" s="35">
        <v>42</v>
      </c>
      <c r="B64" s="21" t="s">
        <v>87</v>
      </c>
      <c r="C64" s="21" t="s">
        <v>88</v>
      </c>
      <c r="D64" s="22" t="s">
        <v>123</v>
      </c>
      <c r="E64" s="23" t="s">
        <v>124</v>
      </c>
      <c r="F64" s="21" t="s">
        <v>52</v>
      </c>
      <c r="G64" s="36">
        <f>G63</f>
        <v>88</v>
      </c>
      <c r="H64" s="59"/>
      <c r="I64" s="24">
        <f t="shared" si="6"/>
        <v>0</v>
      </c>
    </row>
    <row r="65" spans="1:9" x14ac:dyDescent="0.3">
      <c r="A65" s="35">
        <v>43</v>
      </c>
      <c r="B65" s="21" t="s">
        <v>21</v>
      </c>
      <c r="C65" s="21" t="s">
        <v>103</v>
      </c>
      <c r="D65" s="22" t="s">
        <v>125</v>
      </c>
      <c r="E65" s="23" t="s">
        <v>126</v>
      </c>
      <c r="F65" s="21" t="s">
        <v>52</v>
      </c>
      <c r="G65" s="36">
        <f>G63</f>
        <v>88</v>
      </c>
      <c r="H65" s="59"/>
      <c r="I65" s="24">
        <f t="shared" si="6"/>
        <v>0</v>
      </c>
    </row>
    <row r="66" spans="1:9" x14ac:dyDescent="0.3">
      <c r="A66" s="35">
        <v>44</v>
      </c>
      <c r="B66" s="21" t="s">
        <v>21</v>
      </c>
      <c r="C66" s="21" t="s">
        <v>103</v>
      </c>
      <c r="D66" s="22" t="s">
        <v>127</v>
      </c>
      <c r="E66" s="23" t="s">
        <v>128</v>
      </c>
      <c r="F66" s="21" t="s">
        <v>25</v>
      </c>
      <c r="G66" s="36">
        <f>G61</f>
        <v>134</v>
      </c>
      <c r="H66" s="59"/>
      <c r="I66" s="24">
        <f t="shared" si="6"/>
        <v>0</v>
      </c>
    </row>
    <row r="67" spans="1:9" x14ac:dyDescent="0.3">
      <c r="A67" s="35">
        <v>45</v>
      </c>
      <c r="B67" s="21" t="s">
        <v>21</v>
      </c>
      <c r="C67" s="21" t="s">
        <v>103</v>
      </c>
      <c r="D67" s="22" t="s">
        <v>129</v>
      </c>
      <c r="E67" s="23" t="s">
        <v>130</v>
      </c>
      <c r="F67" s="21" t="s">
        <v>25</v>
      </c>
      <c r="G67" s="36">
        <f>G61</f>
        <v>134</v>
      </c>
      <c r="H67" s="59"/>
      <c r="I67" s="24">
        <f t="shared" si="6"/>
        <v>0</v>
      </c>
    </row>
    <row r="68" spans="1:9" x14ac:dyDescent="0.3">
      <c r="A68" s="35">
        <v>46</v>
      </c>
      <c r="B68" s="21" t="s">
        <v>21</v>
      </c>
      <c r="C68" s="21" t="s">
        <v>103</v>
      </c>
      <c r="D68" s="22" t="s">
        <v>131</v>
      </c>
      <c r="E68" s="23" t="s">
        <v>132</v>
      </c>
      <c r="F68" s="21" t="s">
        <v>133</v>
      </c>
      <c r="G68" s="36">
        <v>100</v>
      </c>
      <c r="H68" s="59"/>
      <c r="I68" s="24">
        <f t="shared" si="6"/>
        <v>0</v>
      </c>
    </row>
    <row r="69" spans="1:9" x14ac:dyDescent="0.3">
      <c r="A69" s="35"/>
      <c r="B69" s="31" t="s">
        <v>17</v>
      </c>
      <c r="C69" s="30"/>
      <c r="D69" s="32">
        <v>781</v>
      </c>
      <c r="E69" s="33" t="s">
        <v>134</v>
      </c>
      <c r="F69" s="30"/>
      <c r="G69" s="30"/>
      <c r="H69" s="24"/>
      <c r="I69" s="34">
        <f>SUBTOTAL(9,I70:I77)</f>
        <v>0</v>
      </c>
    </row>
    <row r="70" spans="1:9" x14ac:dyDescent="0.3">
      <c r="A70" s="35">
        <v>47</v>
      </c>
      <c r="B70" s="21" t="s">
        <v>21</v>
      </c>
      <c r="C70" s="21" t="s">
        <v>135</v>
      </c>
      <c r="D70" s="22" t="s">
        <v>136</v>
      </c>
      <c r="E70" s="23" t="s">
        <v>137</v>
      </c>
      <c r="F70" s="21" t="s">
        <v>25</v>
      </c>
      <c r="G70" s="36">
        <v>8</v>
      </c>
      <c r="H70" s="59"/>
      <c r="I70" s="24">
        <f t="shared" ref="I70:I77" si="7">ROUND(G70*H70,2)</f>
        <v>0</v>
      </c>
    </row>
    <row r="71" spans="1:9" x14ac:dyDescent="0.3">
      <c r="A71" s="35">
        <v>48</v>
      </c>
      <c r="B71" s="21" t="s">
        <v>21</v>
      </c>
      <c r="C71" s="21" t="s">
        <v>135</v>
      </c>
      <c r="D71" s="22" t="s">
        <v>138</v>
      </c>
      <c r="E71" s="23" t="s">
        <v>139</v>
      </c>
      <c r="F71" s="21" t="s">
        <v>25</v>
      </c>
      <c r="G71" s="36">
        <v>8</v>
      </c>
      <c r="H71" s="59"/>
      <c r="I71" s="24">
        <f t="shared" si="7"/>
        <v>0</v>
      </c>
    </row>
    <row r="72" spans="1:9" x14ac:dyDescent="0.3">
      <c r="A72" s="35">
        <v>49</v>
      </c>
      <c r="B72" s="45" t="s">
        <v>87</v>
      </c>
      <c r="C72" s="45" t="s">
        <v>88</v>
      </c>
      <c r="D72" s="46" t="s">
        <v>89</v>
      </c>
      <c r="E72" s="47" t="s">
        <v>140</v>
      </c>
      <c r="F72" s="45" t="s">
        <v>25</v>
      </c>
      <c r="G72" s="48">
        <f>G70*1.1</f>
        <v>8.8000000000000007</v>
      </c>
      <c r="H72" s="59"/>
      <c r="I72" s="24">
        <f t="shared" si="7"/>
        <v>0</v>
      </c>
    </row>
    <row r="73" spans="1:9" x14ac:dyDescent="0.3">
      <c r="A73" s="35">
        <v>50</v>
      </c>
      <c r="B73" s="21" t="s">
        <v>21</v>
      </c>
      <c r="C73" s="21" t="s">
        <v>135</v>
      </c>
      <c r="D73" s="22" t="s">
        <v>141</v>
      </c>
      <c r="E73" s="23" t="s">
        <v>142</v>
      </c>
      <c r="F73" s="21" t="s">
        <v>52</v>
      </c>
      <c r="G73" s="36">
        <v>10</v>
      </c>
      <c r="H73" s="59"/>
      <c r="I73" s="24">
        <f t="shared" si="7"/>
        <v>0</v>
      </c>
    </row>
    <row r="74" spans="1:9" x14ac:dyDescent="0.3">
      <c r="A74" s="35">
        <v>51</v>
      </c>
      <c r="B74" s="45" t="s">
        <v>21</v>
      </c>
      <c r="C74" s="45" t="s">
        <v>135</v>
      </c>
      <c r="D74" s="46" t="s">
        <v>143</v>
      </c>
      <c r="E74" s="47" t="s">
        <v>144</v>
      </c>
      <c r="F74" s="45" t="s">
        <v>52</v>
      </c>
      <c r="G74" s="48">
        <v>5</v>
      </c>
      <c r="H74" s="59"/>
      <c r="I74" s="24">
        <f t="shared" si="7"/>
        <v>0</v>
      </c>
    </row>
    <row r="75" spans="1:9" x14ac:dyDescent="0.3">
      <c r="A75" s="35">
        <v>52</v>
      </c>
      <c r="B75" s="45" t="s">
        <v>21</v>
      </c>
      <c r="C75" s="45" t="s">
        <v>135</v>
      </c>
      <c r="D75" s="46" t="s">
        <v>145</v>
      </c>
      <c r="E75" s="47" t="s">
        <v>146</v>
      </c>
      <c r="F75" s="45" t="s">
        <v>52</v>
      </c>
      <c r="G75" s="48">
        <v>11</v>
      </c>
      <c r="H75" s="59"/>
      <c r="I75" s="24">
        <f t="shared" si="7"/>
        <v>0</v>
      </c>
    </row>
    <row r="76" spans="1:9" x14ac:dyDescent="0.3">
      <c r="A76" s="35">
        <v>53</v>
      </c>
      <c r="B76" s="21" t="s">
        <v>21</v>
      </c>
      <c r="C76" s="21" t="s">
        <v>135</v>
      </c>
      <c r="D76" s="22" t="s">
        <v>147</v>
      </c>
      <c r="E76" s="23" t="s">
        <v>148</v>
      </c>
      <c r="F76" s="21" t="s">
        <v>52</v>
      </c>
      <c r="G76" s="36">
        <v>40</v>
      </c>
      <c r="H76" s="59"/>
      <c r="I76" s="24">
        <f t="shared" si="7"/>
        <v>0</v>
      </c>
    </row>
    <row r="77" spans="1:9" x14ac:dyDescent="0.3">
      <c r="A77" s="35">
        <v>54</v>
      </c>
      <c r="B77" s="21" t="s">
        <v>21</v>
      </c>
      <c r="C77" s="21" t="s">
        <v>135</v>
      </c>
      <c r="D77" s="22" t="s">
        <v>149</v>
      </c>
      <c r="E77" s="23" t="s">
        <v>150</v>
      </c>
      <c r="F77" s="21" t="s">
        <v>133</v>
      </c>
      <c r="G77" s="36">
        <v>100</v>
      </c>
      <c r="H77" s="59"/>
      <c r="I77" s="24">
        <f t="shared" si="7"/>
        <v>0</v>
      </c>
    </row>
    <row r="78" spans="1:9" x14ac:dyDescent="0.3">
      <c r="A78" s="35"/>
      <c r="B78" s="31" t="s">
        <v>17</v>
      </c>
      <c r="C78" s="30"/>
      <c r="D78" s="32">
        <v>784</v>
      </c>
      <c r="E78" s="33" t="s">
        <v>151</v>
      </c>
      <c r="F78" s="30"/>
      <c r="G78" s="30"/>
      <c r="H78" s="24"/>
      <c r="I78" s="34">
        <f>SUBTOTAL(9,I79:I86)</f>
        <v>0</v>
      </c>
    </row>
    <row r="79" spans="1:9" x14ac:dyDescent="0.3">
      <c r="A79" s="35">
        <v>55</v>
      </c>
      <c r="B79" s="21" t="s">
        <v>21</v>
      </c>
      <c r="C79" s="21" t="s">
        <v>152</v>
      </c>
      <c r="D79" s="22" t="s">
        <v>153</v>
      </c>
      <c r="E79" s="23" t="s">
        <v>154</v>
      </c>
      <c r="F79" s="21" t="s">
        <v>25</v>
      </c>
      <c r="G79" s="36">
        <v>290</v>
      </c>
      <c r="H79" s="59"/>
      <c r="I79" s="24">
        <f t="shared" ref="I79:I86" si="8">ROUND(G79*H79,2)</f>
        <v>0</v>
      </c>
    </row>
    <row r="80" spans="1:9" x14ac:dyDescent="0.3">
      <c r="A80" s="35">
        <v>56</v>
      </c>
      <c r="B80" s="21" t="s">
        <v>21</v>
      </c>
      <c r="C80" s="21" t="s">
        <v>152</v>
      </c>
      <c r="D80" s="22" t="s">
        <v>155</v>
      </c>
      <c r="E80" s="23" t="s">
        <v>156</v>
      </c>
      <c r="F80" s="21" t="s">
        <v>25</v>
      </c>
      <c r="G80" s="36">
        <f>G79</f>
        <v>290</v>
      </c>
      <c r="H80" s="59"/>
      <c r="I80" s="24">
        <f t="shared" si="8"/>
        <v>0</v>
      </c>
    </row>
    <row r="81" spans="1:9" x14ac:dyDescent="0.3">
      <c r="A81" s="35">
        <v>57</v>
      </c>
      <c r="B81" s="21" t="s">
        <v>21</v>
      </c>
      <c r="C81" s="21" t="s">
        <v>152</v>
      </c>
      <c r="D81" s="22" t="s">
        <v>157</v>
      </c>
      <c r="E81" s="23" t="s">
        <v>158</v>
      </c>
      <c r="F81" s="21" t="s">
        <v>30</v>
      </c>
      <c r="G81" s="36">
        <f>G80</f>
        <v>290</v>
      </c>
      <c r="H81" s="59"/>
      <c r="I81" s="24">
        <f t="shared" si="8"/>
        <v>0</v>
      </c>
    </row>
    <row r="82" spans="1:9" x14ac:dyDescent="0.3">
      <c r="A82" s="35">
        <v>58</v>
      </c>
      <c r="B82" s="21" t="s">
        <v>21</v>
      </c>
      <c r="C82" s="21" t="s">
        <v>152</v>
      </c>
      <c r="D82" s="22" t="s">
        <v>159</v>
      </c>
      <c r="E82" s="23" t="s">
        <v>160</v>
      </c>
      <c r="F82" s="21" t="s">
        <v>25</v>
      </c>
      <c r="G82" s="36">
        <f>G79</f>
        <v>290</v>
      </c>
      <c r="H82" s="59"/>
      <c r="I82" s="24">
        <f t="shared" si="8"/>
        <v>0</v>
      </c>
    </row>
    <row r="83" spans="1:9" x14ac:dyDescent="0.3">
      <c r="A83" s="35">
        <v>59</v>
      </c>
      <c r="B83" s="21" t="s">
        <v>21</v>
      </c>
      <c r="C83" s="21" t="s">
        <v>152</v>
      </c>
      <c r="D83" s="22" t="s">
        <v>161</v>
      </c>
      <c r="E83" s="23" t="s">
        <v>162</v>
      </c>
      <c r="F83" s="21" t="s">
        <v>25</v>
      </c>
      <c r="G83" s="36">
        <f>G23</f>
        <v>38</v>
      </c>
      <c r="H83" s="59"/>
      <c r="I83" s="24">
        <f t="shared" si="8"/>
        <v>0</v>
      </c>
    </row>
    <row r="84" spans="1:9" x14ac:dyDescent="0.3">
      <c r="A84" s="35">
        <v>60</v>
      </c>
      <c r="B84" s="21" t="s">
        <v>21</v>
      </c>
      <c r="C84" s="21" t="s">
        <v>152</v>
      </c>
      <c r="D84" s="22" t="s">
        <v>163</v>
      </c>
      <c r="E84" s="23" t="s">
        <v>164</v>
      </c>
      <c r="F84" s="21" t="s">
        <v>25</v>
      </c>
      <c r="G84" s="36">
        <f>G24</f>
        <v>12</v>
      </c>
      <c r="H84" s="59"/>
      <c r="I84" s="24">
        <f t="shared" si="8"/>
        <v>0</v>
      </c>
    </row>
    <row r="85" spans="1:9" x14ac:dyDescent="0.3">
      <c r="A85" s="35">
        <v>61</v>
      </c>
      <c r="B85" s="21" t="s">
        <v>21</v>
      </c>
      <c r="C85" s="21" t="s">
        <v>152</v>
      </c>
      <c r="D85" s="22" t="s">
        <v>165</v>
      </c>
      <c r="E85" s="23" t="s">
        <v>166</v>
      </c>
      <c r="F85" s="21" t="s">
        <v>25</v>
      </c>
      <c r="G85" s="36">
        <f>G61</f>
        <v>134</v>
      </c>
      <c r="H85" s="59"/>
      <c r="I85" s="24">
        <f t="shared" si="8"/>
        <v>0</v>
      </c>
    </row>
    <row r="86" spans="1:9" x14ac:dyDescent="0.3">
      <c r="A86" s="35">
        <v>62</v>
      </c>
      <c r="B86" s="21" t="s">
        <v>21</v>
      </c>
      <c r="C86" s="21" t="s">
        <v>152</v>
      </c>
      <c r="D86" s="22" t="s">
        <v>167</v>
      </c>
      <c r="E86" s="23" t="s">
        <v>168</v>
      </c>
      <c r="F86" s="21" t="s">
        <v>25</v>
      </c>
      <c r="G86" s="36">
        <f>G80</f>
        <v>290</v>
      </c>
      <c r="H86" s="59"/>
      <c r="I86" s="24">
        <f t="shared" si="8"/>
        <v>0</v>
      </c>
    </row>
    <row r="87" spans="1:9" x14ac:dyDescent="0.3">
      <c r="A87" s="35"/>
      <c r="B87" s="26"/>
      <c r="C87" s="25"/>
      <c r="D87" s="27" t="s">
        <v>169</v>
      </c>
      <c r="E87" s="28" t="s">
        <v>170</v>
      </c>
      <c r="F87" s="25"/>
      <c r="G87" s="25"/>
      <c r="H87" s="24"/>
      <c r="I87" s="29">
        <f>SUBTOTAL(9,I88:I171)</f>
        <v>0</v>
      </c>
    </row>
    <row r="88" spans="1:9" x14ac:dyDescent="0.3">
      <c r="A88" s="35"/>
      <c r="B88" s="31"/>
      <c r="C88" s="30"/>
      <c r="D88" s="32">
        <v>742</v>
      </c>
      <c r="E88" s="33" t="s">
        <v>171</v>
      </c>
      <c r="F88" s="30"/>
      <c r="G88" s="30"/>
      <c r="H88" s="24"/>
      <c r="I88" s="34">
        <f>SUBTOTAL(9,I89:I101)</f>
        <v>0</v>
      </c>
    </row>
    <row r="89" spans="1:9" x14ac:dyDescent="0.3">
      <c r="A89" s="35">
        <v>63</v>
      </c>
      <c r="B89" s="21" t="s">
        <v>21</v>
      </c>
      <c r="C89" s="21">
        <v>742</v>
      </c>
      <c r="D89" s="22" t="s">
        <v>172</v>
      </c>
      <c r="E89" s="23" t="s">
        <v>173</v>
      </c>
      <c r="F89" s="21" t="s">
        <v>30</v>
      </c>
      <c r="G89" s="36">
        <v>21</v>
      </c>
      <c r="H89" s="59"/>
      <c r="I89" s="24">
        <f t="shared" ref="I89:I99" si="9">ROUND(G89*H89,2)</f>
        <v>0</v>
      </c>
    </row>
    <row r="90" spans="1:9" x14ac:dyDescent="0.3">
      <c r="A90" s="35">
        <v>64</v>
      </c>
      <c r="B90" s="21" t="s">
        <v>87</v>
      </c>
      <c r="C90" s="21" t="s">
        <v>88</v>
      </c>
      <c r="D90" s="22" t="s">
        <v>174</v>
      </c>
      <c r="E90" s="23" t="s">
        <v>175</v>
      </c>
      <c r="F90" s="21" t="s">
        <v>30</v>
      </c>
      <c r="G90" s="36">
        <f>G89</f>
        <v>21</v>
      </c>
      <c r="H90" s="59"/>
      <c r="I90" s="24">
        <f t="shared" si="9"/>
        <v>0</v>
      </c>
    </row>
    <row r="91" spans="1:9" x14ac:dyDescent="0.3">
      <c r="A91" s="35">
        <v>65</v>
      </c>
      <c r="B91" s="45" t="s">
        <v>21</v>
      </c>
      <c r="C91" s="45">
        <v>742</v>
      </c>
      <c r="D91" s="46" t="s">
        <v>176</v>
      </c>
      <c r="E91" s="47" t="s">
        <v>177</v>
      </c>
      <c r="F91" s="45" t="s">
        <v>30</v>
      </c>
      <c r="G91" s="48">
        <f>SUM(G92:G94)</f>
        <v>16</v>
      </c>
      <c r="H91" s="59"/>
      <c r="I91" s="24">
        <f t="shared" si="9"/>
        <v>0</v>
      </c>
    </row>
    <row r="92" spans="1:9" x14ac:dyDescent="0.3">
      <c r="A92" s="35">
        <v>66</v>
      </c>
      <c r="B92" s="21" t="s">
        <v>87</v>
      </c>
      <c r="C92" s="21" t="s">
        <v>88</v>
      </c>
      <c r="D92" s="22" t="s">
        <v>315</v>
      </c>
      <c r="E92" s="23" t="s">
        <v>316</v>
      </c>
      <c r="F92" s="21" t="s">
        <v>30</v>
      </c>
      <c r="G92" s="36">
        <v>10</v>
      </c>
      <c r="H92" s="59"/>
      <c r="I92" s="24">
        <f t="shared" si="9"/>
        <v>0</v>
      </c>
    </row>
    <row r="93" spans="1:9" x14ac:dyDescent="0.3">
      <c r="A93" s="35">
        <v>67</v>
      </c>
      <c r="B93" s="21" t="s">
        <v>87</v>
      </c>
      <c r="C93" s="21" t="s">
        <v>88</v>
      </c>
      <c r="D93" s="22" t="s">
        <v>179</v>
      </c>
      <c r="E93" s="23" t="s">
        <v>180</v>
      </c>
      <c r="F93" s="21" t="s">
        <v>30</v>
      </c>
      <c r="G93" s="36">
        <v>5</v>
      </c>
      <c r="H93" s="59"/>
      <c r="I93" s="24">
        <f t="shared" si="9"/>
        <v>0</v>
      </c>
    </row>
    <row r="94" spans="1:9" x14ac:dyDescent="0.3">
      <c r="A94" s="35">
        <v>68</v>
      </c>
      <c r="B94" s="21" t="s">
        <v>87</v>
      </c>
      <c r="C94" s="21" t="s">
        <v>88</v>
      </c>
      <c r="D94" s="22" t="s">
        <v>89</v>
      </c>
      <c r="E94" s="23" t="s">
        <v>181</v>
      </c>
      <c r="F94" s="21" t="s">
        <v>30</v>
      </c>
      <c r="G94" s="36">
        <v>1</v>
      </c>
      <c r="H94" s="59"/>
      <c r="I94" s="24">
        <f t="shared" si="9"/>
        <v>0</v>
      </c>
    </row>
    <row r="95" spans="1:9" x14ac:dyDescent="0.3">
      <c r="A95" s="35">
        <v>69</v>
      </c>
      <c r="B95" s="21" t="s">
        <v>21</v>
      </c>
      <c r="C95" s="21">
        <v>742</v>
      </c>
      <c r="D95" s="22" t="s">
        <v>172</v>
      </c>
      <c r="E95" s="23" t="s">
        <v>173</v>
      </c>
      <c r="F95" s="21" t="s">
        <v>30</v>
      </c>
      <c r="G95" s="36">
        <v>23</v>
      </c>
      <c r="H95" s="59"/>
      <c r="I95" s="24">
        <f t="shared" si="9"/>
        <v>0</v>
      </c>
    </row>
    <row r="96" spans="1:9" x14ac:dyDescent="0.3">
      <c r="A96" s="35">
        <v>70</v>
      </c>
      <c r="B96" s="21" t="s">
        <v>87</v>
      </c>
      <c r="C96" s="21" t="s">
        <v>88</v>
      </c>
      <c r="D96" s="22" t="s">
        <v>182</v>
      </c>
      <c r="E96" s="23" t="s">
        <v>183</v>
      </c>
      <c r="F96" s="21" t="s">
        <v>30</v>
      </c>
      <c r="G96" s="36">
        <f>G95</f>
        <v>23</v>
      </c>
      <c r="H96" s="59"/>
      <c r="I96" s="24">
        <f t="shared" si="9"/>
        <v>0</v>
      </c>
    </row>
    <row r="97" spans="1:9" x14ac:dyDescent="0.3">
      <c r="A97" s="35">
        <v>71</v>
      </c>
      <c r="B97" s="21" t="s">
        <v>21</v>
      </c>
      <c r="C97" s="21">
        <v>742</v>
      </c>
      <c r="D97" s="22" t="s">
        <v>184</v>
      </c>
      <c r="E97" s="23" t="s">
        <v>185</v>
      </c>
      <c r="F97" s="21" t="s">
        <v>52</v>
      </c>
      <c r="G97" s="36">
        <v>350</v>
      </c>
      <c r="H97" s="59"/>
      <c r="I97" s="24">
        <f t="shared" si="9"/>
        <v>0</v>
      </c>
    </row>
    <row r="98" spans="1:9" x14ac:dyDescent="0.3">
      <c r="A98" s="35">
        <v>72</v>
      </c>
      <c r="B98" s="21" t="s">
        <v>87</v>
      </c>
      <c r="C98" s="21" t="s">
        <v>88</v>
      </c>
      <c r="D98" s="22" t="s">
        <v>186</v>
      </c>
      <c r="E98" s="23" t="s">
        <v>187</v>
      </c>
      <c r="F98" s="21" t="s">
        <v>52</v>
      </c>
      <c r="G98" s="36">
        <f>G97</f>
        <v>350</v>
      </c>
      <c r="H98" s="59"/>
      <c r="I98" s="24">
        <f t="shared" si="9"/>
        <v>0</v>
      </c>
    </row>
    <row r="99" spans="1:9" x14ac:dyDescent="0.3">
      <c r="A99" s="35">
        <v>73</v>
      </c>
      <c r="B99" s="21" t="s">
        <v>21</v>
      </c>
      <c r="C99" s="21">
        <v>742</v>
      </c>
      <c r="D99" s="22" t="s">
        <v>188</v>
      </c>
      <c r="E99" s="23" t="s">
        <v>189</v>
      </c>
      <c r="F99" s="21" t="s">
        <v>30</v>
      </c>
      <c r="G99" s="36">
        <v>1</v>
      </c>
      <c r="H99" s="59"/>
      <c r="I99" s="24">
        <f t="shared" si="9"/>
        <v>0</v>
      </c>
    </row>
    <row r="100" spans="1:9" ht="26.4" x14ac:dyDescent="0.3">
      <c r="A100" s="35">
        <v>74</v>
      </c>
      <c r="B100" s="21" t="s">
        <v>87</v>
      </c>
      <c r="C100" s="21" t="s">
        <v>88</v>
      </c>
      <c r="D100" s="22" t="s">
        <v>190</v>
      </c>
      <c r="E100" s="23" t="s">
        <v>191</v>
      </c>
      <c r="F100" s="21" t="s">
        <v>30</v>
      </c>
      <c r="G100" s="36">
        <f>G99</f>
        <v>1</v>
      </c>
      <c r="H100" s="59"/>
      <c r="I100" s="24">
        <f>ROUND(G100*H100,2)</f>
        <v>0</v>
      </c>
    </row>
    <row r="101" spans="1:9" x14ac:dyDescent="0.3">
      <c r="A101" s="35">
        <v>75</v>
      </c>
      <c r="B101" s="21" t="s">
        <v>21</v>
      </c>
      <c r="C101" s="21">
        <v>742</v>
      </c>
      <c r="D101" s="22" t="s">
        <v>192</v>
      </c>
      <c r="E101" s="23" t="s">
        <v>193</v>
      </c>
      <c r="F101" s="21" t="s">
        <v>30</v>
      </c>
      <c r="G101" s="36">
        <f>(G89+G95)/2</f>
        <v>22</v>
      </c>
      <c r="H101" s="59"/>
      <c r="I101" s="24">
        <f>ROUND(G101*H101,2)</f>
        <v>0</v>
      </c>
    </row>
    <row r="102" spans="1:9" x14ac:dyDescent="0.3">
      <c r="A102" s="35"/>
      <c r="B102" s="31"/>
      <c r="C102" s="30"/>
      <c r="D102" s="32">
        <v>741</v>
      </c>
      <c r="E102" s="33" t="s">
        <v>194</v>
      </c>
      <c r="F102" s="30"/>
      <c r="G102" s="30"/>
      <c r="H102" s="24"/>
      <c r="I102" s="34">
        <f>SUBTOTAL(9,I103:I154)</f>
        <v>0</v>
      </c>
    </row>
    <row r="103" spans="1:9" x14ac:dyDescent="0.3">
      <c r="A103" s="35">
        <v>76</v>
      </c>
      <c r="B103" s="21" t="s">
        <v>21</v>
      </c>
      <c r="C103" s="21">
        <v>741</v>
      </c>
      <c r="D103" s="22" t="s">
        <v>195</v>
      </c>
      <c r="E103" s="23" t="s">
        <v>196</v>
      </c>
      <c r="F103" s="21" t="s">
        <v>30</v>
      </c>
      <c r="G103" s="36">
        <v>1</v>
      </c>
      <c r="H103" s="59"/>
      <c r="I103" s="24">
        <f t="shared" ref="I103:I154" si="10">ROUND(G103*H103,2)</f>
        <v>0</v>
      </c>
    </row>
    <row r="104" spans="1:9" x14ac:dyDescent="0.3">
      <c r="A104" s="35">
        <v>77</v>
      </c>
      <c r="B104" s="45" t="s">
        <v>87</v>
      </c>
      <c r="C104" s="45" t="s">
        <v>88</v>
      </c>
      <c r="D104" s="46" t="s">
        <v>197</v>
      </c>
      <c r="E104" s="47" t="s">
        <v>198</v>
      </c>
      <c r="F104" s="45" t="s">
        <v>30</v>
      </c>
      <c r="G104" s="48">
        <v>1</v>
      </c>
      <c r="H104" s="59"/>
      <c r="I104" s="24">
        <f>ROUND(G104*H104,2)</f>
        <v>0</v>
      </c>
    </row>
    <row r="105" spans="1:9" ht="26.4" x14ac:dyDescent="0.3">
      <c r="A105" s="35">
        <v>78</v>
      </c>
      <c r="B105" s="21"/>
      <c r="C105" s="21" t="s">
        <v>61</v>
      </c>
      <c r="D105" s="22"/>
      <c r="E105" s="23" t="s">
        <v>199</v>
      </c>
      <c r="F105" s="21" t="s">
        <v>63</v>
      </c>
      <c r="G105" s="36">
        <f>G103</f>
        <v>1</v>
      </c>
      <c r="H105" s="59"/>
      <c r="I105" s="24">
        <f>ROUND(G105*H105,2)</f>
        <v>0</v>
      </c>
    </row>
    <row r="106" spans="1:9" x14ac:dyDescent="0.3">
      <c r="A106" s="35">
        <v>79</v>
      </c>
      <c r="B106" s="21" t="s">
        <v>21</v>
      </c>
      <c r="C106" s="21">
        <v>741</v>
      </c>
      <c r="D106" s="22" t="s">
        <v>200</v>
      </c>
      <c r="E106" s="23" t="s">
        <v>201</v>
      </c>
      <c r="F106" s="21" t="s">
        <v>30</v>
      </c>
      <c r="G106" s="36">
        <v>9</v>
      </c>
      <c r="H106" s="59"/>
      <c r="I106" s="24">
        <f t="shared" si="10"/>
        <v>0</v>
      </c>
    </row>
    <row r="107" spans="1:9" ht="26.4" x14ac:dyDescent="0.3">
      <c r="A107" s="35">
        <v>80</v>
      </c>
      <c r="B107" s="21" t="s">
        <v>87</v>
      </c>
      <c r="C107" s="21" t="s">
        <v>88</v>
      </c>
      <c r="D107" s="46" t="s">
        <v>202</v>
      </c>
      <c r="E107" s="47" t="s">
        <v>203</v>
      </c>
      <c r="F107" s="45" t="s">
        <v>30</v>
      </c>
      <c r="G107" s="48">
        <f>G106</f>
        <v>9</v>
      </c>
      <c r="H107" s="59"/>
      <c r="I107" s="24">
        <f t="shared" si="10"/>
        <v>0</v>
      </c>
    </row>
    <row r="108" spans="1:9" x14ac:dyDescent="0.3">
      <c r="A108" s="35">
        <v>81</v>
      </c>
      <c r="B108" s="45" t="s">
        <v>21</v>
      </c>
      <c r="C108" s="45">
        <v>741</v>
      </c>
      <c r="D108" s="46" t="s">
        <v>204</v>
      </c>
      <c r="E108" s="47" t="s">
        <v>205</v>
      </c>
      <c r="F108" s="45" t="s">
        <v>30</v>
      </c>
      <c r="G108" s="48">
        <v>1</v>
      </c>
      <c r="H108" s="59"/>
      <c r="I108" s="24">
        <f t="shared" si="10"/>
        <v>0</v>
      </c>
    </row>
    <row r="109" spans="1:9" x14ac:dyDescent="0.3">
      <c r="A109" s="35">
        <v>82</v>
      </c>
      <c r="B109" s="45" t="s">
        <v>87</v>
      </c>
      <c r="C109" s="45" t="s">
        <v>88</v>
      </c>
      <c r="D109" s="46" t="s">
        <v>206</v>
      </c>
      <c r="E109" s="47" t="s">
        <v>207</v>
      </c>
      <c r="F109" s="45" t="s">
        <v>30</v>
      </c>
      <c r="G109" s="48">
        <v>1</v>
      </c>
      <c r="H109" s="59"/>
      <c r="I109" s="24">
        <f t="shared" si="10"/>
        <v>0</v>
      </c>
    </row>
    <row r="110" spans="1:9" x14ac:dyDescent="0.3">
      <c r="A110" s="35">
        <v>83</v>
      </c>
      <c r="B110" s="21" t="s">
        <v>21</v>
      </c>
      <c r="C110" s="21">
        <v>741</v>
      </c>
      <c r="D110" s="22" t="s">
        <v>208</v>
      </c>
      <c r="E110" s="23" t="s">
        <v>209</v>
      </c>
      <c r="F110" s="21" t="s">
        <v>30</v>
      </c>
      <c r="G110" s="36">
        <v>1</v>
      </c>
      <c r="H110" s="59"/>
      <c r="I110" s="24">
        <f t="shared" si="10"/>
        <v>0</v>
      </c>
    </row>
    <row r="111" spans="1:9" x14ac:dyDescent="0.3">
      <c r="A111" s="35">
        <v>84</v>
      </c>
      <c r="B111" s="21" t="s">
        <v>87</v>
      </c>
      <c r="C111" s="21" t="s">
        <v>88</v>
      </c>
      <c r="D111" s="22" t="s">
        <v>210</v>
      </c>
      <c r="E111" s="23" t="s">
        <v>211</v>
      </c>
      <c r="F111" s="21" t="s">
        <v>30</v>
      </c>
      <c r="G111" s="36">
        <f>G110</f>
        <v>1</v>
      </c>
      <c r="H111" s="59"/>
      <c r="I111" s="24">
        <f t="shared" si="10"/>
        <v>0</v>
      </c>
    </row>
    <row r="112" spans="1:9" x14ac:dyDescent="0.3">
      <c r="A112" s="35">
        <v>85</v>
      </c>
      <c r="B112" s="21" t="s">
        <v>21</v>
      </c>
      <c r="C112" s="21">
        <v>741</v>
      </c>
      <c r="D112" s="22" t="s">
        <v>212</v>
      </c>
      <c r="E112" s="23" t="s">
        <v>213</v>
      </c>
      <c r="F112" s="21" t="s">
        <v>30</v>
      </c>
      <c r="G112" s="36">
        <f>G110</f>
        <v>1</v>
      </c>
      <c r="H112" s="59"/>
      <c r="I112" s="24">
        <f t="shared" si="10"/>
        <v>0</v>
      </c>
    </row>
    <row r="113" spans="1:9" x14ac:dyDescent="0.3">
      <c r="A113" s="35">
        <v>86</v>
      </c>
      <c r="B113" s="21" t="s">
        <v>21</v>
      </c>
      <c r="C113" s="21">
        <v>741</v>
      </c>
      <c r="D113" s="22" t="s">
        <v>317</v>
      </c>
      <c r="E113" s="23" t="s">
        <v>318</v>
      </c>
      <c r="F113" s="21" t="s">
        <v>52</v>
      </c>
      <c r="G113" s="36">
        <v>100</v>
      </c>
      <c r="H113" s="59"/>
      <c r="I113" s="24">
        <f t="shared" si="10"/>
        <v>0</v>
      </c>
    </row>
    <row r="114" spans="1:9" x14ac:dyDescent="0.3">
      <c r="A114" s="35">
        <v>87</v>
      </c>
      <c r="B114" s="21" t="s">
        <v>87</v>
      </c>
      <c r="C114" s="21" t="s">
        <v>88</v>
      </c>
      <c r="D114" s="22" t="s">
        <v>319</v>
      </c>
      <c r="E114" s="23" t="s">
        <v>320</v>
      </c>
      <c r="F114" s="21" t="s">
        <v>52</v>
      </c>
      <c r="G114" s="36">
        <f>G113</f>
        <v>100</v>
      </c>
      <c r="H114" s="59"/>
      <c r="I114" s="24">
        <f t="shared" si="10"/>
        <v>0</v>
      </c>
    </row>
    <row r="115" spans="1:9" x14ac:dyDescent="0.3">
      <c r="A115" s="35">
        <v>88</v>
      </c>
      <c r="B115" s="21" t="s">
        <v>21</v>
      </c>
      <c r="C115" s="21">
        <v>741</v>
      </c>
      <c r="D115" s="22" t="s">
        <v>317</v>
      </c>
      <c r="E115" s="23" t="s">
        <v>318</v>
      </c>
      <c r="F115" s="21" t="s">
        <v>52</v>
      </c>
      <c r="G115" s="36">
        <v>100</v>
      </c>
      <c r="H115" s="59"/>
      <c r="I115" s="24">
        <f t="shared" si="10"/>
        <v>0</v>
      </c>
    </row>
    <row r="116" spans="1:9" x14ac:dyDescent="0.3">
      <c r="A116" s="35">
        <v>89</v>
      </c>
      <c r="B116" s="21" t="s">
        <v>87</v>
      </c>
      <c r="C116" s="21" t="s">
        <v>88</v>
      </c>
      <c r="D116" s="22" t="s">
        <v>321</v>
      </c>
      <c r="E116" s="23" t="s">
        <v>322</v>
      </c>
      <c r="F116" s="21" t="s">
        <v>52</v>
      </c>
      <c r="G116" s="36">
        <f>G115</f>
        <v>100</v>
      </c>
      <c r="H116" s="59"/>
      <c r="I116" s="24">
        <f t="shared" si="10"/>
        <v>0</v>
      </c>
    </row>
    <row r="117" spans="1:9" x14ac:dyDescent="0.3">
      <c r="A117" s="35">
        <v>90</v>
      </c>
      <c r="B117" s="21" t="s">
        <v>21</v>
      </c>
      <c r="C117" s="21">
        <v>741</v>
      </c>
      <c r="D117" s="22" t="s">
        <v>323</v>
      </c>
      <c r="E117" s="23" t="s">
        <v>324</v>
      </c>
      <c r="F117" s="21" t="s">
        <v>30</v>
      </c>
      <c r="G117" s="36">
        <f>2*G118</f>
        <v>20</v>
      </c>
      <c r="H117" s="59"/>
      <c r="I117" s="24">
        <f t="shared" si="10"/>
        <v>0</v>
      </c>
    </row>
    <row r="118" spans="1:9" x14ac:dyDescent="0.3">
      <c r="A118" s="35">
        <v>91</v>
      </c>
      <c r="B118" s="21" t="s">
        <v>87</v>
      </c>
      <c r="C118" s="21" t="s">
        <v>88</v>
      </c>
      <c r="D118" s="22" t="s">
        <v>325</v>
      </c>
      <c r="E118" s="23" t="s">
        <v>326</v>
      </c>
      <c r="F118" s="21" t="s">
        <v>30</v>
      </c>
      <c r="G118" s="36">
        <v>10</v>
      </c>
      <c r="H118" s="59"/>
      <c r="I118" s="24">
        <f t="shared" si="10"/>
        <v>0</v>
      </c>
    </row>
    <row r="119" spans="1:9" x14ac:dyDescent="0.3">
      <c r="A119" s="35">
        <v>92</v>
      </c>
      <c r="B119" s="21" t="s">
        <v>87</v>
      </c>
      <c r="C119" s="21" t="s">
        <v>88</v>
      </c>
      <c r="D119" s="22" t="s">
        <v>327</v>
      </c>
      <c r="E119" s="23" t="s">
        <v>328</v>
      </c>
      <c r="F119" s="21" t="s">
        <v>30</v>
      </c>
      <c r="G119" s="36">
        <f>G118</f>
        <v>10</v>
      </c>
      <c r="H119" s="59"/>
      <c r="I119" s="24">
        <f t="shared" si="10"/>
        <v>0</v>
      </c>
    </row>
    <row r="120" spans="1:9" x14ac:dyDescent="0.3">
      <c r="A120" s="35">
        <v>93</v>
      </c>
      <c r="B120" s="21" t="s">
        <v>21</v>
      </c>
      <c r="C120" s="21">
        <v>741</v>
      </c>
      <c r="D120" s="22" t="s">
        <v>214</v>
      </c>
      <c r="E120" s="23" t="s">
        <v>215</v>
      </c>
      <c r="F120" s="21" t="s">
        <v>30</v>
      </c>
      <c r="G120" s="36">
        <f>SUM(G121:G122)</f>
        <v>18</v>
      </c>
      <c r="H120" s="59"/>
      <c r="I120" s="24">
        <f t="shared" si="10"/>
        <v>0</v>
      </c>
    </row>
    <row r="121" spans="1:9" x14ac:dyDescent="0.3">
      <c r="A121" s="35">
        <v>94</v>
      </c>
      <c r="B121" s="21" t="s">
        <v>87</v>
      </c>
      <c r="C121" s="21" t="s">
        <v>88</v>
      </c>
      <c r="D121" s="22" t="s">
        <v>216</v>
      </c>
      <c r="E121" s="23" t="s">
        <v>217</v>
      </c>
      <c r="F121" s="21" t="s">
        <v>30</v>
      </c>
      <c r="G121" s="36">
        <v>15</v>
      </c>
      <c r="H121" s="59"/>
      <c r="I121" s="24">
        <f t="shared" si="10"/>
        <v>0</v>
      </c>
    </row>
    <row r="122" spans="1:9" x14ac:dyDescent="0.3">
      <c r="A122" s="44">
        <v>95</v>
      </c>
      <c r="B122" s="45" t="s">
        <v>87</v>
      </c>
      <c r="C122" s="45" t="s">
        <v>88</v>
      </c>
      <c r="D122" s="46" t="s">
        <v>218</v>
      </c>
      <c r="E122" s="47" t="s">
        <v>219</v>
      </c>
      <c r="F122" s="45" t="s">
        <v>30</v>
      </c>
      <c r="G122" s="48">
        <v>3</v>
      </c>
      <c r="H122" s="59"/>
      <c r="I122" s="49">
        <f t="shared" si="10"/>
        <v>0</v>
      </c>
    </row>
    <row r="123" spans="1:9" x14ac:dyDescent="0.3">
      <c r="A123" s="35">
        <v>96</v>
      </c>
      <c r="B123" s="21" t="s">
        <v>21</v>
      </c>
      <c r="C123" s="21">
        <v>741</v>
      </c>
      <c r="D123" s="22" t="s">
        <v>220</v>
      </c>
      <c r="E123" s="23" t="s">
        <v>221</v>
      </c>
      <c r="F123" s="21" t="s">
        <v>30</v>
      </c>
      <c r="G123" s="36">
        <v>4</v>
      </c>
      <c r="H123" s="59"/>
      <c r="I123" s="24">
        <f>ROUND(G123*H123,2)</f>
        <v>0</v>
      </c>
    </row>
    <row r="124" spans="1:9" x14ac:dyDescent="0.3">
      <c r="A124" s="35">
        <v>97</v>
      </c>
      <c r="B124" s="21" t="s">
        <v>87</v>
      </c>
      <c r="C124" s="21" t="s">
        <v>88</v>
      </c>
      <c r="D124" s="22" t="s">
        <v>222</v>
      </c>
      <c r="E124" s="23" t="s">
        <v>223</v>
      </c>
      <c r="F124" s="21" t="s">
        <v>30</v>
      </c>
      <c r="G124" s="36">
        <f>G123</f>
        <v>4</v>
      </c>
      <c r="H124" s="59"/>
      <c r="I124" s="24">
        <f>ROUND(G124*H124,2)</f>
        <v>0</v>
      </c>
    </row>
    <row r="125" spans="1:9" x14ac:dyDescent="0.3">
      <c r="A125" s="35">
        <v>98</v>
      </c>
      <c r="B125" s="21" t="s">
        <v>87</v>
      </c>
      <c r="C125" s="21" t="s">
        <v>88</v>
      </c>
      <c r="D125" s="22" t="s">
        <v>224</v>
      </c>
      <c r="E125" s="23" t="s">
        <v>225</v>
      </c>
      <c r="F125" s="21" t="s">
        <v>30</v>
      </c>
      <c r="G125" s="36">
        <f>G123</f>
        <v>4</v>
      </c>
      <c r="H125" s="59"/>
      <c r="I125" s="24">
        <f>ROUND(G125*H125,2)</f>
        <v>0</v>
      </c>
    </row>
    <row r="126" spans="1:9" x14ac:dyDescent="0.3">
      <c r="A126" s="35">
        <v>99</v>
      </c>
      <c r="B126" s="45" t="s">
        <v>21</v>
      </c>
      <c r="C126" s="45">
        <v>741</v>
      </c>
      <c r="D126" s="46" t="s">
        <v>329</v>
      </c>
      <c r="E126" s="47" t="s">
        <v>330</v>
      </c>
      <c r="F126" s="45" t="s">
        <v>30</v>
      </c>
      <c r="G126" s="48">
        <v>10</v>
      </c>
      <c r="H126" s="59"/>
      <c r="I126" s="24">
        <f t="shared" si="10"/>
        <v>0</v>
      </c>
    </row>
    <row r="127" spans="1:9" x14ac:dyDescent="0.3">
      <c r="A127" s="35">
        <v>100</v>
      </c>
      <c r="B127" s="45" t="s">
        <v>87</v>
      </c>
      <c r="C127" s="45" t="s">
        <v>88</v>
      </c>
      <c r="D127" s="46" t="s">
        <v>331</v>
      </c>
      <c r="E127" s="47" t="s">
        <v>332</v>
      </c>
      <c r="F127" s="45" t="s">
        <v>30</v>
      </c>
      <c r="G127" s="48">
        <f>G126</f>
        <v>10</v>
      </c>
      <c r="H127" s="59"/>
      <c r="I127" s="24">
        <f t="shared" si="10"/>
        <v>0</v>
      </c>
    </row>
    <row r="128" spans="1:9" ht="26.4" x14ac:dyDescent="0.3">
      <c r="A128" s="35">
        <v>101</v>
      </c>
      <c r="B128" s="45" t="s">
        <v>87</v>
      </c>
      <c r="C128" s="45" t="s">
        <v>61</v>
      </c>
      <c r="D128" s="46"/>
      <c r="E128" s="47" t="s">
        <v>333</v>
      </c>
      <c r="F128" s="45" t="s">
        <v>30</v>
      </c>
      <c r="G128" s="48">
        <f>G127</f>
        <v>10</v>
      </c>
      <c r="H128" s="59"/>
      <c r="I128" s="24">
        <f t="shared" si="10"/>
        <v>0</v>
      </c>
    </row>
    <row r="129" spans="1:9" x14ac:dyDescent="0.3">
      <c r="A129" s="35">
        <v>102</v>
      </c>
      <c r="B129" s="21" t="s">
        <v>21</v>
      </c>
      <c r="C129" s="21">
        <v>741</v>
      </c>
      <c r="D129" s="22" t="s">
        <v>228</v>
      </c>
      <c r="E129" s="23" t="s">
        <v>229</v>
      </c>
      <c r="F129" s="21" t="s">
        <v>30</v>
      </c>
      <c r="G129" s="36">
        <f>SUM(G130:G131)</f>
        <v>2</v>
      </c>
      <c r="H129" s="59"/>
      <c r="I129" s="24">
        <f t="shared" si="10"/>
        <v>0</v>
      </c>
    </row>
    <row r="130" spans="1:9" x14ac:dyDescent="0.3">
      <c r="A130" s="35">
        <v>103</v>
      </c>
      <c r="B130" s="21" t="s">
        <v>87</v>
      </c>
      <c r="C130" s="21" t="s">
        <v>88</v>
      </c>
      <c r="D130" s="22" t="s">
        <v>230</v>
      </c>
      <c r="E130" s="23" t="s">
        <v>231</v>
      </c>
      <c r="F130" s="21" t="s">
        <v>30</v>
      </c>
      <c r="G130" s="36">
        <v>1</v>
      </c>
      <c r="H130" s="59"/>
      <c r="I130" s="24">
        <f t="shared" si="10"/>
        <v>0</v>
      </c>
    </row>
    <row r="131" spans="1:9" x14ac:dyDescent="0.3">
      <c r="A131" s="44">
        <v>104</v>
      </c>
      <c r="B131" s="45" t="s">
        <v>87</v>
      </c>
      <c r="C131" s="45" t="s">
        <v>88</v>
      </c>
      <c r="D131" s="46" t="s">
        <v>232</v>
      </c>
      <c r="E131" s="47" t="s">
        <v>233</v>
      </c>
      <c r="F131" s="45" t="s">
        <v>30</v>
      </c>
      <c r="G131" s="48">
        <v>1</v>
      </c>
      <c r="H131" s="59"/>
      <c r="I131" s="49">
        <f t="shared" si="10"/>
        <v>0</v>
      </c>
    </row>
    <row r="132" spans="1:9" x14ac:dyDescent="0.3">
      <c r="A132" s="35">
        <v>105</v>
      </c>
      <c r="B132" s="21" t="s">
        <v>87</v>
      </c>
      <c r="C132" s="21" t="s">
        <v>88</v>
      </c>
      <c r="D132" s="22" t="s">
        <v>334</v>
      </c>
      <c r="E132" s="23" t="s">
        <v>335</v>
      </c>
      <c r="F132" s="21" t="s">
        <v>30</v>
      </c>
      <c r="G132" s="36">
        <v>4</v>
      </c>
      <c r="H132" s="59"/>
      <c r="I132" s="24">
        <f t="shared" si="10"/>
        <v>0</v>
      </c>
    </row>
    <row r="133" spans="1:9" x14ac:dyDescent="0.3">
      <c r="A133" s="35">
        <v>106</v>
      </c>
      <c r="B133" s="21" t="s">
        <v>87</v>
      </c>
      <c r="C133" s="21" t="s">
        <v>88</v>
      </c>
      <c r="D133" s="22" t="s">
        <v>240</v>
      </c>
      <c r="E133" s="23" t="s">
        <v>241</v>
      </c>
      <c r="F133" s="21" t="s">
        <v>30</v>
      </c>
      <c r="G133" s="36">
        <v>1</v>
      </c>
      <c r="H133" s="59"/>
      <c r="I133" s="24">
        <f>ROUND(G133*H133,2)</f>
        <v>0</v>
      </c>
    </row>
    <row r="134" spans="1:9" x14ac:dyDescent="0.3">
      <c r="A134" s="44">
        <v>107</v>
      </c>
      <c r="B134" s="45" t="s">
        <v>21</v>
      </c>
      <c r="C134" s="45">
        <v>741</v>
      </c>
      <c r="D134" s="46" t="s">
        <v>336</v>
      </c>
      <c r="E134" s="47" t="s">
        <v>337</v>
      </c>
      <c r="F134" s="45" t="s">
        <v>52</v>
      </c>
      <c r="G134" s="48">
        <v>7</v>
      </c>
      <c r="H134" s="59"/>
      <c r="I134" s="49">
        <f t="shared" ref="I134:I135" si="11">ROUND(G134*H134,2)</f>
        <v>0</v>
      </c>
    </row>
    <row r="135" spans="1:9" ht="26.4" x14ac:dyDescent="0.3">
      <c r="A135" s="44">
        <v>108</v>
      </c>
      <c r="B135" s="45" t="s">
        <v>87</v>
      </c>
      <c r="C135" s="45" t="s">
        <v>88</v>
      </c>
      <c r="D135" s="46" t="s">
        <v>338</v>
      </c>
      <c r="E135" s="47" t="s">
        <v>339</v>
      </c>
      <c r="F135" s="45" t="s">
        <v>52</v>
      </c>
      <c r="G135" s="48">
        <f>G134</f>
        <v>7</v>
      </c>
      <c r="H135" s="59"/>
      <c r="I135" s="49">
        <f t="shared" si="11"/>
        <v>0</v>
      </c>
    </row>
    <row r="136" spans="1:9" x14ac:dyDescent="0.3">
      <c r="A136" s="35">
        <v>109</v>
      </c>
      <c r="B136" s="21" t="s">
        <v>21</v>
      </c>
      <c r="C136" s="21">
        <v>741</v>
      </c>
      <c r="D136" s="22" t="s">
        <v>242</v>
      </c>
      <c r="E136" s="23" t="s">
        <v>243</v>
      </c>
      <c r="F136" s="21" t="s">
        <v>30</v>
      </c>
      <c r="G136" s="36">
        <f>SUM(G137:G139)</f>
        <v>11</v>
      </c>
      <c r="H136" s="59"/>
      <c r="I136" s="24">
        <f>ROUND(G136*H136,2)</f>
        <v>0</v>
      </c>
    </row>
    <row r="137" spans="1:9" x14ac:dyDescent="0.3">
      <c r="A137" s="35">
        <v>110</v>
      </c>
      <c r="B137" s="21" t="s">
        <v>87</v>
      </c>
      <c r="C137" s="21" t="s">
        <v>88</v>
      </c>
      <c r="D137" s="22" t="s">
        <v>244</v>
      </c>
      <c r="E137" s="23" t="s">
        <v>245</v>
      </c>
      <c r="F137" s="21" t="s">
        <v>30</v>
      </c>
      <c r="G137" s="36">
        <v>6</v>
      </c>
      <c r="H137" s="59"/>
      <c r="I137" s="24">
        <f t="shared" ref="I137:I140" si="12">ROUND(G137*H137,2)</f>
        <v>0</v>
      </c>
    </row>
    <row r="138" spans="1:9" x14ac:dyDescent="0.3">
      <c r="A138" s="35">
        <v>111</v>
      </c>
      <c r="B138" s="21" t="s">
        <v>87</v>
      </c>
      <c r="C138" s="21" t="s">
        <v>88</v>
      </c>
      <c r="D138" s="22" t="s">
        <v>340</v>
      </c>
      <c r="E138" s="23" t="s">
        <v>341</v>
      </c>
      <c r="F138" s="21" t="s">
        <v>30</v>
      </c>
      <c r="G138" s="36">
        <v>4</v>
      </c>
      <c r="H138" s="59"/>
      <c r="I138" s="24">
        <f t="shared" si="12"/>
        <v>0</v>
      </c>
    </row>
    <row r="139" spans="1:9" x14ac:dyDescent="0.3">
      <c r="A139" s="35">
        <v>112</v>
      </c>
      <c r="B139" s="21" t="s">
        <v>87</v>
      </c>
      <c r="C139" s="21" t="s">
        <v>88</v>
      </c>
      <c r="D139" s="22" t="s">
        <v>246</v>
      </c>
      <c r="E139" s="23" t="s">
        <v>247</v>
      </c>
      <c r="F139" s="21" t="s">
        <v>30</v>
      </c>
      <c r="G139" s="36">
        <v>1</v>
      </c>
      <c r="H139" s="59"/>
      <c r="I139" s="24">
        <f t="shared" si="12"/>
        <v>0</v>
      </c>
    </row>
    <row r="140" spans="1:9" x14ac:dyDescent="0.3">
      <c r="A140" s="35">
        <v>113</v>
      </c>
      <c r="B140" s="21" t="s">
        <v>21</v>
      </c>
      <c r="C140" s="21">
        <v>922</v>
      </c>
      <c r="D140" s="22" t="s">
        <v>248</v>
      </c>
      <c r="E140" s="23" t="s">
        <v>249</v>
      </c>
      <c r="F140" s="21" t="s">
        <v>30</v>
      </c>
      <c r="G140" s="36">
        <f>SUM(G141:G141)</f>
        <v>4</v>
      </c>
      <c r="H140" s="59"/>
      <c r="I140" s="24">
        <f t="shared" si="12"/>
        <v>0</v>
      </c>
    </row>
    <row r="141" spans="1:9" x14ac:dyDescent="0.3">
      <c r="A141" s="35">
        <v>114</v>
      </c>
      <c r="B141" s="21" t="s">
        <v>87</v>
      </c>
      <c r="C141" s="21" t="s">
        <v>88</v>
      </c>
      <c r="D141" s="22" t="s">
        <v>252</v>
      </c>
      <c r="E141" s="23" t="s">
        <v>253</v>
      </c>
      <c r="F141" s="21" t="s">
        <v>30</v>
      </c>
      <c r="G141" s="36">
        <v>4</v>
      </c>
      <c r="H141" s="59"/>
      <c r="I141" s="24">
        <f>ROUND(G141*H141,2)</f>
        <v>0</v>
      </c>
    </row>
    <row r="142" spans="1:9" ht="26.4" x14ac:dyDescent="0.3">
      <c r="A142" s="35">
        <v>115</v>
      </c>
      <c r="B142" s="21" t="s">
        <v>21</v>
      </c>
      <c r="C142" s="21">
        <v>741</v>
      </c>
      <c r="D142" s="22" t="s">
        <v>254</v>
      </c>
      <c r="E142" s="23" t="s">
        <v>255</v>
      </c>
      <c r="F142" s="21" t="s">
        <v>52</v>
      </c>
      <c r="G142" s="36">
        <v>220</v>
      </c>
      <c r="H142" s="59"/>
      <c r="I142" s="24">
        <f t="shared" si="10"/>
        <v>0</v>
      </c>
    </row>
    <row r="143" spans="1:9" x14ac:dyDescent="0.3">
      <c r="A143" s="35">
        <v>116</v>
      </c>
      <c r="B143" s="21" t="s">
        <v>87</v>
      </c>
      <c r="C143" s="21" t="s">
        <v>88</v>
      </c>
      <c r="D143" s="22" t="s">
        <v>256</v>
      </c>
      <c r="E143" s="23" t="s">
        <v>257</v>
      </c>
      <c r="F143" s="21" t="s">
        <v>52</v>
      </c>
      <c r="G143" s="36">
        <f>G142</f>
        <v>220</v>
      </c>
      <c r="H143" s="59"/>
      <c r="I143" s="24">
        <f t="shared" si="10"/>
        <v>0</v>
      </c>
    </row>
    <row r="144" spans="1:9" ht="26.4" x14ac:dyDescent="0.3">
      <c r="A144" s="35">
        <v>117</v>
      </c>
      <c r="B144" s="21" t="s">
        <v>21</v>
      </c>
      <c r="C144" s="21">
        <v>741</v>
      </c>
      <c r="D144" s="22" t="s">
        <v>258</v>
      </c>
      <c r="E144" s="23" t="s">
        <v>259</v>
      </c>
      <c r="F144" s="21" t="s">
        <v>52</v>
      </c>
      <c r="G144" s="36">
        <v>50</v>
      </c>
      <c r="H144" s="59"/>
      <c r="I144" s="24">
        <f t="shared" si="10"/>
        <v>0</v>
      </c>
    </row>
    <row r="145" spans="1:9" x14ac:dyDescent="0.3">
      <c r="A145" s="44">
        <v>118</v>
      </c>
      <c r="B145" s="45" t="s">
        <v>87</v>
      </c>
      <c r="C145" s="45" t="s">
        <v>88</v>
      </c>
      <c r="D145" s="46" t="s">
        <v>260</v>
      </c>
      <c r="E145" s="47" t="s">
        <v>261</v>
      </c>
      <c r="F145" s="45" t="s">
        <v>52</v>
      </c>
      <c r="G145" s="48">
        <f>G144</f>
        <v>50</v>
      </c>
      <c r="H145" s="59"/>
      <c r="I145" s="49">
        <f t="shared" si="10"/>
        <v>0</v>
      </c>
    </row>
    <row r="146" spans="1:9" ht="26.4" x14ac:dyDescent="0.3">
      <c r="A146" s="44">
        <v>119</v>
      </c>
      <c r="B146" s="45"/>
      <c r="C146" s="45" t="s">
        <v>61</v>
      </c>
      <c r="D146" s="46"/>
      <c r="E146" s="47" t="s">
        <v>262</v>
      </c>
      <c r="F146" s="45" t="s">
        <v>30</v>
      </c>
      <c r="G146" s="48">
        <v>1</v>
      </c>
      <c r="H146" s="59"/>
      <c r="I146" s="49">
        <f>ROUND(G146*H146,2)</f>
        <v>0</v>
      </c>
    </row>
    <row r="147" spans="1:9" ht="26.4" x14ac:dyDescent="0.3">
      <c r="A147" s="44">
        <v>120</v>
      </c>
      <c r="B147" s="45"/>
      <c r="C147" s="45" t="s">
        <v>61</v>
      </c>
      <c r="D147" s="46"/>
      <c r="E147" s="47" t="s">
        <v>263</v>
      </c>
      <c r="F147" s="45" t="s">
        <v>30</v>
      </c>
      <c r="G147" s="48">
        <f>G146</f>
        <v>1</v>
      </c>
      <c r="H147" s="59"/>
      <c r="I147" s="49">
        <f>ROUND(G147*H147,2)</f>
        <v>0</v>
      </c>
    </row>
    <row r="148" spans="1:9" x14ac:dyDescent="0.3">
      <c r="A148" s="35">
        <v>121</v>
      </c>
      <c r="B148" s="21" t="s">
        <v>21</v>
      </c>
      <c r="C148" s="21">
        <v>741</v>
      </c>
      <c r="D148" s="22" t="s">
        <v>342</v>
      </c>
      <c r="E148" s="23" t="s">
        <v>343</v>
      </c>
      <c r="F148" s="21" t="s">
        <v>52</v>
      </c>
      <c r="G148" s="36">
        <v>80</v>
      </c>
      <c r="H148" s="59"/>
      <c r="I148" s="24">
        <f t="shared" si="10"/>
        <v>0</v>
      </c>
    </row>
    <row r="149" spans="1:9" x14ac:dyDescent="0.3">
      <c r="A149" s="35">
        <v>122</v>
      </c>
      <c r="B149" s="21" t="s">
        <v>87</v>
      </c>
      <c r="C149" s="21" t="s">
        <v>88</v>
      </c>
      <c r="D149" s="22" t="s">
        <v>344</v>
      </c>
      <c r="E149" s="23" t="s">
        <v>345</v>
      </c>
      <c r="F149" s="21" t="s">
        <v>52</v>
      </c>
      <c r="G149" s="36">
        <f>G148</f>
        <v>80</v>
      </c>
      <c r="H149" s="59"/>
      <c r="I149" s="24">
        <f>ROUND(G149*H149,2)</f>
        <v>0</v>
      </c>
    </row>
    <row r="150" spans="1:9" x14ac:dyDescent="0.3">
      <c r="A150" s="35">
        <v>123</v>
      </c>
      <c r="B150" s="21" t="s">
        <v>21</v>
      </c>
      <c r="C150" s="21">
        <v>741</v>
      </c>
      <c r="D150" s="22" t="s">
        <v>264</v>
      </c>
      <c r="E150" s="23" t="s">
        <v>265</v>
      </c>
      <c r="F150" s="21"/>
      <c r="G150" s="36">
        <v>80</v>
      </c>
      <c r="H150" s="59"/>
      <c r="I150" s="24">
        <f t="shared" ref="I150:I152" si="13">ROUND(G150*H150,2)</f>
        <v>0</v>
      </c>
    </row>
    <row r="151" spans="1:9" x14ac:dyDescent="0.3">
      <c r="A151" s="35">
        <v>124</v>
      </c>
      <c r="B151" s="21" t="s">
        <v>87</v>
      </c>
      <c r="C151" s="21" t="s">
        <v>88</v>
      </c>
      <c r="D151" s="22" t="s">
        <v>266</v>
      </c>
      <c r="E151" s="23" t="s">
        <v>267</v>
      </c>
      <c r="F151" s="21" t="s">
        <v>52</v>
      </c>
      <c r="G151" s="36">
        <f>G150</f>
        <v>80</v>
      </c>
      <c r="H151" s="59"/>
      <c r="I151" s="24">
        <f t="shared" si="13"/>
        <v>0</v>
      </c>
    </row>
    <row r="152" spans="1:9" x14ac:dyDescent="0.3">
      <c r="A152" s="35">
        <v>125</v>
      </c>
      <c r="B152" s="21" t="s">
        <v>21</v>
      </c>
      <c r="C152" s="21">
        <v>741</v>
      </c>
      <c r="D152" s="22" t="s">
        <v>264</v>
      </c>
      <c r="E152" s="23" t="s">
        <v>265</v>
      </c>
      <c r="F152" s="21"/>
      <c r="G152" s="36">
        <v>10</v>
      </c>
      <c r="H152" s="59"/>
      <c r="I152" s="24">
        <f t="shared" si="13"/>
        <v>0</v>
      </c>
    </row>
    <row r="153" spans="1:9" x14ac:dyDescent="0.3">
      <c r="A153" s="35">
        <v>126</v>
      </c>
      <c r="B153" s="21" t="s">
        <v>87</v>
      </c>
      <c r="C153" s="21" t="s">
        <v>88</v>
      </c>
      <c r="D153" s="22" t="s">
        <v>268</v>
      </c>
      <c r="E153" s="23" t="s">
        <v>269</v>
      </c>
      <c r="F153" s="21" t="s">
        <v>52</v>
      </c>
      <c r="G153" s="36">
        <f>G152</f>
        <v>10</v>
      </c>
      <c r="H153" s="59"/>
      <c r="I153" s="24">
        <f t="shared" si="10"/>
        <v>0</v>
      </c>
    </row>
    <row r="154" spans="1:9" ht="26.4" x14ac:dyDescent="0.3">
      <c r="A154" s="35">
        <v>127</v>
      </c>
      <c r="B154" s="21" t="s">
        <v>21</v>
      </c>
      <c r="C154" s="21">
        <v>741</v>
      </c>
      <c r="D154" s="22" t="s">
        <v>270</v>
      </c>
      <c r="E154" s="23" t="s">
        <v>271</v>
      </c>
      <c r="F154" s="21" t="s">
        <v>30</v>
      </c>
      <c r="G154" s="36">
        <v>1</v>
      </c>
      <c r="H154" s="59"/>
      <c r="I154" s="24">
        <f t="shared" si="10"/>
        <v>0</v>
      </c>
    </row>
    <row r="155" spans="1:9" x14ac:dyDescent="0.3">
      <c r="A155" s="35"/>
      <c r="B155" s="31"/>
      <c r="C155" s="30"/>
      <c r="D155" s="32">
        <v>741</v>
      </c>
      <c r="E155" s="33" t="s">
        <v>272</v>
      </c>
      <c r="F155" s="30"/>
      <c r="G155" s="30"/>
      <c r="H155" s="24"/>
      <c r="I155" s="34">
        <f>SUBTOTAL(9,I156:I171)</f>
        <v>0</v>
      </c>
    </row>
    <row r="156" spans="1:9" x14ac:dyDescent="0.3">
      <c r="A156" s="35">
        <v>128</v>
      </c>
      <c r="B156" s="21" t="s">
        <v>21</v>
      </c>
      <c r="C156" s="21">
        <v>741</v>
      </c>
      <c r="D156" s="22" t="s">
        <v>200</v>
      </c>
      <c r="E156" s="23" t="s">
        <v>201</v>
      </c>
      <c r="F156" s="21" t="s">
        <v>30</v>
      </c>
      <c r="G156" s="36">
        <v>1</v>
      </c>
      <c r="H156" s="59"/>
      <c r="I156" s="24">
        <f>ROUND(G156*H156,2)</f>
        <v>0</v>
      </c>
    </row>
    <row r="157" spans="1:9" ht="26.4" x14ac:dyDescent="0.3">
      <c r="A157" s="35">
        <v>129</v>
      </c>
      <c r="B157" s="45" t="s">
        <v>87</v>
      </c>
      <c r="C157" s="45" t="s">
        <v>88</v>
      </c>
      <c r="D157" s="46" t="s">
        <v>273</v>
      </c>
      <c r="E157" s="47" t="s">
        <v>274</v>
      </c>
      <c r="F157" s="45" t="s">
        <v>30</v>
      </c>
      <c r="G157" s="48">
        <f>G156</f>
        <v>1</v>
      </c>
      <c r="H157" s="59"/>
      <c r="I157" s="24">
        <f t="shared" ref="I157:I171" si="14">ROUND(G157*H157,2)</f>
        <v>0</v>
      </c>
    </row>
    <row r="158" spans="1:9" ht="26.4" x14ac:dyDescent="0.3">
      <c r="A158" s="35">
        <v>130</v>
      </c>
      <c r="B158" s="21" t="s">
        <v>21</v>
      </c>
      <c r="C158" s="21">
        <v>741</v>
      </c>
      <c r="D158" s="22" t="s">
        <v>275</v>
      </c>
      <c r="E158" s="23" t="s">
        <v>276</v>
      </c>
      <c r="F158" s="21" t="s">
        <v>30</v>
      </c>
      <c r="G158" s="36">
        <f>SUM(G159:G159)</f>
        <v>27</v>
      </c>
      <c r="H158" s="59"/>
      <c r="I158" s="24">
        <f t="shared" si="14"/>
        <v>0</v>
      </c>
    </row>
    <row r="159" spans="1:9" ht="66" x14ac:dyDescent="0.3">
      <c r="A159" s="35">
        <v>131</v>
      </c>
      <c r="B159" s="21" t="s">
        <v>87</v>
      </c>
      <c r="C159" s="21" t="s">
        <v>61</v>
      </c>
      <c r="D159" s="22" t="s">
        <v>277</v>
      </c>
      <c r="E159" s="23" t="s">
        <v>278</v>
      </c>
      <c r="F159" s="21" t="s">
        <v>30</v>
      </c>
      <c r="G159" s="36">
        <v>27</v>
      </c>
      <c r="H159" s="59"/>
      <c r="I159" s="24">
        <f t="shared" si="14"/>
        <v>0</v>
      </c>
    </row>
    <row r="160" spans="1:9" x14ac:dyDescent="0.3">
      <c r="A160" s="35">
        <v>132</v>
      </c>
      <c r="B160" s="21" t="s">
        <v>21</v>
      </c>
      <c r="C160" s="21">
        <v>741</v>
      </c>
      <c r="D160" s="22" t="s">
        <v>307</v>
      </c>
      <c r="E160" s="23" t="s">
        <v>308</v>
      </c>
      <c r="F160" s="21" t="s">
        <v>30</v>
      </c>
      <c r="G160" s="36">
        <v>2</v>
      </c>
      <c r="H160" s="59"/>
      <c r="I160" s="24">
        <f t="shared" si="14"/>
        <v>0</v>
      </c>
    </row>
    <row r="161" spans="1:9" x14ac:dyDescent="0.3">
      <c r="A161" s="35">
        <v>133</v>
      </c>
      <c r="B161" s="21" t="s">
        <v>87</v>
      </c>
      <c r="C161" s="21" t="s">
        <v>88</v>
      </c>
      <c r="D161" s="22" t="s">
        <v>346</v>
      </c>
      <c r="E161" s="23" t="s">
        <v>347</v>
      </c>
      <c r="F161" s="21" t="s">
        <v>30</v>
      </c>
      <c r="G161" s="36">
        <v>1</v>
      </c>
      <c r="H161" s="59"/>
      <c r="I161" s="24">
        <f t="shared" si="14"/>
        <v>0</v>
      </c>
    </row>
    <row r="162" spans="1:9" x14ac:dyDescent="0.3">
      <c r="A162" s="35">
        <v>134</v>
      </c>
      <c r="B162" s="21" t="s">
        <v>87</v>
      </c>
      <c r="C162" s="21" t="s">
        <v>88</v>
      </c>
      <c r="D162" s="22" t="s">
        <v>348</v>
      </c>
      <c r="E162" s="23" t="s">
        <v>349</v>
      </c>
      <c r="F162" s="21" t="s">
        <v>30</v>
      </c>
      <c r="G162" s="36">
        <v>1</v>
      </c>
      <c r="H162" s="59"/>
      <c r="I162" s="24">
        <f t="shared" si="14"/>
        <v>0</v>
      </c>
    </row>
    <row r="163" spans="1:9" x14ac:dyDescent="0.3">
      <c r="A163" s="35">
        <v>135</v>
      </c>
      <c r="B163" s="21" t="s">
        <v>87</v>
      </c>
      <c r="C163" s="21" t="s">
        <v>88</v>
      </c>
      <c r="D163" s="22" t="s">
        <v>311</v>
      </c>
      <c r="E163" s="23" t="s">
        <v>312</v>
      </c>
      <c r="F163" s="21" t="s">
        <v>30</v>
      </c>
      <c r="G163" s="36">
        <f>G160</f>
        <v>2</v>
      </c>
      <c r="H163" s="59"/>
      <c r="I163" s="24">
        <f t="shared" si="14"/>
        <v>0</v>
      </c>
    </row>
    <row r="164" spans="1:9" x14ac:dyDescent="0.3">
      <c r="A164" s="35">
        <v>136</v>
      </c>
      <c r="B164" s="21" t="s">
        <v>21</v>
      </c>
      <c r="C164" s="21">
        <v>741</v>
      </c>
      <c r="D164" s="22" t="s">
        <v>279</v>
      </c>
      <c r="E164" s="23" t="s">
        <v>280</v>
      </c>
      <c r="F164" s="21" t="s">
        <v>30</v>
      </c>
      <c r="G164" s="36">
        <v>5</v>
      </c>
      <c r="H164" s="59"/>
      <c r="I164" s="24">
        <f t="shared" si="14"/>
        <v>0</v>
      </c>
    </row>
    <row r="165" spans="1:9" x14ac:dyDescent="0.3">
      <c r="A165" s="35">
        <v>137</v>
      </c>
      <c r="B165" s="21" t="s">
        <v>87</v>
      </c>
      <c r="C165" s="21" t="s">
        <v>88</v>
      </c>
      <c r="D165" s="22" t="s">
        <v>281</v>
      </c>
      <c r="E165" s="23" t="s">
        <v>282</v>
      </c>
      <c r="F165" s="21" t="s">
        <v>30</v>
      </c>
      <c r="G165" s="36">
        <v>2</v>
      </c>
      <c r="H165" s="59"/>
      <c r="I165" s="24">
        <f t="shared" si="14"/>
        <v>0</v>
      </c>
    </row>
    <row r="166" spans="1:9" x14ac:dyDescent="0.3">
      <c r="A166" s="35">
        <v>138</v>
      </c>
      <c r="B166" s="21" t="s">
        <v>87</v>
      </c>
      <c r="C166" s="21" t="s">
        <v>88</v>
      </c>
      <c r="D166" s="22" t="s">
        <v>350</v>
      </c>
      <c r="E166" s="23" t="s">
        <v>351</v>
      </c>
      <c r="F166" s="21" t="s">
        <v>30</v>
      </c>
      <c r="G166" s="36">
        <v>3</v>
      </c>
      <c r="H166" s="59"/>
      <c r="I166" s="24">
        <f t="shared" si="14"/>
        <v>0</v>
      </c>
    </row>
    <row r="167" spans="1:9" x14ac:dyDescent="0.3">
      <c r="A167" s="35">
        <v>139</v>
      </c>
      <c r="B167" s="21" t="s">
        <v>87</v>
      </c>
      <c r="C167" s="21" t="s">
        <v>88</v>
      </c>
      <c r="D167" s="22" t="s">
        <v>283</v>
      </c>
      <c r="E167" s="23" t="s">
        <v>284</v>
      </c>
      <c r="F167" s="21" t="s">
        <v>30</v>
      </c>
      <c r="G167" s="36">
        <f>G164</f>
        <v>5</v>
      </c>
      <c r="H167" s="59"/>
      <c r="I167" s="24">
        <f t="shared" si="14"/>
        <v>0</v>
      </c>
    </row>
    <row r="168" spans="1:9" x14ac:dyDescent="0.3">
      <c r="A168" s="35">
        <v>140</v>
      </c>
      <c r="B168" s="21" t="s">
        <v>87</v>
      </c>
      <c r="C168" s="21" t="s">
        <v>88</v>
      </c>
      <c r="D168" s="22" t="s">
        <v>334</v>
      </c>
      <c r="E168" s="23" t="s">
        <v>335</v>
      </c>
      <c r="F168" s="21" t="s">
        <v>30</v>
      </c>
      <c r="G168" s="36">
        <v>5</v>
      </c>
      <c r="H168" s="59"/>
      <c r="I168" s="24">
        <f t="shared" si="14"/>
        <v>0</v>
      </c>
    </row>
    <row r="169" spans="1:9" x14ac:dyDescent="0.3">
      <c r="A169" s="35">
        <v>141</v>
      </c>
      <c r="B169" s="21" t="s">
        <v>87</v>
      </c>
      <c r="C169" s="21" t="s">
        <v>88</v>
      </c>
      <c r="D169" s="22" t="s">
        <v>285</v>
      </c>
      <c r="E169" s="23" t="s">
        <v>286</v>
      </c>
      <c r="F169" s="21" t="s">
        <v>30</v>
      </c>
      <c r="G169" s="36">
        <v>1</v>
      </c>
      <c r="H169" s="59"/>
      <c r="I169" s="24">
        <f t="shared" si="14"/>
        <v>0</v>
      </c>
    </row>
    <row r="170" spans="1:9" ht="26.4" x14ac:dyDescent="0.3">
      <c r="A170" s="35">
        <v>142</v>
      </c>
      <c r="B170" s="21" t="s">
        <v>21</v>
      </c>
      <c r="C170" s="21">
        <v>741</v>
      </c>
      <c r="D170" s="22" t="s">
        <v>287</v>
      </c>
      <c r="E170" s="23" t="s">
        <v>288</v>
      </c>
      <c r="F170" s="21" t="s">
        <v>52</v>
      </c>
      <c r="G170" s="36">
        <v>200</v>
      </c>
      <c r="H170" s="59"/>
      <c r="I170" s="24">
        <f t="shared" si="14"/>
        <v>0</v>
      </c>
    </row>
    <row r="171" spans="1:9" x14ac:dyDescent="0.3">
      <c r="A171" s="35">
        <v>143</v>
      </c>
      <c r="B171" s="21" t="s">
        <v>87</v>
      </c>
      <c r="C171" s="21" t="s">
        <v>88</v>
      </c>
      <c r="D171" s="22" t="s">
        <v>289</v>
      </c>
      <c r="E171" s="23" t="s">
        <v>290</v>
      </c>
      <c r="F171" s="21" t="s">
        <v>52</v>
      </c>
      <c r="G171" s="36">
        <f>G170</f>
        <v>200</v>
      </c>
      <c r="H171" s="59"/>
      <c r="I171" s="24">
        <f t="shared" si="14"/>
        <v>0</v>
      </c>
    </row>
    <row r="172" spans="1:9" x14ac:dyDescent="0.3">
      <c r="A172" s="35"/>
      <c r="B172" s="26"/>
      <c r="C172" s="51"/>
      <c r="D172" s="52" t="s">
        <v>291</v>
      </c>
      <c r="E172" s="28" t="s">
        <v>292</v>
      </c>
      <c r="F172" s="51"/>
      <c r="G172" s="50"/>
      <c r="H172" s="24"/>
      <c r="I172" s="29">
        <f>SUBTOTAL(9,I173:I176)</f>
        <v>0</v>
      </c>
    </row>
    <row r="173" spans="1:9" x14ac:dyDescent="0.3">
      <c r="A173" s="35">
        <v>144</v>
      </c>
      <c r="B173" s="21" t="s">
        <v>21</v>
      </c>
      <c r="C173" s="21" t="s">
        <v>291</v>
      </c>
      <c r="D173" s="54" t="s">
        <v>293</v>
      </c>
      <c r="E173" s="23" t="s">
        <v>294</v>
      </c>
      <c r="F173" s="21" t="s">
        <v>295</v>
      </c>
      <c r="G173" s="36">
        <v>1</v>
      </c>
      <c r="H173" s="59"/>
      <c r="I173" s="24">
        <f t="shared" ref="I173:I176" si="15">ROUND(G173*H173,2)</f>
        <v>0</v>
      </c>
    </row>
    <row r="174" spans="1:9" x14ac:dyDescent="0.3">
      <c r="A174" s="35">
        <v>145</v>
      </c>
      <c r="B174" s="21" t="s">
        <v>21</v>
      </c>
      <c r="C174" s="21" t="s">
        <v>291</v>
      </c>
      <c r="D174" s="54" t="s">
        <v>296</v>
      </c>
      <c r="E174" s="23" t="s">
        <v>297</v>
      </c>
      <c r="F174" s="21" t="s">
        <v>295</v>
      </c>
      <c r="G174" s="36">
        <v>1</v>
      </c>
      <c r="H174" s="59"/>
      <c r="I174" s="24">
        <f t="shared" si="15"/>
        <v>0</v>
      </c>
    </row>
    <row r="175" spans="1:9" x14ac:dyDescent="0.3">
      <c r="A175" s="35">
        <v>146</v>
      </c>
      <c r="B175" s="21" t="s">
        <v>21</v>
      </c>
      <c r="C175" s="21" t="s">
        <v>291</v>
      </c>
      <c r="D175" s="54" t="s">
        <v>298</v>
      </c>
      <c r="E175" s="23" t="s">
        <v>299</v>
      </c>
      <c r="F175" s="21" t="s">
        <v>295</v>
      </c>
      <c r="G175" s="36">
        <v>1</v>
      </c>
      <c r="H175" s="59"/>
      <c r="I175" s="24">
        <f t="shared" si="15"/>
        <v>0</v>
      </c>
    </row>
    <row r="176" spans="1:9" x14ac:dyDescent="0.3">
      <c r="A176" s="35">
        <v>147</v>
      </c>
      <c r="B176" s="21" t="s">
        <v>21</v>
      </c>
      <c r="C176" s="21" t="s">
        <v>291</v>
      </c>
      <c r="D176" s="54" t="s">
        <v>300</v>
      </c>
      <c r="E176" s="23" t="s">
        <v>301</v>
      </c>
      <c r="F176" s="21" t="s">
        <v>295</v>
      </c>
      <c r="G176" s="36">
        <v>1</v>
      </c>
      <c r="H176" s="59"/>
      <c r="I176" s="24">
        <f t="shared" si="15"/>
        <v>0</v>
      </c>
    </row>
    <row r="177" spans="1:9" x14ac:dyDescent="0.3">
      <c r="A177" s="35"/>
      <c r="B177" s="55"/>
      <c r="C177" s="55"/>
      <c r="D177" s="56"/>
      <c r="E177" s="56" t="s">
        <v>302</v>
      </c>
      <c r="F177" s="21"/>
      <c r="G177" s="55"/>
      <c r="H177" s="55"/>
      <c r="I177" s="58">
        <f>SUBTOTAL(9,I14:I176)</f>
        <v>0</v>
      </c>
    </row>
  </sheetData>
  <mergeCells count="4">
    <mergeCell ref="C3:E3"/>
    <mergeCell ref="C7:E7"/>
    <mergeCell ref="C8:D8"/>
    <mergeCell ref="C9:D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3F95-C10B-4918-97C9-03F9B6DE6A56}">
  <dimension ref="A1:I175"/>
  <sheetViews>
    <sheetView zoomScale="85" zoomScaleNormal="85" workbookViewId="0">
      <selection activeCell="C2" sqref="C2"/>
    </sheetView>
  </sheetViews>
  <sheetFormatPr defaultRowHeight="14.4" x14ac:dyDescent="0.3"/>
  <cols>
    <col min="1" max="1" width="5.5546875" style="1" customWidth="1"/>
    <col min="2" max="2" width="4.44140625" style="1" customWidth="1"/>
    <col min="3" max="3" width="6.44140625" style="1" customWidth="1"/>
    <col min="4" max="4" width="12.77734375" style="1" customWidth="1"/>
    <col min="5" max="5" width="96" style="1" customWidth="1"/>
    <col min="6" max="6" width="7.77734375" style="1" customWidth="1"/>
    <col min="7" max="7" width="9.88671875" style="1" customWidth="1"/>
    <col min="8" max="8" width="13.21875" style="1" customWidth="1"/>
    <col min="9" max="9" width="15.5546875" style="1" customWidth="1"/>
    <col min="10" max="16384" width="8.88671875" style="1"/>
  </cols>
  <sheetData>
    <row r="1" spans="1:9" ht="17.399999999999999" x14ac:dyDescent="0.3">
      <c r="A1" s="2" t="s">
        <v>0</v>
      </c>
      <c r="B1" s="6"/>
      <c r="C1" s="6"/>
      <c r="D1" s="61"/>
      <c r="E1" s="61"/>
      <c r="F1" s="6"/>
      <c r="G1" s="6"/>
      <c r="H1" s="6"/>
      <c r="I1" s="6"/>
    </row>
    <row r="2" spans="1:9" x14ac:dyDescent="0.3">
      <c r="A2" s="7" t="s">
        <v>1</v>
      </c>
      <c r="B2" s="3"/>
      <c r="C2" s="8" t="s">
        <v>364</v>
      </c>
      <c r="D2" s="9"/>
      <c r="E2" s="9"/>
      <c r="F2" s="3"/>
      <c r="G2" s="3"/>
      <c r="H2" s="3"/>
      <c r="I2" s="3"/>
    </row>
    <row r="3" spans="1:9" x14ac:dyDescent="0.3">
      <c r="A3" s="7" t="s">
        <v>2</v>
      </c>
      <c r="B3" s="3"/>
      <c r="C3" s="92" t="s">
        <v>303</v>
      </c>
      <c r="D3" s="92"/>
      <c r="E3" s="92"/>
      <c r="F3" s="3"/>
      <c r="G3" s="3"/>
      <c r="H3" s="3"/>
      <c r="I3" s="8"/>
    </row>
    <row r="4" spans="1:9" x14ac:dyDescent="0.3">
      <c r="A4" s="7" t="s">
        <v>3</v>
      </c>
      <c r="B4" s="3"/>
      <c r="C4" s="8"/>
      <c r="D4" s="9"/>
      <c r="E4" s="9"/>
      <c r="F4" s="3"/>
      <c r="G4" s="3"/>
      <c r="H4" s="3"/>
      <c r="I4" s="8"/>
    </row>
    <row r="5" spans="1:9" x14ac:dyDescent="0.3">
      <c r="A5" s="3" t="s">
        <v>4</v>
      </c>
      <c r="B5" s="3"/>
      <c r="C5" s="8" t="s">
        <v>361</v>
      </c>
      <c r="D5" s="9"/>
      <c r="E5" s="9"/>
      <c r="F5" s="3"/>
      <c r="G5" s="3"/>
      <c r="H5" s="3"/>
      <c r="I5" s="8"/>
    </row>
    <row r="6" spans="1:9" x14ac:dyDescent="0.3">
      <c r="A6" s="3"/>
      <c r="B6" s="3"/>
      <c r="C6" s="8"/>
      <c r="D6" s="9"/>
      <c r="E6" s="9"/>
      <c r="F6" s="3"/>
      <c r="G6" s="3"/>
      <c r="H6" s="3"/>
      <c r="I6" s="8"/>
    </row>
    <row r="7" spans="1:9" x14ac:dyDescent="0.3">
      <c r="A7" s="3" t="s">
        <v>5</v>
      </c>
      <c r="B7" s="3"/>
      <c r="C7" s="92" t="s">
        <v>304</v>
      </c>
      <c r="D7" s="92"/>
      <c r="E7" s="92"/>
      <c r="F7" s="3"/>
      <c r="G7" s="3"/>
      <c r="H7" s="3"/>
      <c r="I7" s="8"/>
    </row>
    <row r="8" spans="1:9" x14ac:dyDescent="0.3">
      <c r="A8" s="3" t="s">
        <v>6</v>
      </c>
      <c r="B8" s="3"/>
      <c r="C8" s="92"/>
      <c r="D8" s="93"/>
      <c r="E8" s="9"/>
      <c r="F8" s="3"/>
      <c r="G8" s="3"/>
      <c r="H8" s="3"/>
      <c r="I8" s="8"/>
    </row>
    <row r="9" spans="1:9" x14ac:dyDescent="0.3">
      <c r="A9" s="3" t="s">
        <v>7</v>
      </c>
      <c r="B9" s="3"/>
      <c r="C9" s="94"/>
      <c r="D9" s="93"/>
      <c r="E9" s="9"/>
      <c r="F9" s="3"/>
      <c r="G9" s="3"/>
      <c r="H9" s="3"/>
      <c r="I9" s="8"/>
    </row>
    <row r="10" spans="1:9" x14ac:dyDescent="0.3">
      <c r="A10" s="6"/>
      <c r="B10" s="6"/>
      <c r="C10" s="6"/>
      <c r="D10" s="61"/>
      <c r="E10" s="61"/>
      <c r="F10" s="6"/>
      <c r="G10" s="6"/>
      <c r="H10" s="6"/>
      <c r="I10" s="6"/>
    </row>
    <row r="11" spans="1:9" ht="39.6" x14ac:dyDescent="0.3">
      <c r="A11" s="62" t="s">
        <v>8</v>
      </c>
      <c r="B11" s="12" t="s">
        <v>9</v>
      </c>
      <c r="C11" s="12" t="s">
        <v>10</v>
      </c>
      <c r="D11" s="12" t="s">
        <v>313</v>
      </c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</row>
    <row r="12" spans="1:9" x14ac:dyDescent="0.3">
      <c r="A12" s="63">
        <v>1</v>
      </c>
      <c r="B12" s="14">
        <v>2</v>
      </c>
      <c r="C12" s="14">
        <v>3</v>
      </c>
      <c r="D12" s="15">
        <v>4</v>
      </c>
      <c r="E12" s="15">
        <v>5</v>
      </c>
      <c r="F12" s="14">
        <v>6</v>
      </c>
      <c r="G12" s="14">
        <v>7</v>
      </c>
      <c r="H12" s="14">
        <v>8</v>
      </c>
      <c r="I12" s="14">
        <v>9</v>
      </c>
    </row>
    <row r="13" spans="1:9" x14ac:dyDescent="0.3">
      <c r="A13" s="17"/>
      <c r="B13" s="17"/>
      <c r="C13" s="17"/>
      <c r="D13" s="64"/>
      <c r="E13" s="64"/>
      <c r="F13" s="17"/>
      <c r="G13" s="17"/>
      <c r="H13" s="17"/>
      <c r="I13" s="17"/>
    </row>
    <row r="14" spans="1:9" x14ac:dyDescent="0.3">
      <c r="A14" s="25"/>
      <c r="B14" s="26" t="s">
        <v>17</v>
      </c>
      <c r="C14" s="25"/>
      <c r="D14" s="27" t="s">
        <v>18</v>
      </c>
      <c r="E14" s="28" t="s">
        <v>19</v>
      </c>
      <c r="F14" s="25"/>
      <c r="G14" s="25"/>
      <c r="H14" s="25"/>
      <c r="I14" s="29">
        <f>SUBTOTAL(9,I15:I42)</f>
        <v>0</v>
      </c>
    </row>
    <row r="15" spans="1:9" x14ac:dyDescent="0.3">
      <c r="A15" s="30"/>
      <c r="B15" s="31" t="s">
        <v>17</v>
      </c>
      <c r="C15" s="30"/>
      <c r="D15" s="32">
        <v>6</v>
      </c>
      <c r="E15" s="33" t="s">
        <v>20</v>
      </c>
      <c r="F15" s="30"/>
      <c r="G15" s="30"/>
      <c r="H15" s="24"/>
      <c r="I15" s="34">
        <f>SUBTOTAL(9,I16:I21)</f>
        <v>0</v>
      </c>
    </row>
    <row r="16" spans="1:9" x14ac:dyDescent="0.3">
      <c r="A16" s="35">
        <v>1</v>
      </c>
      <c r="B16" s="21" t="s">
        <v>21</v>
      </c>
      <c r="C16" s="21" t="s">
        <v>22</v>
      </c>
      <c r="D16" s="22" t="s">
        <v>23</v>
      </c>
      <c r="E16" s="23" t="s">
        <v>24</v>
      </c>
      <c r="F16" s="21" t="s">
        <v>25</v>
      </c>
      <c r="G16" s="36">
        <v>4</v>
      </c>
      <c r="H16" s="59"/>
      <c r="I16" s="24">
        <f t="shared" ref="I16:I21" si="0">ROUND(G16*H16,2)</f>
        <v>0</v>
      </c>
    </row>
    <row r="17" spans="1:9" x14ac:dyDescent="0.3">
      <c r="A17" s="35">
        <v>2</v>
      </c>
      <c r="B17" s="21" t="s">
        <v>21</v>
      </c>
      <c r="C17" s="21" t="s">
        <v>22</v>
      </c>
      <c r="D17" s="22" t="s">
        <v>26</v>
      </c>
      <c r="E17" s="23" t="s">
        <v>27</v>
      </c>
      <c r="F17" s="21" t="s">
        <v>25</v>
      </c>
      <c r="G17" s="36">
        <v>5</v>
      </c>
      <c r="H17" s="59"/>
      <c r="I17" s="24">
        <f t="shared" si="0"/>
        <v>0</v>
      </c>
    </row>
    <row r="18" spans="1:9" x14ac:dyDescent="0.3">
      <c r="A18" s="35">
        <v>3</v>
      </c>
      <c r="B18" s="21" t="s">
        <v>21</v>
      </c>
      <c r="C18" s="21" t="s">
        <v>22</v>
      </c>
      <c r="D18" s="22" t="s">
        <v>28</v>
      </c>
      <c r="E18" s="23" t="s">
        <v>29</v>
      </c>
      <c r="F18" s="21" t="s">
        <v>30</v>
      </c>
      <c r="G18" s="36">
        <v>1</v>
      </c>
      <c r="H18" s="59"/>
      <c r="I18" s="24">
        <f t="shared" si="0"/>
        <v>0</v>
      </c>
    </row>
    <row r="19" spans="1:9" x14ac:dyDescent="0.3">
      <c r="A19" s="35">
        <v>4</v>
      </c>
      <c r="B19" s="21" t="s">
        <v>21</v>
      </c>
      <c r="C19" s="21" t="s">
        <v>31</v>
      </c>
      <c r="D19" s="22" t="s">
        <v>32</v>
      </c>
      <c r="E19" s="23" t="s">
        <v>33</v>
      </c>
      <c r="F19" s="21" t="s">
        <v>25</v>
      </c>
      <c r="G19" s="36">
        <v>82</v>
      </c>
      <c r="H19" s="59"/>
      <c r="I19" s="24">
        <f t="shared" si="0"/>
        <v>0</v>
      </c>
    </row>
    <row r="20" spans="1:9" x14ac:dyDescent="0.3">
      <c r="A20" s="35">
        <v>5</v>
      </c>
      <c r="B20" s="21" t="s">
        <v>21</v>
      </c>
      <c r="C20" s="21" t="s">
        <v>31</v>
      </c>
      <c r="D20" s="22" t="s">
        <v>34</v>
      </c>
      <c r="E20" s="23" t="s">
        <v>35</v>
      </c>
      <c r="F20" s="21" t="s">
        <v>25</v>
      </c>
      <c r="G20" s="36">
        <v>25</v>
      </c>
      <c r="H20" s="59"/>
      <c r="I20" s="24">
        <f t="shared" si="0"/>
        <v>0</v>
      </c>
    </row>
    <row r="21" spans="1:9" x14ac:dyDescent="0.3">
      <c r="A21" s="35">
        <v>6</v>
      </c>
      <c r="B21" s="21" t="s">
        <v>21</v>
      </c>
      <c r="C21" s="21" t="s">
        <v>22</v>
      </c>
      <c r="D21" s="22" t="s">
        <v>36</v>
      </c>
      <c r="E21" s="23" t="s">
        <v>37</v>
      </c>
      <c r="F21" s="21" t="s">
        <v>30</v>
      </c>
      <c r="G21" s="36">
        <v>45</v>
      </c>
      <c r="H21" s="59"/>
      <c r="I21" s="24">
        <f t="shared" si="0"/>
        <v>0</v>
      </c>
    </row>
    <row r="22" spans="1:9" x14ac:dyDescent="0.3">
      <c r="A22" s="35"/>
      <c r="B22" s="31" t="s">
        <v>17</v>
      </c>
      <c r="C22" s="30"/>
      <c r="D22" s="32">
        <v>9</v>
      </c>
      <c r="E22" s="33" t="s">
        <v>38</v>
      </c>
      <c r="F22" s="30"/>
      <c r="G22" s="30"/>
      <c r="H22" s="24"/>
      <c r="I22" s="34">
        <f>SUBTOTAL(9,I23:I34)</f>
        <v>0</v>
      </c>
    </row>
    <row r="23" spans="1:9" x14ac:dyDescent="0.3">
      <c r="A23" s="35">
        <v>7</v>
      </c>
      <c r="B23" s="21" t="s">
        <v>21</v>
      </c>
      <c r="C23" s="21" t="s">
        <v>22</v>
      </c>
      <c r="D23" s="22" t="s">
        <v>39</v>
      </c>
      <c r="E23" s="23" t="s">
        <v>40</v>
      </c>
      <c r="F23" s="21" t="s">
        <v>25</v>
      </c>
      <c r="G23" s="36">
        <v>25</v>
      </c>
      <c r="H23" s="59"/>
      <c r="I23" s="24">
        <f t="shared" ref="I23:I34" si="1">ROUND(G23*H23,2)</f>
        <v>0</v>
      </c>
    </row>
    <row r="24" spans="1:9" x14ac:dyDescent="0.3">
      <c r="A24" s="35">
        <v>8</v>
      </c>
      <c r="B24" s="21" t="s">
        <v>21</v>
      </c>
      <c r="C24" s="21" t="s">
        <v>22</v>
      </c>
      <c r="D24" s="22" t="s">
        <v>41</v>
      </c>
      <c r="E24" s="23" t="s">
        <v>42</v>
      </c>
      <c r="F24" s="21" t="s">
        <v>25</v>
      </c>
      <c r="G24" s="36">
        <v>4</v>
      </c>
      <c r="H24" s="59"/>
      <c r="I24" s="24">
        <f t="shared" si="1"/>
        <v>0</v>
      </c>
    </row>
    <row r="25" spans="1:9" x14ac:dyDescent="0.3">
      <c r="A25" s="35">
        <v>9</v>
      </c>
      <c r="B25" s="21" t="s">
        <v>21</v>
      </c>
      <c r="C25" s="21" t="s">
        <v>22</v>
      </c>
      <c r="D25" s="22" t="s">
        <v>43</v>
      </c>
      <c r="E25" s="23" t="s">
        <v>44</v>
      </c>
      <c r="F25" s="21" t="s">
        <v>25</v>
      </c>
      <c r="G25" s="36">
        <f>G19</f>
        <v>82</v>
      </c>
      <c r="H25" s="59"/>
      <c r="I25" s="24">
        <f t="shared" si="1"/>
        <v>0</v>
      </c>
    </row>
    <row r="26" spans="1:9" x14ac:dyDescent="0.3">
      <c r="A26" s="35">
        <v>10</v>
      </c>
      <c r="B26" s="21" t="s">
        <v>21</v>
      </c>
      <c r="C26" s="21" t="s">
        <v>22</v>
      </c>
      <c r="D26" s="22" t="s">
        <v>45</v>
      </c>
      <c r="E26" s="23" t="s">
        <v>46</v>
      </c>
      <c r="F26" s="21" t="s">
        <v>25</v>
      </c>
      <c r="G26" s="36">
        <f>G25</f>
        <v>82</v>
      </c>
      <c r="H26" s="59"/>
      <c r="I26" s="24">
        <f t="shared" si="1"/>
        <v>0</v>
      </c>
    </row>
    <row r="27" spans="1:9" x14ac:dyDescent="0.3">
      <c r="A27" s="35">
        <v>11</v>
      </c>
      <c r="B27" s="21" t="s">
        <v>21</v>
      </c>
      <c r="C27" s="21" t="s">
        <v>22</v>
      </c>
      <c r="D27" s="22" t="s">
        <v>47</v>
      </c>
      <c r="E27" s="23" t="s">
        <v>48</v>
      </c>
      <c r="F27" s="21" t="s">
        <v>25</v>
      </c>
      <c r="G27" s="36">
        <f>G26</f>
        <v>82</v>
      </c>
      <c r="H27" s="59"/>
      <c r="I27" s="24">
        <f t="shared" si="1"/>
        <v>0</v>
      </c>
    </row>
    <row r="28" spans="1:9" x14ac:dyDescent="0.3">
      <c r="A28" s="35">
        <v>12</v>
      </c>
      <c r="B28" s="21" t="s">
        <v>21</v>
      </c>
      <c r="C28" s="21" t="s">
        <v>49</v>
      </c>
      <c r="D28" s="22" t="s">
        <v>50</v>
      </c>
      <c r="E28" s="23" t="s">
        <v>51</v>
      </c>
      <c r="F28" s="21" t="s">
        <v>52</v>
      </c>
      <c r="G28" s="36">
        <v>90</v>
      </c>
      <c r="H28" s="59"/>
      <c r="I28" s="24">
        <f t="shared" si="1"/>
        <v>0</v>
      </c>
    </row>
    <row r="29" spans="1:9" x14ac:dyDescent="0.3">
      <c r="A29" s="35">
        <v>13</v>
      </c>
      <c r="B29" s="21" t="s">
        <v>21</v>
      </c>
      <c r="C29" s="21" t="s">
        <v>49</v>
      </c>
      <c r="D29" s="22" t="s">
        <v>53</v>
      </c>
      <c r="E29" s="23" t="s">
        <v>54</v>
      </c>
      <c r="F29" s="21" t="s">
        <v>52</v>
      </c>
      <c r="G29" s="36">
        <v>5</v>
      </c>
      <c r="H29" s="59"/>
      <c r="I29" s="24">
        <f t="shared" si="1"/>
        <v>0</v>
      </c>
    </row>
    <row r="30" spans="1:9" x14ac:dyDescent="0.3">
      <c r="A30" s="35">
        <v>14</v>
      </c>
      <c r="B30" s="21" t="s">
        <v>21</v>
      </c>
      <c r="C30" s="21" t="s">
        <v>49</v>
      </c>
      <c r="D30" s="22" t="s">
        <v>55</v>
      </c>
      <c r="E30" s="23" t="s">
        <v>56</v>
      </c>
      <c r="F30" s="21" t="s">
        <v>52</v>
      </c>
      <c r="G30" s="36">
        <v>80</v>
      </c>
      <c r="H30" s="59"/>
      <c r="I30" s="24">
        <f t="shared" si="1"/>
        <v>0</v>
      </c>
    </row>
    <row r="31" spans="1:9" x14ac:dyDescent="0.3">
      <c r="A31" s="35">
        <v>15</v>
      </c>
      <c r="B31" s="21" t="s">
        <v>21</v>
      </c>
      <c r="C31" s="21" t="s">
        <v>49</v>
      </c>
      <c r="D31" s="22" t="s">
        <v>57</v>
      </c>
      <c r="E31" s="23" t="s">
        <v>58</v>
      </c>
      <c r="F31" s="21" t="s">
        <v>52</v>
      </c>
      <c r="G31" s="36">
        <v>2</v>
      </c>
      <c r="H31" s="59"/>
      <c r="I31" s="24">
        <f t="shared" si="1"/>
        <v>0</v>
      </c>
    </row>
    <row r="32" spans="1:9" x14ac:dyDescent="0.3">
      <c r="A32" s="35">
        <v>16</v>
      </c>
      <c r="B32" s="21" t="s">
        <v>21</v>
      </c>
      <c r="C32" s="21" t="s">
        <v>49</v>
      </c>
      <c r="D32" s="22" t="s">
        <v>59</v>
      </c>
      <c r="E32" s="23" t="s">
        <v>60</v>
      </c>
      <c r="F32" s="21" t="s">
        <v>52</v>
      </c>
      <c r="G32" s="36">
        <v>45</v>
      </c>
      <c r="H32" s="59"/>
      <c r="I32" s="24">
        <f t="shared" si="1"/>
        <v>0</v>
      </c>
    </row>
    <row r="33" spans="1:9" x14ac:dyDescent="0.3">
      <c r="A33" s="35">
        <v>17</v>
      </c>
      <c r="B33" s="21"/>
      <c r="C33" s="21" t="s">
        <v>61</v>
      </c>
      <c r="D33" s="22"/>
      <c r="E33" s="23" t="s">
        <v>62</v>
      </c>
      <c r="F33" s="21" t="s">
        <v>63</v>
      </c>
      <c r="G33" s="36">
        <v>1</v>
      </c>
      <c r="H33" s="59"/>
      <c r="I33" s="24">
        <f t="shared" si="1"/>
        <v>0</v>
      </c>
    </row>
    <row r="34" spans="1:9" ht="26.4" x14ac:dyDescent="0.3">
      <c r="A34" s="35">
        <v>18</v>
      </c>
      <c r="B34" s="21" t="s">
        <v>21</v>
      </c>
      <c r="C34" s="21" t="s">
        <v>61</v>
      </c>
      <c r="D34" s="22"/>
      <c r="E34" s="23" t="s">
        <v>314</v>
      </c>
      <c r="F34" s="21" t="s">
        <v>63</v>
      </c>
      <c r="G34" s="36">
        <v>1</v>
      </c>
      <c r="H34" s="59"/>
      <c r="I34" s="24">
        <f t="shared" si="1"/>
        <v>0</v>
      </c>
    </row>
    <row r="35" spans="1:9" x14ac:dyDescent="0.3">
      <c r="A35" s="35"/>
      <c r="B35" s="31" t="s">
        <v>17</v>
      </c>
      <c r="C35" s="30"/>
      <c r="D35" s="32">
        <v>997</v>
      </c>
      <c r="E35" s="33" t="s">
        <v>64</v>
      </c>
      <c r="F35" s="30"/>
      <c r="G35" s="30"/>
      <c r="H35" s="24"/>
      <c r="I35" s="34">
        <f>SUBTOTAL(9,I36:I40)</f>
        <v>0</v>
      </c>
    </row>
    <row r="36" spans="1:9" x14ac:dyDescent="0.3">
      <c r="A36" s="35">
        <v>19</v>
      </c>
      <c r="B36" s="21" t="s">
        <v>21</v>
      </c>
      <c r="C36" s="21" t="s">
        <v>49</v>
      </c>
      <c r="D36" s="22" t="s">
        <v>65</v>
      </c>
      <c r="E36" s="23" t="s">
        <v>66</v>
      </c>
      <c r="F36" s="21" t="s">
        <v>67</v>
      </c>
      <c r="G36" s="36">
        <v>0.39700000000000002</v>
      </c>
      <c r="H36" s="59"/>
      <c r="I36" s="24">
        <f t="shared" ref="I36:I40" si="2">ROUND(G36*H36,2)</f>
        <v>0</v>
      </c>
    </row>
    <row r="37" spans="1:9" x14ac:dyDescent="0.3">
      <c r="A37" s="35">
        <v>20</v>
      </c>
      <c r="B37" s="21" t="s">
        <v>21</v>
      </c>
      <c r="C37" s="21" t="s">
        <v>68</v>
      </c>
      <c r="D37" s="22" t="s">
        <v>69</v>
      </c>
      <c r="E37" s="23" t="s">
        <v>70</v>
      </c>
      <c r="F37" s="21" t="s">
        <v>67</v>
      </c>
      <c r="G37" s="36">
        <v>0.39700000000000002</v>
      </c>
      <c r="H37" s="59"/>
      <c r="I37" s="24">
        <f t="shared" si="2"/>
        <v>0</v>
      </c>
    </row>
    <row r="38" spans="1:9" x14ac:dyDescent="0.3">
      <c r="A38" s="35">
        <v>21</v>
      </c>
      <c r="B38" s="21" t="s">
        <v>21</v>
      </c>
      <c r="C38" s="21" t="s">
        <v>49</v>
      </c>
      <c r="D38" s="22" t="s">
        <v>71</v>
      </c>
      <c r="E38" s="23" t="s">
        <v>72</v>
      </c>
      <c r="F38" s="21" t="s">
        <v>67</v>
      </c>
      <c r="G38" s="36">
        <v>0.39700000000000002</v>
      </c>
      <c r="H38" s="59"/>
      <c r="I38" s="24">
        <f t="shared" si="2"/>
        <v>0</v>
      </c>
    </row>
    <row r="39" spans="1:9" x14ac:dyDescent="0.3">
      <c r="A39" s="35">
        <v>22</v>
      </c>
      <c r="B39" s="21" t="s">
        <v>21</v>
      </c>
      <c r="C39" s="21" t="s">
        <v>49</v>
      </c>
      <c r="D39" s="22" t="s">
        <v>73</v>
      </c>
      <c r="E39" s="23" t="s">
        <v>74</v>
      </c>
      <c r="F39" s="21" t="s">
        <v>67</v>
      </c>
      <c r="G39" s="36">
        <v>7.94</v>
      </c>
      <c r="H39" s="59"/>
      <c r="I39" s="24">
        <f t="shared" si="2"/>
        <v>0</v>
      </c>
    </row>
    <row r="40" spans="1:9" x14ac:dyDescent="0.3">
      <c r="A40" s="35">
        <v>23</v>
      </c>
      <c r="B40" s="21" t="s">
        <v>21</v>
      </c>
      <c r="C40" s="21" t="s">
        <v>49</v>
      </c>
      <c r="D40" s="22" t="s">
        <v>75</v>
      </c>
      <c r="E40" s="23" t="s">
        <v>76</v>
      </c>
      <c r="F40" s="21" t="s">
        <v>67</v>
      </c>
      <c r="G40" s="36">
        <v>0.39700000000000002</v>
      </c>
      <c r="H40" s="59"/>
      <c r="I40" s="24">
        <f t="shared" si="2"/>
        <v>0</v>
      </c>
    </row>
    <row r="41" spans="1:9" x14ac:dyDescent="0.3">
      <c r="A41" s="35"/>
      <c r="B41" s="31" t="s">
        <v>17</v>
      </c>
      <c r="C41" s="30"/>
      <c r="D41" s="32">
        <v>998</v>
      </c>
      <c r="E41" s="33" t="s">
        <v>77</v>
      </c>
      <c r="F41" s="30"/>
      <c r="G41" s="30"/>
      <c r="H41" s="24"/>
      <c r="I41" s="34">
        <f>SUBTOTAL(9,I42:I42)</f>
        <v>0</v>
      </c>
    </row>
    <row r="42" spans="1:9" x14ac:dyDescent="0.3">
      <c r="A42" s="35">
        <v>24</v>
      </c>
      <c r="B42" s="21" t="s">
        <v>21</v>
      </c>
      <c r="C42" s="21" t="s">
        <v>31</v>
      </c>
      <c r="D42" s="22" t="s">
        <v>78</v>
      </c>
      <c r="E42" s="23" t="s">
        <v>79</v>
      </c>
      <c r="F42" s="21" t="s">
        <v>67</v>
      </c>
      <c r="G42" s="36">
        <v>2</v>
      </c>
      <c r="H42" s="59"/>
      <c r="I42" s="24">
        <f t="shared" ref="I42" si="3">ROUND(G42*H42,2)</f>
        <v>0</v>
      </c>
    </row>
    <row r="43" spans="1:9" x14ac:dyDescent="0.3">
      <c r="A43" s="35"/>
      <c r="B43" s="26" t="s">
        <v>17</v>
      </c>
      <c r="C43" s="25"/>
      <c r="D43" s="27" t="s">
        <v>80</v>
      </c>
      <c r="E43" s="28" t="s">
        <v>81</v>
      </c>
      <c r="F43" s="25"/>
      <c r="G43" s="25"/>
      <c r="H43" s="24"/>
      <c r="I43" s="29">
        <f>SUBTOTAL(9,I44:I86)</f>
        <v>0</v>
      </c>
    </row>
    <row r="44" spans="1:9" x14ac:dyDescent="0.3">
      <c r="A44" s="37"/>
      <c r="B44" s="38" t="s">
        <v>17</v>
      </c>
      <c r="C44" s="39"/>
      <c r="D44" s="40">
        <v>711</v>
      </c>
      <c r="E44" s="41" t="s">
        <v>82</v>
      </c>
      <c r="F44" s="39"/>
      <c r="G44" s="37"/>
      <c r="H44" s="24"/>
      <c r="I44" s="43">
        <f>SUBTOTAL(9,I45)</f>
        <v>0</v>
      </c>
    </row>
    <row r="45" spans="1:9" x14ac:dyDescent="0.3">
      <c r="A45" s="44">
        <v>25</v>
      </c>
      <c r="B45" s="45" t="s">
        <v>21</v>
      </c>
      <c r="C45" s="45" t="s">
        <v>83</v>
      </c>
      <c r="D45" s="46" t="s">
        <v>84</v>
      </c>
      <c r="E45" s="47" t="s">
        <v>85</v>
      </c>
      <c r="F45" s="45" t="s">
        <v>25</v>
      </c>
      <c r="G45" s="48">
        <f>G70</f>
        <v>2</v>
      </c>
      <c r="H45" s="59"/>
      <c r="I45" s="49">
        <f t="shared" ref="I45" si="4">ROUND(G45*H45,2)</f>
        <v>0</v>
      </c>
    </row>
    <row r="46" spans="1:9" x14ac:dyDescent="0.3">
      <c r="A46" s="35"/>
      <c r="B46" s="31" t="s">
        <v>17</v>
      </c>
      <c r="C46" s="30"/>
      <c r="D46" s="32">
        <v>725</v>
      </c>
      <c r="E46" s="33" t="s">
        <v>86</v>
      </c>
      <c r="F46" s="30"/>
      <c r="G46" s="30"/>
      <c r="H46" s="24"/>
      <c r="I46" s="34">
        <f>SUBTOTAL(9,I47:I52)</f>
        <v>0</v>
      </c>
    </row>
    <row r="47" spans="1:9" x14ac:dyDescent="0.3">
      <c r="A47" s="35">
        <v>26</v>
      </c>
      <c r="B47" s="21" t="s">
        <v>87</v>
      </c>
      <c r="C47" s="21" t="s">
        <v>88</v>
      </c>
      <c r="D47" s="46" t="s">
        <v>89</v>
      </c>
      <c r="E47" s="47" t="s">
        <v>90</v>
      </c>
      <c r="F47" s="45" t="s">
        <v>63</v>
      </c>
      <c r="G47" s="48">
        <v>1</v>
      </c>
      <c r="H47" s="59"/>
      <c r="I47" s="24">
        <f t="shared" ref="I47:I52" si="5">ROUND(G47*H47,2)</f>
        <v>0</v>
      </c>
    </row>
    <row r="48" spans="1:9" x14ac:dyDescent="0.3">
      <c r="A48" s="35">
        <v>27</v>
      </c>
      <c r="B48" s="21" t="s">
        <v>21</v>
      </c>
      <c r="C48" s="21" t="s">
        <v>61</v>
      </c>
      <c r="D48" s="46"/>
      <c r="E48" s="47" t="s">
        <v>91</v>
      </c>
      <c r="F48" s="45" t="s">
        <v>92</v>
      </c>
      <c r="G48" s="48">
        <v>1</v>
      </c>
      <c r="H48" s="59"/>
      <c r="I48" s="24">
        <f t="shared" si="5"/>
        <v>0</v>
      </c>
    </row>
    <row r="49" spans="1:9" x14ac:dyDescent="0.3">
      <c r="A49" s="35">
        <v>28</v>
      </c>
      <c r="B49" s="21" t="s">
        <v>21</v>
      </c>
      <c r="C49" s="21" t="s">
        <v>93</v>
      </c>
      <c r="D49" s="22" t="s">
        <v>94</v>
      </c>
      <c r="E49" s="23" t="s">
        <v>95</v>
      </c>
      <c r="F49" s="21" t="s">
        <v>63</v>
      </c>
      <c r="G49" s="36">
        <v>1</v>
      </c>
      <c r="H49" s="59"/>
      <c r="I49" s="24">
        <f t="shared" si="5"/>
        <v>0</v>
      </c>
    </row>
    <row r="50" spans="1:9" x14ac:dyDescent="0.3">
      <c r="A50" s="35">
        <v>29</v>
      </c>
      <c r="B50" s="21" t="s">
        <v>21</v>
      </c>
      <c r="C50" s="21" t="s">
        <v>93</v>
      </c>
      <c r="D50" s="22" t="s">
        <v>96</v>
      </c>
      <c r="E50" s="23" t="s">
        <v>97</v>
      </c>
      <c r="F50" s="21" t="s">
        <v>63</v>
      </c>
      <c r="G50" s="36">
        <v>1</v>
      </c>
      <c r="H50" s="59"/>
      <c r="I50" s="24">
        <f t="shared" si="5"/>
        <v>0</v>
      </c>
    </row>
    <row r="51" spans="1:9" x14ac:dyDescent="0.3">
      <c r="A51" s="35">
        <v>30</v>
      </c>
      <c r="B51" s="21" t="s">
        <v>21</v>
      </c>
      <c r="C51" s="21" t="s">
        <v>93</v>
      </c>
      <c r="D51" s="22" t="s">
        <v>98</v>
      </c>
      <c r="E51" s="23" t="s">
        <v>99</v>
      </c>
      <c r="F51" s="21" t="s">
        <v>30</v>
      </c>
      <c r="G51" s="36">
        <v>1</v>
      </c>
      <c r="H51" s="59"/>
      <c r="I51" s="24">
        <f t="shared" si="5"/>
        <v>0</v>
      </c>
    </row>
    <row r="52" spans="1:9" x14ac:dyDescent="0.3">
      <c r="A52" s="35">
        <v>31</v>
      </c>
      <c r="B52" s="21" t="s">
        <v>87</v>
      </c>
      <c r="C52" s="21" t="s">
        <v>88</v>
      </c>
      <c r="D52" s="46" t="s">
        <v>89</v>
      </c>
      <c r="E52" s="47" t="s">
        <v>101</v>
      </c>
      <c r="F52" s="45" t="s">
        <v>30</v>
      </c>
      <c r="G52" s="48">
        <v>1</v>
      </c>
      <c r="H52" s="59"/>
      <c r="I52" s="24">
        <f t="shared" si="5"/>
        <v>0</v>
      </c>
    </row>
    <row r="53" spans="1:9" x14ac:dyDescent="0.3">
      <c r="A53" s="35"/>
      <c r="B53" s="31" t="s">
        <v>17</v>
      </c>
      <c r="C53" s="30"/>
      <c r="D53" s="32">
        <v>776</v>
      </c>
      <c r="E53" s="33" t="s">
        <v>102</v>
      </c>
      <c r="F53" s="30"/>
      <c r="G53" s="30"/>
      <c r="H53" s="24"/>
      <c r="I53" s="34">
        <f>SUBTOTAL(9,I54:I68)</f>
        <v>0</v>
      </c>
    </row>
    <row r="54" spans="1:9" x14ac:dyDescent="0.3">
      <c r="A54" s="35">
        <v>32</v>
      </c>
      <c r="B54" s="21" t="s">
        <v>21</v>
      </c>
      <c r="C54" s="21" t="s">
        <v>103</v>
      </c>
      <c r="D54" s="22" t="s">
        <v>104</v>
      </c>
      <c r="E54" s="23" t="s">
        <v>105</v>
      </c>
      <c r="F54" s="21" t="s">
        <v>25</v>
      </c>
      <c r="G54" s="36">
        <f>G19</f>
        <v>82</v>
      </c>
      <c r="H54" s="59"/>
      <c r="I54" s="24">
        <f t="shared" ref="I54:I68" si="6">ROUND(G54*H54,2)</f>
        <v>0</v>
      </c>
    </row>
    <row r="55" spans="1:9" x14ac:dyDescent="0.3">
      <c r="A55" s="35">
        <v>33</v>
      </c>
      <c r="B55" s="21" t="s">
        <v>21</v>
      </c>
      <c r="C55" s="21" t="s">
        <v>103</v>
      </c>
      <c r="D55" s="22" t="s">
        <v>106</v>
      </c>
      <c r="E55" s="23" t="s">
        <v>107</v>
      </c>
      <c r="F55" s="21" t="s">
        <v>25</v>
      </c>
      <c r="G55" s="36">
        <f>G19</f>
        <v>82</v>
      </c>
      <c r="H55" s="59"/>
      <c r="I55" s="24">
        <f t="shared" si="6"/>
        <v>0</v>
      </c>
    </row>
    <row r="56" spans="1:9" x14ac:dyDescent="0.3">
      <c r="A56" s="35">
        <v>34</v>
      </c>
      <c r="B56" s="21" t="s">
        <v>21</v>
      </c>
      <c r="C56" s="21" t="s">
        <v>103</v>
      </c>
      <c r="D56" s="22" t="s">
        <v>108</v>
      </c>
      <c r="E56" s="23" t="s">
        <v>109</v>
      </c>
      <c r="F56" s="21" t="s">
        <v>25</v>
      </c>
      <c r="G56" s="36">
        <f>G19</f>
        <v>82</v>
      </c>
      <c r="H56" s="59"/>
      <c r="I56" s="24">
        <f t="shared" si="6"/>
        <v>0</v>
      </c>
    </row>
    <row r="57" spans="1:9" x14ac:dyDescent="0.3">
      <c r="A57" s="35">
        <v>35</v>
      </c>
      <c r="B57" s="21" t="s">
        <v>21</v>
      </c>
      <c r="C57" s="21" t="s">
        <v>103</v>
      </c>
      <c r="D57" s="22" t="s">
        <v>110</v>
      </c>
      <c r="E57" s="23" t="s">
        <v>111</v>
      </c>
      <c r="F57" s="21" t="s">
        <v>25</v>
      </c>
      <c r="G57" s="36">
        <f>G19</f>
        <v>82</v>
      </c>
      <c r="H57" s="59"/>
      <c r="I57" s="24">
        <f t="shared" si="6"/>
        <v>0</v>
      </c>
    </row>
    <row r="58" spans="1:9" x14ac:dyDescent="0.3">
      <c r="A58" s="35">
        <v>36</v>
      </c>
      <c r="B58" s="21" t="s">
        <v>21</v>
      </c>
      <c r="C58" s="21" t="s">
        <v>103</v>
      </c>
      <c r="D58" s="22" t="s">
        <v>112</v>
      </c>
      <c r="E58" s="23" t="s">
        <v>113</v>
      </c>
      <c r="F58" s="21" t="s">
        <v>25</v>
      </c>
      <c r="G58" s="36">
        <f>G19</f>
        <v>82</v>
      </c>
      <c r="H58" s="59"/>
      <c r="I58" s="24">
        <f t="shared" si="6"/>
        <v>0</v>
      </c>
    </row>
    <row r="59" spans="1:9" x14ac:dyDescent="0.3">
      <c r="A59" s="35">
        <v>37</v>
      </c>
      <c r="B59" s="21" t="s">
        <v>21</v>
      </c>
      <c r="C59" s="21" t="s">
        <v>103</v>
      </c>
      <c r="D59" s="22" t="s">
        <v>114</v>
      </c>
      <c r="E59" s="23" t="s">
        <v>115</v>
      </c>
      <c r="F59" s="21" t="s">
        <v>25</v>
      </c>
      <c r="G59" s="36">
        <f>G19</f>
        <v>82</v>
      </c>
      <c r="H59" s="59"/>
      <c r="I59" s="24">
        <f t="shared" si="6"/>
        <v>0</v>
      </c>
    </row>
    <row r="60" spans="1:9" x14ac:dyDescent="0.3">
      <c r="A60" s="35">
        <v>38</v>
      </c>
      <c r="B60" s="21" t="s">
        <v>21</v>
      </c>
      <c r="C60" s="21" t="s">
        <v>103</v>
      </c>
      <c r="D60" s="22" t="s">
        <v>116</v>
      </c>
      <c r="E60" s="23" t="s">
        <v>117</v>
      </c>
      <c r="F60" s="21" t="s">
        <v>25</v>
      </c>
      <c r="G60" s="36">
        <f>G19</f>
        <v>82</v>
      </c>
      <c r="H60" s="59"/>
      <c r="I60" s="24">
        <f t="shared" si="6"/>
        <v>0</v>
      </c>
    </row>
    <row r="61" spans="1:9" ht="26.4" x14ac:dyDescent="0.3">
      <c r="A61" s="35">
        <v>39</v>
      </c>
      <c r="B61" s="21" t="s">
        <v>87</v>
      </c>
      <c r="C61" s="21" t="s">
        <v>88</v>
      </c>
      <c r="D61" s="22" t="s">
        <v>89</v>
      </c>
      <c r="E61" s="47" t="s">
        <v>118</v>
      </c>
      <c r="F61" s="21" t="s">
        <v>25</v>
      </c>
      <c r="G61" s="36">
        <f>G19</f>
        <v>82</v>
      </c>
      <c r="H61" s="59"/>
      <c r="I61" s="24">
        <f t="shared" si="6"/>
        <v>0</v>
      </c>
    </row>
    <row r="62" spans="1:9" x14ac:dyDescent="0.3">
      <c r="A62" s="35">
        <v>40</v>
      </c>
      <c r="B62" s="21" t="s">
        <v>21</v>
      </c>
      <c r="C62" s="21" t="s">
        <v>103</v>
      </c>
      <c r="D62" s="22" t="s">
        <v>119</v>
      </c>
      <c r="E62" s="23" t="s">
        <v>120</v>
      </c>
      <c r="F62" s="21" t="s">
        <v>52</v>
      </c>
      <c r="G62" s="36">
        <v>30</v>
      </c>
      <c r="H62" s="59"/>
      <c r="I62" s="24">
        <f t="shared" si="6"/>
        <v>0</v>
      </c>
    </row>
    <row r="63" spans="1:9" x14ac:dyDescent="0.3">
      <c r="A63" s="35">
        <v>41</v>
      </c>
      <c r="B63" s="21" t="s">
        <v>21</v>
      </c>
      <c r="C63" s="21" t="s">
        <v>103</v>
      </c>
      <c r="D63" s="22" t="s">
        <v>121</v>
      </c>
      <c r="E63" s="23" t="s">
        <v>122</v>
      </c>
      <c r="F63" s="21" t="s">
        <v>52</v>
      </c>
      <c r="G63" s="36">
        <v>40</v>
      </c>
      <c r="H63" s="59"/>
      <c r="I63" s="24">
        <f t="shared" si="6"/>
        <v>0</v>
      </c>
    </row>
    <row r="64" spans="1:9" x14ac:dyDescent="0.3">
      <c r="A64" s="35">
        <v>42</v>
      </c>
      <c r="B64" s="21" t="s">
        <v>87</v>
      </c>
      <c r="C64" s="21" t="s">
        <v>88</v>
      </c>
      <c r="D64" s="22" t="s">
        <v>123</v>
      </c>
      <c r="E64" s="23" t="s">
        <v>124</v>
      </c>
      <c r="F64" s="21" t="s">
        <v>52</v>
      </c>
      <c r="G64" s="36">
        <f>G63</f>
        <v>40</v>
      </c>
      <c r="H64" s="59"/>
      <c r="I64" s="24">
        <f t="shared" si="6"/>
        <v>0</v>
      </c>
    </row>
    <row r="65" spans="1:9" x14ac:dyDescent="0.3">
      <c r="A65" s="35">
        <v>43</v>
      </c>
      <c r="B65" s="21" t="s">
        <v>21</v>
      </c>
      <c r="C65" s="21" t="s">
        <v>103</v>
      </c>
      <c r="D65" s="22" t="s">
        <v>125</v>
      </c>
      <c r="E65" s="23" t="s">
        <v>126</v>
      </c>
      <c r="F65" s="21" t="s">
        <v>52</v>
      </c>
      <c r="G65" s="36">
        <f>G63</f>
        <v>40</v>
      </c>
      <c r="H65" s="59"/>
      <c r="I65" s="24">
        <f t="shared" si="6"/>
        <v>0</v>
      </c>
    </row>
    <row r="66" spans="1:9" x14ac:dyDescent="0.3">
      <c r="A66" s="35">
        <v>44</v>
      </c>
      <c r="B66" s="21" t="s">
        <v>21</v>
      </c>
      <c r="C66" s="21" t="s">
        <v>103</v>
      </c>
      <c r="D66" s="22" t="s">
        <v>127</v>
      </c>
      <c r="E66" s="23" t="s">
        <v>128</v>
      </c>
      <c r="F66" s="21" t="s">
        <v>25</v>
      </c>
      <c r="G66" s="36">
        <f>G61</f>
        <v>82</v>
      </c>
      <c r="H66" s="59"/>
      <c r="I66" s="24">
        <f t="shared" si="6"/>
        <v>0</v>
      </c>
    </row>
    <row r="67" spans="1:9" x14ac:dyDescent="0.3">
      <c r="A67" s="35">
        <v>45</v>
      </c>
      <c r="B67" s="21" t="s">
        <v>21</v>
      </c>
      <c r="C67" s="21" t="s">
        <v>103</v>
      </c>
      <c r="D67" s="22" t="s">
        <v>129</v>
      </c>
      <c r="E67" s="23" t="s">
        <v>130</v>
      </c>
      <c r="F67" s="21" t="s">
        <v>25</v>
      </c>
      <c r="G67" s="36">
        <f>G61</f>
        <v>82</v>
      </c>
      <c r="H67" s="59"/>
      <c r="I67" s="24">
        <f t="shared" si="6"/>
        <v>0</v>
      </c>
    </row>
    <row r="68" spans="1:9" x14ac:dyDescent="0.3">
      <c r="A68" s="35">
        <v>46</v>
      </c>
      <c r="B68" s="21" t="s">
        <v>21</v>
      </c>
      <c r="C68" s="21" t="s">
        <v>103</v>
      </c>
      <c r="D68" s="22" t="s">
        <v>131</v>
      </c>
      <c r="E68" s="23" t="s">
        <v>132</v>
      </c>
      <c r="F68" s="21" t="s">
        <v>133</v>
      </c>
      <c r="G68" s="36">
        <v>100</v>
      </c>
      <c r="H68" s="59"/>
      <c r="I68" s="24">
        <f t="shared" si="6"/>
        <v>0</v>
      </c>
    </row>
    <row r="69" spans="1:9" x14ac:dyDescent="0.3">
      <c r="A69" s="35"/>
      <c r="B69" s="31" t="s">
        <v>17</v>
      </c>
      <c r="C69" s="30"/>
      <c r="D69" s="32">
        <v>781</v>
      </c>
      <c r="E69" s="33" t="s">
        <v>134</v>
      </c>
      <c r="F69" s="30"/>
      <c r="G69" s="30"/>
      <c r="H69" s="24"/>
      <c r="I69" s="34">
        <f>SUBTOTAL(9,I70:I77)</f>
        <v>0</v>
      </c>
    </row>
    <row r="70" spans="1:9" x14ac:dyDescent="0.3">
      <c r="A70" s="35">
        <v>47</v>
      </c>
      <c r="B70" s="21" t="s">
        <v>21</v>
      </c>
      <c r="C70" s="21" t="s">
        <v>135</v>
      </c>
      <c r="D70" s="22" t="s">
        <v>136</v>
      </c>
      <c r="E70" s="23" t="s">
        <v>137</v>
      </c>
      <c r="F70" s="21" t="s">
        <v>25</v>
      </c>
      <c r="G70" s="36">
        <v>2</v>
      </c>
      <c r="H70" s="59"/>
      <c r="I70" s="24">
        <f t="shared" ref="I70:I77" si="7">ROUND(G70*H70,2)</f>
        <v>0</v>
      </c>
    </row>
    <row r="71" spans="1:9" x14ac:dyDescent="0.3">
      <c r="A71" s="35">
        <v>48</v>
      </c>
      <c r="B71" s="21" t="s">
        <v>21</v>
      </c>
      <c r="C71" s="21" t="s">
        <v>135</v>
      </c>
      <c r="D71" s="22" t="s">
        <v>138</v>
      </c>
      <c r="E71" s="23" t="s">
        <v>139</v>
      </c>
      <c r="F71" s="21" t="s">
        <v>25</v>
      </c>
      <c r="G71" s="36">
        <v>2</v>
      </c>
      <c r="H71" s="59"/>
      <c r="I71" s="24">
        <f t="shared" si="7"/>
        <v>0</v>
      </c>
    </row>
    <row r="72" spans="1:9" x14ac:dyDescent="0.3">
      <c r="A72" s="35">
        <v>49</v>
      </c>
      <c r="B72" s="21" t="s">
        <v>87</v>
      </c>
      <c r="C72" s="21">
        <v>781</v>
      </c>
      <c r="D72" s="46" t="s">
        <v>89</v>
      </c>
      <c r="E72" s="47" t="s">
        <v>140</v>
      </c>
      <c r="F72" s="45" t="s">
        <v>25</v>
      </c>
      <c r="G72" s="48">
        <f>G70*1.1</f>
        <v>2.2000000000000002</v>
      </c>
      <c r="H72" s="59"/>
      <c r="I72" s="24">
        <f t="shared" si="7"/>
        <v>0</v>
      </c>
    </row>
    <row r="73" spans="1:9" x14ac:dyDescent="0.3">
      <c r="A73" s="35">
        <v>50</v>
      </c>
      <c r="B73" s="21" t="s">
        <v>21</v>
      </c>
      <c r="C73" s="21" t="s">
        <v>135</v>
      </c>
      <c r="D73" s="22" t="s">
        <v>141</v>
      </c>
      <c r="E73" s="23" t="s">
        <v>142</v>
      </c>
      <c r="F73" s="21" t="s">
        <v>52</v>
      </c>
      <c r="G73" s="36">
        <v>3</v>
      </c>
      <c r="H73" s="59"/>
      <c r="I73" s="24">
        <f t="shared" si="7"/>
        <v>0</v>
      </c>
    </row>
    <row r="74" spans="1:9" x14ac:dyDescent="0.3">
      <c r="A74" s="35">
        <v>51</v>
      </c>
      <c r="B74" s="21" t="s">
        <v>21</v>
      </c>
      <c r="C74" s="21" t="s">
        <v>135</v>
      </c>
      <c r="D74" s="46" t="s">
        <v>143</v>
      </c>
      <c r="E74" s="47" t="s">
        <v>144</v>
      </c>
      <c r="F74" s="45" t="s">
        <v>52</v>
      </c>
      <c r="G74" s="48">
        <v>2</v>
      </c>
      <c r="H74" s="59"/>
      <c r="I74" s="24">
        <f t="shared" si="7"/>
        <v>0</v>
      </c>
    </row>
    <row r="75" spans="1:9" x14ac:dyDescent="0.3">
      <c r="A75" s="35">
        <v>52</v>
      </c>
      <c r="B75" s="21" t="s">
        <v>21</v>
      </c>
      <c r="C75" s="21" t="s">
        <v>135</v>
      </c>
      <c r="D75" s="46" t="s">
        <v>145</v>
      </c>
      <c r="E75" s="47" t="s">
        <v>146</v>
      </c>
      <c r="F75" s="45" t="s">
        <v>52</v>
      </c>
      <c r="G75" s="48">
        <v>4</v>
      </c>
      <c r="H75" s="59"/>
      <c r="I75" s="24">
        <f t="shared" si="7"/>
        <v>0</v>
      </c>
    </row>
    <row r="76" spans="1:9" x14ac:dyDescent="0.3">
      <c r="A76" s="35">
        <v>53</v>
      </c>
      <c r="B76" s="21" t="s">
        <v>21</v>
      </c>
      <c r="C76" s="21" t="s">
        <v>135</v>
      </c>
      <c r="D76" s="22" t="s">
        <v>147</v>
      </c>
      <c r="E76" s="23" t="s">
        <v>148</v>
      </c>
      <c r="F76" s="21" t="s">
        <v>52</v>
      </c>
      <c r="G76" s="36">
        <v>16</v>
      </c>
      <c r="H76" s="59"/>
      <c r="I76" s="24">
        <f t="shared" si="7"/>
        <v>0</v>
      </c>
    </row>
    <row r="77" spans="1:9" x14ac:dyDescent="0.3">
      <c r="A77" s="35">
        <v>54</v>
      </c>
      <c r="B77" s="21" t="s">
        <v>21</v>
      </c>
      <c r="C77" s="21" t="s">
        <v>135</v>
      </c>
      <c r="D77" s="22" t="s">
        <v>149</v>
      </c>
      <c r="E77" s="23" t="s">
        <v>150</v>
      </c>
      <c r="F77" s="21" t="s">
        <v>133</v>
      </c>
      <c r="G77" s="36">
        <v>100</v>
      </c>
      <c r="H77" s="59"/>
      <c r="I77" s="24">
        <f t="shared" si="7"/>
        <v>0</v>
      </c>
    </row>
    <row r="78" spans="1:9" x14ac:dyDescent="0.3">
      <c r="A78" s="35"/>
      <c r="B78" s="31" t="s">
        <v>17</v>
      </c>
      <c r="C78" s="30"/>
      <c r="D78" s="32">
        <v>784</v>
      </c>
      <c r="E78" s="33" t="s">
        <v>151</v>
      </c>
      <c r="F78" s="30"/>
      <c r="G78" s="30"/>
      <c r="H78" s="24"/>
      <c r="I78" s="34">
        <f>SUBTOTAL(9,I79:I86)</f>
        <v>0</v>
      </c>
    </row>
    <row r="79" spans="1:9" x14ac:dyDescent="0.3">
      <c r="A79" s="35">
        <v>55</v>
      </c>
      <c r="B79" s="21" t="s">
        <v>21</v>
      </c>
      <c r="C79" s="21" t="s">
        <v>152</v>
      </c>
      <c r="D79" s="22" t="s">
        <v>153</v>
      </c>
      <c r="E79" s="23" t="s">
        <v>154</v>
      </c>
      <c r="F79" s="21" t="s">
        <v>25</v>
      </c>
      <c r="G79" s="36">
        <v>240</v>
      </c>
      <c r="H79" s="59"/>
      <c r="I79" s="24">
        <f t="shared" ref="I79:I86" si="8">ROUND(G79*H79,2)</f>
        <v>0</v>
      </c>
    </row>
    <row r="80" spans="1:9" x14ac:dyDescent="0.3">
      <c r="A80" s="35">
        <v>56</v>
      </c>
      <c r="B80" s="21" t="s">
        <v>21</v>
      </c>
      <c r="C80" s="21" t="s">
        <v>152</v>
      </c>
      <c r="D80" s="22" t="s">
        <v>155</v>
      </c>
      <c r="E80" s="23" t="s">
        <v>156</v>
      </c>
      <c r="F80" s="21" t="s">
        <v>25</v>
      </c>
      <c r="G80" s="36">
        <f>G79</f>
        <v>240</v>
      </c>
      <c r="H80" s="59"/>
      <c r="I80" s="24">
        <f t="shared" si="8"/>
        <v>0</v>
      </c>
    </row>
    <row r="81" spans="1:9" x14ac:dyDescent="0.3">
      <c r="A81" s="35">
        <v>57</v>
      </c>
      <c r="B81" s="21" t="s">
        <v>21</v>
      </c>
      <c r="C81" s="21" t="s">
        <v>152</v>
      </c>
      <c r="D81" s="22" t="s">
        <v>157</v>
      </c>
      <c r="E81" s="23" t="s">
        <v>158</v>
      </c>
      <c r="F81" s="21" t="s">
        <v>30</v>
      </c>
      <c r="G81" s="36">
        <f>G80</f>
        <v>240</v>
      </c>
      <c r="H81" s="59"/>
      <c r="I81" s="24">
        <f t="shared" si="8"/>
        <v>0</v>
      </c>
    </row>
    <row r="82" spans="1:9" x14ac:dyDescent="0.3">
      <c r="A82" s="35">
        <v>58</v>
      </c>
      <c r="B82" s="21" t="s">
        <v>21</v>
      </c>
      <c r="C82" s="21" t="s">
        <v>152</v>
      </c>
      <c r="D82" s="22" t="s">
        <v>159</v>
      </c>
      <c r="E82" s="23" t="s">
        <v>160</v>
      </c>
      <c r="F82" s="21" t="s">
        <v>25</v>
      </c>
      <c r="G82" s="36">
        <f>G79</f>
        <v>240</v>
      </c>
      <c r="H82" s="59"/>
      <c r="I82" s="24">
        <f t="shared" si="8"/>
        <v>0</v>
      </c>
    </row>
    <row r="83" spans="1:9" x14ac:dyDescent="0.3">
      <c r="A83" s="35">
        <v>59</v>
      </c>
      <c r="B83" s="21" t="s">
        <v>21</v>
      </c>
      <c r="C83" s="21" t="s">
        <v>152</v>
      </c>
      <c r="D83" s="22" t="s">
        <v>161</v>
      </c>
      <c r="E83" s="23" t="s">
        <v>162</v>
      </c>
      <c r="F83" s="21" t="s">
        <v>25</v>
      </c>
      <c r="G83" s="36">
        <f>G23</f>
        <v>25</v>
      </c>
      <c r="H83" s="59"/>
      <c r="I83" s="24">
        <f t="shared" si="8"/>
        <v>0</v>
      </c>
    </row>
    <row r="84" spans="1:9" x14ac:dyDescent="0.3">
      <c r="A84" s="35">
        <v>60</v>
      </c>
      <c r="B84" s="21" t="s">
        <v>21</v>
      </c>
      <c r="C84" s="21" t="s">
        <v>152</v>
      </c>
      <c r="D84" s="22" t="s">
        <v>163</v>
      </c>
      <c r="E84" s="23" t="s">
        <v>164</v>
      </c>
      <c r="F84" s="21" t="s">
        <v>25</v>
      </c>
      <c r="G84" s="36">
        <f>G24</f>
        <v>4</v>
      </c>
      <c r="H84" s="59"/>
      <c r="I84" s="24">
        <f t="shared" si="8"/>
        <v>0</v>
      </c>
    </row>
    <row r="85" spans="1:9" x14ac:dyDescent="0.3">
      <c r="A85" s="35">
        <v>61</v>
      </c>
      <c r="B85" s="21" t="s">
        <v>21</v>
      </c>
      <c r="C85" s="21" t="s">
        <v>152</v>
      </c>
      <c r="D85" s="22" t="s">
        <v>165</v>
      </c>
      <c r="E85" s="23" t="s">
        <v>166</v>
      </c>
      <c r="F85" s="21" t="s">
        <v>25</v>
      </c>
      <c r="G85" s="36">
        <f>G61</f>
        <v>82</v>
      </c>
      <c r="H85" s="59"/>
      <c r="I85" s="24">
        <f t="shared" si="8"/>
        <v>0</v>
      </c>
    </row>
    <row r="86" spans="1:9" x14ac:dyDescent="0.3">
      <c r="A86" s="35">
        <v>62</v>
      </c>
      <c r="B86" s="21" t="s">
        <v>21</v>
      </c>
      <c r="C86" s="21" t="s">
        <v>152</v>
      </c>
      <c r="D86" s="22" t="s">
        <v>167</v>
      </c>
      <c r="E86" s="23" t="s">
        <v>168</v>
      </c>
      <c r="F86" s="21" t="s">
        <v>25</v>
      </c>
      <c r="G86" s="36">
        <f>G80</f>
        <v>240</v>
      </c>
      <c r="H86" s="59"/>
      <c r="I86" s="24">
        <f t="shared" si="8"/>
        <v>0</v>
      </c>
    </row>
    <row r="87" spans="1:9" x14ac:dyDescent="0.3">
      <c r="A87" s="35"/>
      <c r="B87" s="26"/>
      <c r="C87" s="25"/>
      <c r="D87" s="27" t="s">
        <v>169</v>
      </c>
      <c r="E87" s="28" t="s">
        <v>170</v>
      </c>
      <c r="F87" s="25"/>
      <c r="G87" s="25"/>
      <c r="H87" s="24"/>
      <c r="I87" s="29">
        <f>SUBTOTAL(9,I88:I169)</f>
        <v>0</v>
      </c>
    </row>
    <row r="88" spans="1:9" x14ac:dyDescent="0.3">
      <c r="A88" s="35"/>
      <c r="B88" s="31"/>
      <c r="C88" s="30"/>
      <c r="D88" s="32">
        <v>742</v>
      </c>
      <c r="E88" s="33" t="s">
        <v>171</v>
      </c>
      <c r="F88" s="30"/>
      <c r="G88" s="30"/>
      <c r="H88" s="24"/>
      <c r="I88" s="34">
        <f>SUBTOTAL(9,I89:I101)</f>
        <v>0</v>
      </c>
    </row>
    <row r="89" spans="1:9" x14ac:dyDescent="0.3">
      <c r="A89" s="35">
        <v>63</v>
      </c>
      <c r="B89" s="21" t="s">
        <v>21</v>
      </c>
      <c r="C89" s="21">
        <v>742</v>
      </c>
      <c r="D89" s="22" t="s">
        <v>172</v>
      </c>
      <c r="E89" s="23" t="s">
        <v>173</v>
      </c>
      <c r="F89" s="21" t="s">
        <v>30</v>
      </c>
      <c r="G89" s="36">
        <v>14</v>
      </c>
      <c r="H89" s="59"/>
      <c r="I89" s="24">
        <f t="shared" ref="I89:I99" si="9">ROUND(G89*H89,2)</f>
        <v>0</v>
      </c>
    </row>
    <row r="90" spans="1:9" x14ac:dyDescent="0.3">
      <c r="A90" s="35">
        <v>64</v>
      </c>
      <c r="B90" s="21" t="s">
        <v>87</v>
      </c>
      <c r="C90" s="21" t="s">
        <v>88</v>
      </c>
      <c r="D90" s="22" t="s">
        <v>174</v>
      </c>
      <c r="E90" s="23" t="s">
        <v>175</v>
      </c>
      <c r="F90" s="21" t="s">
        <v>30</v>
      </c>
      <c r="G90" s="36">
        <f>G89</f>
        <v>14</v>
      </c>
      <c r="H90" s="59"/>
      <c r="I90" s="24">
        <f t="shared" si="9"/>
        <v>0</v>
      </c>
    </row>
    <row r="91" spans="1:9" x14ac:dyDescent="0.3">
      <c r="A91" s="35">
        <v>65</v>
      </c>
      <c r="B91" s="21" t="s">
        <v>21</v>
      </c>
      <c r="C91" s="21">
        <v>742</v>
      </c>
      <c r="D91" s="46" t="s">
        <v>176</v>
      </c>
      <c r="E91" s="47" t="s">
        <v>177</v>
      </c>
      <c r="F91" s="45" t="s">
        <v>30</v>
      </c>
      <c r="G91" s="48">
        <f>SUM(G92:G94)</f>
        <v>12</v>
      </c>
      <c r="H91" s="59"/>
      <c r="I91" s="24">
        <f t="shared" si="9"/>
        <v>0</v>
      </c>
    </row>
    <row r="92" spans="1:9" x14ac:dyDescent="0.3">
      <c r="A92" s="35">
        <v>66</v>
      </c>
      <c r="B92" s="21" t="s">
        <v>87</v>
      </c>
      <c r="C92" s="21" t="s">
        <v>88</v>
      </c>
      <c r="D92" s="22" t="s">
        <v>315</v>
      </c>
      <c r="E92" s="23" t="s">
        <v>316</v>
      </c>
      <c r="F92" s="21" t="s">
        <v>30</v>
      </c>
      <c r="G92" s="36">
        <v>10</v>
      </c>
      <c r="H92" s="59"/>
      <c r="I92" s="24">
        <f t="shared" si="9"/>
        <v>0</v>
      </c>
    </row>
    <row r="93" spans="1:9" x14ac:dyDescent="0.3">
      <c r="A93" s="35">
        <v>67</v>
      </c>
      <c r="B93" s="21" t="s">
        <v>87</v>
      </c>
      <c r="C93" s="21" t="s">
        <v>88</v>
      </c>
      <c r="D93" s="22" t="s">
        <v>179</v>
      </c>
      <c r="E93" s="23" t="s">
        <v>180</v>
      </c>
      <c r="F93" s="21" t="s">
        <v>30</v>
      </c>
      <c r="G93" s="36">
        <v>1</v>
      </c>
      <c r="H93" s="59"/>
      <c r="I93" s="24">
        <f t="shared" si="9"/>
        <v>0</v>
      </c>
    </row>
    <row r="94" spans="1:9" x14ac:dyDescent="0.3">
      <c r="A94" s="35">
        <v>68</v>
      </c>
      <c r="B94" s="21" t="s">
        <v>87</v>
      </c>
      <c r="C94" s="21" t="s">
        <v>88</v>
      </c>
      <c r="D94" s="22" t="s">
        <v>89</v>
      </c>
      <c r="E94" s="23" t="s">
        <v>181</v>
      </c>
      <c r="F94" s="21" t="s">
        <v>30</v>
      </c>
      <c r="G94" s="36">
        <v>1</v>
      </c>
      <c r="H94" s="59"/>
      <c r="I94" s="24">
        <f t="shared" si="9"/>
        <v>0</v>
      </c>
    </row>
    <row r="95" spans="1:9" x14ac:dyDescent="0.3">
      <c r="A95" s="35">
        <v>69</v>
      </c>
      <c r="B95" s="21" t="s">
        <v>21</v>
      </c>
      <c r="C95" s="21">
        <v>742</v>
      </c>
      <c r="D95" s="22" t="s">
        <v>172</v>
      </c>
      <c r="E95" s="23" t="s">
        <v>173</v>
      </c>
      <c r="F95" s="21" t="s">
        <v>30</v>
      </c>
      <c r="G95" s="36">
        <v>16</v>
      </c>
      <c r="H95" s="59"/>
      <c r="I95" s="24">
        <f t="shared" si="9"/>
        <v>0</v>
      </c>
    </row>
    <row r="96" spans="1:9" x14ac:dyDescent="0.3">
      <c r="A96" s="35">
        <v>70</v>
      </c>
      <c r="B96" s="21" t="s">
        <v>87</v>
      </c>
      <c r="C96" s="21" t="s">
        <v>88</v>
      </c>
      <c r="D96" s="22" t="s">
        <v>182</v>
      </c>
      <c r="E96" s="23" t="s">
        <v>183</v>
      </c>
      <c r="F96" s="21" t="s">
        <v>30</v>
      </c>
      <c r="G96" s="36">
        <f>G95</f>
        <v>16</v>
      </c>
      <c r="H96" s="59"/>
      <c r="I96" s="24">
        <f t="shared" si="9"/>
        <v>0</v>
      </c>
    </row>
    <row r="97" spans="1:9" x14ac:dyDescent="0.3">
      <c r="A97" s="35">
        <v>71</v>
      </c>
      <c r="B97" s="21" t="s">
        <v>21</v>
      </c>
      <c r="C97" s="21">
        <v>742</v>
      </c>
      <c r="D97" s="22" t="s">
        <v>184</v>
      </c>
      <c r="E97" s="23" t="s">
        <v>185</v>
      </c>
      <c r="F97" s="21" t="s">
        <v>52</v>
      </c>
      <c r="G97" s="36">
        <v>180</v>
      </c>
      <c r="H97" s="59"/>
      <c r="I97" s="24">
        <f t="shared" si="9"/>
        <v>0</v>
      </c>
    </row>
    <row r="98" spans="1:9" x14ac:dyDescent="0.3">
      <c r="A98" s="35">
        <v>72</v>
      </c>
      <c r="B98" s="21" t="s">
        <v>87</v>
      </c>
      <c r="C98" s="21" t="s">
        <v>88</v>
      </c>
      <c r="D98" s="22" t="s">
        <v>186</v>
      </c>
      <c r="E98" s="23" t="s">
        <v>187</v>
      </c>
      <c r="F98" s="21" t="s">
        <v>52</v>
      </c>
      <c r="G98" s="36">
        <f>G97</f>
        <v>180</v>
      </c>
      <c r="H98" s="59"/>
      <c r="I98" s="24">
        <f t="shared" si="9"/>
        <v>0</v>
      </c>
    </row>
    <row r="99" spans="1:9" x14ac:dyDescent="0.3">
      <c r="A99" s="35">
        <v>73</v>
      </c>
      <c r="B99" s="21" t="s">
        <v>21</v>
      </c>
      <c r="C99" s="21">
        <v>742</v>
      </c>
      <c r="D99" s="22" t="s">
        <v>188</v>
      </c>
      <c r="E99" s="23" t="s">
        <v>189</v>
      </c>
      <c r="F99" s="21" t="s">
        <v>30</v>
      </c>
      <c r="G99" s="36">
        <v>1</v>
      </c>
      <c r="H99" s="59"/>
      <c r="I99" s="24">
        <f t="shared" si="9"/>
        <v>0</v>
      </c>
    </row>
    <row r="100" spans="1:9" ht="26.4" x14ac:dyDescent="0.3">
      <c r="A100" s="35">
        <v>74</v>
      </c>
      <c r="B100" s="21" t="s">
        <v>87</v>
      </c>
      <c r="C100" s="21" t="s">
        <v>88</v>
      </c>
      <c r="D100" s="22" t="s">
        <v>190</v>
      </c>
      <c r="E100" s="23" t="s">
        <v>191</v>
      </c>
      <c r="F100" s="21" t="s">
        <v>30</v>
      </c>
      <c r="G100" s="36">
        <f>G99</f>
        <v>1</v>
      </c>
      <c r="H100" s="59"/>
      <c r="I100" s="24">
        <f>ROUND(G100*H100,2)</f>
        <v>0</v>
      </c>
    </row>
    <row r="101" spans="1:9" x14ac:dyDescent="0.3">
      <c r="A101" s="35">
        <v>75</v>
      </c>
      <c r="B101" s="21" t="s">
        <v>21</v>
      </c>
      <c r="C101" s="21">
        <v>742</v>
      </c>
      <c r="D101" s="22" t="s">
        <v>192</v>
      </c>
      <c r="E101" s="23" t="s">
        <v>193</v>
      </c>
      <c r="F101" s="21" t="s">
        <v>30</v>
      </c>
      <c r="G101" s="36">
        <f>(G89+G95)/2</f>
        <v>15</v>
      </c>
      <c r="H101" s="59"/>
      <c r="I101" s="24">
        <f>ROUND(G101*H101,2)</f>
        <v>0</v>
      </c>
    </row>
    <row r="102" spans="1:9" x14ac:dyDescent="0.3">
      <c r="A102" s="35"/>
      <c r="B102" s="31"/>
      <c r="C102" s="30"/>
      <c r="D102" s="32">
        <v>741</v>
      </c>
      <c r="E102" s="33" t="s">
        <v>194</v>
      </c>
      <c r="F102" s="30"/>
      <c r="G102" s="30"/>
      <c r="H102" s="24"/>
      <c r="I102" s="34">
        <f>SUBTOTAL(9,I103:I153)</f>
        <v>0</v>
      </c>
    </row>
    <row r="103" spans="1:9" x14ac:dyDescent="0.3">
      <c r="A103" s="35">
        <v>76</v>
      </c>
      <c r="B103" s="21" t="s">
        <v>21</v>
      </c>
      <c r="C103" s="21">
        <v>741</v>
      </c>
      <c r="D103" s="22" t="s">
        <v>195</v>
      </c>
      <c r="E103" s="23" t="s">
        <v>196</v>
      </c>
      <c r="F103" s="21" t="s">
        <v>30</v>
      </c>
      <c r="G103" s="36">
        <v>1</v>
      </c>
      <c r="H103" s="59"/>
      <c r="I103" s="24">
        <f t="shared" ref="I103:I153" si="10">ROUND(G103*H103,2)</f>
        <v>0</v>
      </c>
    </row>
    <row r="104" spans="1:9" x14ac:dyDescent="0.3">
      <c r="A104" s="35">
        <v>77</v>
      </c>
      <c r="B104" s="21" t="s">
        <v>87</v>
      </c>
      <c r="C104" s="21" t="s">
        <v>88</v>
      </c>
      <c r="D104" s="46" t="s">
        <v>197</v>
      </c>
      <c r="E104" s="47" t="s">
        <v>198</v>
      </c>
      <c r="F104" s="45" t="s">
        <v>30</v>
      </c>
      <c r="G104" s="48">
        <v>1</v>
      </c>
      <c r="H104" s="59"/>
      <c r="I104" s="24">
        <f>ROUND(G104*H104,2)</f>
        <v>0</v>
      </c>
    </row>
    <row r="105" spans="1:9" ht="26.4" x14ac:dyDescent="0.3">
      <c r="A105" s="35">
        <v>78</v>
      </c>
      <c r="B105" s="21"/>
      <c r="C105" s="21" t="s">
        <v>61</v>
      </c>
      <c r="D105" s="22"/>
      <c r="E105" s="23" t="s">
        <v>199</v>
      </c>
      <c r="F105" s="21" t="s">
        <v>63</v>
      </c>
      <c r="G105" s="36">
        <f>G103</f>
        <v>1</v>
      </c>
      <c r="H105" s="59"/>
      <c r="I105" s="24">
        <f>ROUND(G105*H105,2)</f>
        <v>0</v>
      </c>
    </row>
    <row r="106" spans="1:9" x14ac:dyDescent="0.3">
      <c r="A106" s="35">
        <v>79</v>
      </c>
      <c r="B106" s="21" t="s">
        <v>21</v>
      </c>
      <c r="C106" s="21">
        <v>741</v>
      </c>
      <c r="D106" s="22" t="s">
        <v>200</v>
      </c>
      <c r="E106" s="23" t="s">
        <v>201</v>
      </c>
      <c r="F106" s="21" t="s">
        <v>30</v>
      </c>
      <c r="G106" s="36">
        <v>7</v>
      </c>
      <c r="H106" s="59"/>
      <c r="I106" s="24">
        <f t="shared" si="10"/>
        <v>0</v>
      </c>
    </row>
    <row r="107" spans="1:9" ht="26.4" x14ac:dyDescent="0.3">
      <c r="A107" s="35">
        <v>80</v>
      </c>
      <c r="B107" s="21" t="s">
        <v>87</v>
      </c>
      <c r="C107" s="21" t="s">
        <v>88</v>
      </c>
      <c r="D107" s="46" t="s">
        <v>202</v>
      </c>
      <c r="E107" s="47" t="s">
        <v>203</v>
      </c>
      <c r="F107" s="45" t="s">
        <v>30</v>
      </c>
      <c r="G107" s="48">
        <f>G106</f>
        <v>7</v>
      </c>
      <c r="H107" s="59"/>
      <c r="I107" s="24">
        <f t="shared" si="10"/>
        <v>0</v>
      </c>
    </row>
    <row r="108" spans="1:9" x14ac:dyDescent="0.3">
      <c r="A108" s="44">
        <v>81</v>
      </c>
      <c r="B108" s="45" t="s">
        <v>21</v>
      </c>
      <c r="C108" s="45">
        <v>741</v>
      </c>
      <c r="D108" s="46" t="s">
        <v>204</v>
      </c>
      <c r="E108" s="47" t="s">
        <v>205</v>
      </c>
      <c r="F108" s="45" t="s">
        <v>30</v>
      </c>
      <c r="G108" s="48">
        <v>1</v>
      </c>
      <c r="H108" s="60"/>
      <c r="I108" s="49">
        <f t="shared" si="10"/>
        <v>0</v>
      </c>
    </row>
    <row r="109" spans="1:9" x14ac:dyDescent="0.3">
      <c r="A109" s="44">
        <v>82</v>
      </c>
      <c r="B109" s="45" t="s">
        <v>87</v>
      </c>
      <c r="C109" s="45" t="s">
        <v>88</v>
      </c>
      <c r="D109" s="46" t="s">
        <v>206</v>
      </c>
      <c r="E109" s="47" t="s">
        <v>207</v>
      </c>
      <c r="F109" s="45" t="s">
        <v>30</v>
      </c>
      <c r="G109" s="48">
        <v>1</v>
      </c>
      <c r="H109" s="60"/>
      <c r="I109" s="49">
        <f t="shared" si="10"/>
        <v>0</v>
      </c>
    </row>
    <row r="110" spans="1:9" x14ac:dyDescent="0.3">
      <c r="A110" s="35">
        <v>83</v>
      </c>
      <c r="B110" s="21" t="s">
        <v>21</v>
      </c>
      <c r="C110" s="21">
        <v>741</v>
      </c>
      <c r="D110" s="22" t="s">
        <v>208</v>
      </c>
      <c r="E110" s="23" t="s">
        <v>209</v>
      </c>
      <c r="F110" s="21" t="s">
        <v>30</v>
      </c>
      <c r="G110" s="36">
        <v>1</v>
      </c>
      <c r="H110" s="59"/>
      <c r="I110" s="24">
        <f t="shared" si="10"/>
        <v>0</v>
      </c>
    </row>
    <row r="111" spans="1:9" x14ac:dyDescent="0.3">
      <c r="A111" s="35">
        <v>84</v>
      </c>
      <c r="B111" s="21" t="s">
        <v>87</v>
      </c>
      <c r="C111" s="21" t="s">
        <v>88</v>
      </c>
      <c r="D111" s="22" t="s">
        <v>210</v>
      </c>
      <c r="E111" s="23" t="s">
        <v>211</v>
      </c>
      <c r="F111" s="21" t="s">
        <v>30</v>
      </c>
      <c r="G111" s="36">
        <f>G110</f>
        <v>1</v>
      </c>
      <c r="H111" s="59"/>
      <c r="I111" s="24">
        <f t="shared" si="10"/>
        <v>0</v>
      </c>
    </row>
    <row r="112" spans="1:9" x14ac:dyDescent="0.3">
      <c r="A112" s="35">
        <v>85</v>
      </c>
      <c r="B112" s="21" t="s">
        <v>21</v>
      </c>
      <c r="C112" s="21">
        <v>741</v>
      </c>
      <c r="D112" s="22" t="s">
        <v>212</v>
      </c>
      <c r="E112" s="23" t="s">
        <v>213</v>
      </c>
      <c r="F112" s="21" t="s">
        <v>30</v>
      </c>
      <c r="G112" s="36">
        <f>G110</f>
        <v>1</v>
      </c>
      <c r="H112" s="59"/>
      <c r="I112" s="24">
        <f t="shared" si="10"/>
        <v>0</v>
      </c>
    </row>
    <row r="113" spans="1:9" x14ac:dyDescent="0.3">
      <c r="A113" s="35">
        <v>86</v>
      </c>
      <c r="B113" s="21" t="s">
        <v>21</v>
      </c>
      <c r="C113" s="21">
        <v>741</v>
      </c>
      <c r="D113" s="22" t="s">
        <v>317</v>
      </c>
      <c r="E113" s="23" t="s">
        <v>318</v>
      </c>
      <c r="F113" s="21" t="s">
        <v>52</v>
      </c>
      <c r="G113" s="36">
        <v>100</v>
      </c>
      <c r="H113" s="59"/>
      <c r="I113" s="24">
        <f t="shared" si="10"/>
        <v>0</v>
      </c>
    </row>
    <row r="114" spans="1:9" x14ac:dyDescent="0.3">
      <c r="A114" s="35">
        <v>87</v>
      </c>
      <c r="B114" s="21" t="s">
        <v>87</v>
      </c>
      <c r="C114" s="21" t="s">
        <v>88</v>
      </c>
      <c r="D114" s="22" t="s">
        <v>319</v>
      </c>
      <c r="E114" s="23" t="s">
        <v>320</v>
      </c>
      <c r="F114" s="21" t="s">
        <v>52</v>
      </c>
      <c r="G114" s="36">
        <f>G113</f>
        <v>100</v>
      </c>
      <c r="H114" s="59"/>
      <c r="I114" s="24">
        <f t="shared" si="10"/>
        <v>0</v>
      </c>
    </row>
    <row r="115" spans="1:9" x14ac:dyDescent="0.3">
      <c r="A115" s="35">
        <v>88</v>
      </c>
      <c r="B115" s="21" t="s">
        <v>21</v>
      </c>
      <c r="C115" s="21">
        <v>741</v>
      </c>
      <c r="D115" s="22" t="s">
        <v>317</v>
      </c>
      <c r="E115" s="23" t="s">
        <v>318</v>
      </c>
      <c r="F115" s="21" t="s">
        <v>52</v>
      </c>
      <c r="G115" s="36">
        <v>100</v>
      </c>
      <c r="H115" s="59"/>
      <c r="I115" s="24">
        <f t="shared" si="10"/>
        <v>0</v>
      </c>
    </row>
    <row r="116" spans="1:9" x14ac:dyDescent="0.3">
      <c r="A116" s="35">
        <v>89</v>
      </c>
      <c r="B116" s="21" t="s">
        <v>87</v>
      </c>
      <c r="C116" s="21" t="s">
        <v>88</v>
      </c>
      <c r="D116" s="22" t="s">
        <v>321</v>
      </c>
      <c r="E116" s="23" t="s">
        <v>322</v>
      </c>
      <c r="F116" s="21" t="s">
        <v>52</v>
      </c>
      <c r="G116" s="36">
        <f>G115</f>
        <v>100</v>
      </c>
      <c r="H116" s="59"/>
      <c r="I116" s="24">
        <f t="shared" si="10"/>
        <v>0</v>
      </c>
    </row>
    <row r="117" spans="1:9" x14ac:dyDescent="0.3">
      <c r="A117" s="35">
        <v>90</v>
      </c>
      <c r="B117" s="21" t="s">
        <v>21</v>
      </c>
      <c r="C117" s="21">
        <v>741</v>
      </c>
      <c r="D117" s="22" t="s">
        <v>323</v>
      </c>
      <c r="E117" s="23" t="s">
        <v>324</v>
      </c>
      <c r="F117" s="21" t="s">
        <v>30</v>
      </c>
      <c r="G117" s="36">
        <f>2*G118</f>
        <v>20</v>
      </c>
      <c r="H117" s="59"/>
      <c r="I117" s="24">
        <f t="shared" si="10"/>
        <v>0</v>
      </c>
    </row>
    <row r="118" spans="1:9" x14ac:dyDescent="0.3">
      <c r="A118" s="35">
        <v>91</v>
      </c>
      <c r="B118" s="21" t="s">
        <v>87</v>
      </c>
      <c r="C118" s="21" t="s">
        <v>88</v>
      </c>
      <c r="D118" s="22" t="s">
        <v>325</v>
      </c>
      <c r="E118" s="23" t="s">
        <v>326</v>
      </c>
      <c r="F118" s="21" t="s">
        <v>30</v>
      </c>
      <c r="G118" s="36">
        <v>10</v>
      </c>
      <c r="H118" s="59"/>
      <c r="I118" s="24">
        <f t="shared" si="10"/>
        <v>0</v>
      </c>
    </row>
    <row r="119" spans="1:9" x14ac:dyDescent="0.3">
      <c r="A119" s="35">
        <v>92</v>
      </c>
      <c r="B119" s="21" t="s">
        <v>87</v>
      </c>
      <c r="C119" s="21" t="s">
        <v>88</v>
      </c>
      <c r="D119" s="22" t="s">
        <v>327</v>
      </c>
      <c r="E119" s="23" t="s">
        <v>328</v>
      </c>
      <c r="F119" s="21" t="s">
        <v>30</v>
      </c>
      <c r="G119" s="36">
        <f>G118</f>
        <v>10</v>
      </c>
      <c r="H119" s="59"/>
      <c r="I119" s="24">
        <f t="shared" si="10"/>
        <v>0</v>
      </c>
    </row>
    <row r="120" spans="1:9" x14ac:dyDescent="0.3">
      <c r="A120" s="35">
        <v>93</v>
      </c>
      <c r="B120" s="21" t="s">
        <v>21</v>
      </c>
      <c r="C120" s="21">
        <v>741</v>
      </c>
      <c r="D120" s="22" t="s">
        <v>214</v>
      </c>
      <c r="E120" s="23" t="s">
        <v>215</v>
      </c>
      <c r="F120" s="21" t="s">
        <v>30</v>
      </c>
      <c r="G120" s="36">
        <v>6</v>
      </c>
      <c r="H120" s="59"/>
      <c r="I120" s="24">
        <f t="shared" si="10"/>
        <v>0</v>
      </c>
    </row>
    <row r="121" spans="1:9" x14ac:dyDescent="0.3">
      <c r="A121" s="35">
        <v>94</v>
      </c>
      <c r="B121" s="21" t="s">
        <v>87</v>
      </c>
      <c r="C121" s="21" t="s">
        <v>88</v>
      </c>
      <c r="D121" s="22" t="s">
        <v>216</v>
      </c>
      <c r="E121" s="23" t="s">
        <v>217</v>
      </c>
      <c r="F121" s="21" t="s">
        <v>30</v>
      </c>
      <c r="G121" s="36">
        <v>8</v>
      </c>
      <c r="H121" s="59"/>
      <c r="I121" s="24">
        <f t="shared" si="10"/>
        <v>0</v>
      </c>
    </row>
    <row r="122" spans="1:9" x14ac:dyDescent="0.3">
      <c r="A122" s="35">
        <v>95</v>
      </c>
      <c r="B122" s="45" t="s">
        <v>87</v>
      </c>
      <c r="C122" s="45" t="s">
        <v>88</v>
      </c>
      <c r="D122" s="46" t="s">
        <v>218</v>
      </c>
      <c r="E122" s="47" t="s">
        <v>219</v>
      </c>
      <c r="F122" s="45" t="s">
        <v>30</v>
      </c>
      <c r="G122" s="48">
        <v>1</v>
      </c>
      <c r="H122" s="60"/>
      <c r="I122" s="49">
        <f t="shared" si="10"/>
        <v>0</v>
      </c>
    </row>
    <row r="123" spans="1:9" x14ac:dyDescent="0.3">
      <c r="A123" s="35">
        <v>96</v>
      </c>
      <c r="B123" s="21" t="s">
        <v>21</v>
      </c>
      <c r="C123" s="21">
        <v>741</v>
      </c>
      <c r="D123" s="22" t="s">
        <v>220</v>
      </c>
      <c r="E123" s="23" t="s">
        <v>221</v>
      </c>
      <c r="F123" s="21" t="s">
        <v>30</v>
      </c>
      <c r="G123" s="36">
        <v>4</v>
      </c>
      <c r="H123" s="59"/>
      <c r="I123" s="24">
        <f>ROUND(G123*H123,2)</f>
        <v>0</v>
      </c>
    </row>
    <row r="124" spans="1:9" x14ac:dyDescent="0.3">
      <c r="A124" s="35">
        <v>97</v>
      </c>
      <c r="B124" s="21" t="s">
        <v>87</v>
      </c>
      <c r="C124" s="21" t="s">
        <v>88</v>
      </c>
      <c r="D124" s="22" t="s">
        <v>222</v>
      </c>
      <c r="E124" s="23" t="s">
        <v>223</v>
      </c>
      <c r="F124" s="21" t="s">
        <v>30</v>
      </c>
      <c r="G124" s="36">
        <f>G123</f>
        <v>4</v>
      </c>
      <c r="H124" s="59"/>
      <c r="I124" s="24">
        <f>ROUND(G124*H124,2)</f>
        <v>0</v>
      </c>
    </row>
    <row r="125" spans="1:9" x14ac:dyDescent="0.3">
      <c r="A125" s="35">
        <v>98</v>
      </c>
      <c r="B125" s="21" t="s">
        <v>87</v>
      </c>
      <c r="C125" s="21" t="s">
        <v>88</v>
      </c>
      <c r="D125" s="22" t="s">
        <v>224</v>
      </c>
      <c r="E125" s="23" t="s">
        <v>225</v>
      </c>
      <c r="F125" s="21" t="s">
        <v>30</v>
      </c>
      <c r="G125" s="36">
        <f>G123</f>
        <v>4</v>
      </c>
      <c r="H125" s="59"/>
      <c r="I125" s="24">
        <f>ROUND(G125*H125,2)</f>
        <v>0</v>
      </c>
    </row>
    <row r="126" spans="1:9" x14ac:dyDescent="0.3">
      <c r="A126" s="35">
        <v>99</v>
      </c>
      <c r="B126" s="45" t="s">
        <v>87</v>
      </c>
      <c r="C126" s="45" t="s">
        <v>88</v>
      </c>
      <c r="D126" s="46" t="s">
        <v>226</v>
      </c>
      <c r="E126" s="47" t="s">
        <v>227</v>
      </c>
      <c r="F126" s="45" t="s">
        <v>30</v>
      </c>
      <c r="G126" s="48">
        <v>1</v>
      </c>
      <c r="H126" s="60"/>
      <c r="I126" s="49">
        <f t="shared" ref="I126" si="11">ROUND(G126*H126,2)</f>
        <v>0</v>
      </c>
    </row>
    <row r="127" spans="1:9" x14ac:dyDescent="0.3">
      <c r="A127" s="35">
        <v>100</v>
      </c>
      <c r="B127" s="21" t="s">
        <v>21</v>
      </c>
      <c r="C127" s="21">
        <v>741</v>
      </c>
      <c r="D127" s="46" t="s">
        <v>329</v>
      </c>
      <c r="E127" s="47" t="s">
        <v>330</v>
      </c>
      <c r="F127" s="45" t="s">
        <v>30</v>
      </c>
      <c r="G127" s="48">
        <v>10</v>
      </c>
      <c r="H127" s="59"/>
      <c r="I127" s="24">
        <f t="shared" si="10"/>
        <v>0</v>
      </c>
    </row>
    <row r="128" spans="1:9" x14ac:dyDescent="0.3">
      <c r="A128" s="35">
        <v>101</v>
      </c>
      <c r="B128" s="21" t="s">
        <v>87</v>
      </c>
      <c r="C128" s="21" t="s">
        <v>88</v>
      </c>
      <c r="D128" s="46" t="s">
        <v>331</v>
      </c>
      <c r="E128" s="47" t="s">
        <v>332</v>
      </c>
      <c r="F128" s="45" t="s">
        <v>30</v>
      </c>
      <c r="G128" s="48">
        <f>G127</f>
        <v>10</v>
      </c>
      <c r="H128" s="59"/>
      <c r="I128" s="24">
        <f t="shared" si="10"/>
        <v>0</v>
      </c>
    </row>
    <row r="129" spans="1:9" ht="26.4" x14ac:dyDescent="0.3">
      <c r="A129" s="35">
        <v>102</v>
      </c>
      <c r="B129" s="21"/>
      <c r="C129" s="45" t="s">
        <v>61</v>
      </c>
      <c r="D129" s="46"/>
      <c r="E129" s="47" t="s">
        <v>352</v>
      </c>
      <c r="F129" s="45" t="s">
        <v>30</v>
      </c>
      <c r="G129" s="48">
        <f>G128</f>
        <v>10</v>
      </c>
      <c r="H129" s="59"/>
      <c r="I129" s="24">
        <f t="shared" si="10"/>
        <v>0</v>
      </c>
    </row>
    <row r="130" spans="1:9" x14ac:dyDescent="0.3">
      <c r="A130" s="35">
        <v>103</v>
      </c>
      <c r="B130" s="21" t="s">
        <v>21</v>
      </c>
      <c r="C130" s="21">
        <v>741</v>
      </c>
      <c r="D130" s="22" t="s">
        <v>228</v>
      </c>
      <c r="E130" s="23" t="s">
        <v>229</v>
      </c>
      <c r="F130" s="21" t="s">
        <v>30</v>
      </c>
      <c r="G130" s="36">
        <f>SUM(G131:G132)</f>
        <v>2</v>
      </c>
      <c r="H130" s="59"/>
      <c r="I130" s="24">
        <f t="shared" si="10"/>
        <v>0</v>
      </c>
    </row>
    <row r="131" spans="1:9" x14ac:dyDescent="0.3">
      <c r="A131" s="35">
        <v>104</v>
      </c>
      <c r="B131" s="21" t="s">
        <v>87</v>
      </c>
      <c r="C131" s="21" t="s">
        <v>88</v>
      </c>
      <c r="D131" s="22" t="s">
        <v>230</v>
      </c>
      <c r="E131" s="23" t="s">
        <v>231</v>
      </c>
      <c r="F131" s="21" t="s">
        <v>30</v>
      </c>
      <c r="G131" s="36">
        <v>1</v>
      </c>
      <c r="H131" s="59"/>
      <c r="I131" s="24">
        <f t="shared" si="10"/>
        <v>0</v>
      </c>
    </row>
    <row r="132" spans="1:9" x14ac:dyDescent="0.3">
      <c r="A132" s="35">
        <v>105</v>
      </c>
      <c r="B132" s="45" t="s">
        <v>87</v>
      </c>
      <c r="C132" s="45" t="s">
        <v>88</v>
      </c>
      <c r="D132" s="46" t="s">
        <v>232</v>
      </c>
      <c r="E132" s="47" t="s">
        <v>233</v>
      </c>
      <c r="F132" s="45" t="s">
        <v>30</v>
      </c>
      <c r="G132" s="48">
        <v>1</v>
      </c>
      <c r="H132" s="60"/>
      <c r="I132" s="24">
        <f t="shared" si="10"/>
        <v>0</v>
      </c>
    </row>
    <row r="133" spans="1:9" x14ac:dyDescent="0.3">
      <c r="A133" s="35">
        <v>106</v>
      </c>
      <c r="B133" s="21" t="s">
        <v>87</v>
      </c>
      <c r="C133" s="21" t="s">
        <v>88</v>
      </c>
      <c r="D133" s="22" t="s">
        <v>240</v>
      </c>
      <c r="E133" s="23" t="s">
        <v>241</v>
      </c>
      <c r="F133" s="21" t="s">
        <v>30</v>
      </c>
      <c r="G133" s="36">
        <v>1</v>
      </c>
      <c r="H133" s="59"/>
      <c r="I133" s="24">
        <f t="shared" si="10"/>
        <v>0</v>
      </c>
    </row>
    <row r="134" spans="1:9" x14ac:dyDescent="0.3">
      <c r="A134" s="35">
        <v>107</v>
      </c>
      <c r="B134" s="45" t="s">
        <v>21</v>
      </c>
      <c r="C134" s="45">
        <v>741</v>
      </c>
      <c r="D134" s="46" t="s">
        <v>336</v>
      </c>
      <c r="E134" s="47" t="s">
        <v>337</v>
      </c>
      <c r="F134" s="45" t="s">
        <v>52</v>
      </c>
      <c r="G134" s="48">
        <v>7</v>
      </c>
      <c r="H134" s="59"/>
      <c r="I134" s="24">
        <f t="shared" si="10"/>
        <v>0</v>
      </c>
    </row>
    <row r="135" spans="1:9" ht="26.4" x14ac:dyDescent="0.3">
      <c r="A135" s="35">
        <v>108</v>
      </c>
      <c r="B135" s="45" t="s">
        <v>87</v>
      </c>
      <c r="C135" s="45" t="s">
        <v>88</v>
      </c>
      <c r="D135" s="46" t="s">
        <v>338</v>
      </c>
      <c r="E135" s="47" t="s">
        <v>339</v>
      </c>
      <c r="F135" s="45" t="s">
        <v>52</v>
      </c>
      <c r="G135" s="48">
        <f>G134</f>
        <v>7</v>
      </c>
      <c r="H135" s="59"/>
      <c r="I135" s="24">
        <f t="shared" si="10"/>
        <v>0</v>
      </c>
    </row>
    <row r="136" spans="1:9" x14ac:dyDescent="0.3">
      <c r="A136" s="35">
        <v>109</v>
      </c>
      <c r="B136" s="21" t="s">
        <v>21</v>
      </c>
      <c r="C136" s="21">
        <v>741</v>
      </c>
      <c r="D136" s="22" t="s">
        <v>242</v>
      </c>
      <c r="E136" s="23" t="s">
        <v>243</v>
      </c>
      <c r="F136" s="21" t="s">
        <v>30</v>
      </c>
      <c r="G136" s="36">
        <f>SUM(G137:G138)</f>
        <v>5</v>
      </c>
      <c r="H136" s="59"/>
      <c r="I136" s="24">
        <f t="shared" si="10"/>
        <v>0</v>
      </c>
    </row>
    <row r="137" spans="1:9" x14ac:dyDescent="0.3">
      <c r="A137" s="35">
        <v>110</v>
      </c>
      <c r="B137" s="21" t="s">
        <v>87</v>
      </c>
      <c r="C137" s="21" t="s">
        <v>88</v>
      </c>
      <c r="D137" s="22" t="s">
        <v>244</v>
      </c>
      <c r="E137" s="23" t="s">
        <v>245</v>
      </c>
      <c r="F137" s="21" t="s">
        <v>30</v>
      </c>
      <c r="G137" s="36">
        <v>4</v>
      </c>
      <c r="H137" s="59"/>
      <c r="I137" s="24">
        <f t="shared" si="10"/>
        <v>0</v>
      </c>
    </row>
    <row r="138" spans="1:9" x14ac:dyDescent="0.3">
      <c r="A138" s="35">
        <v>111</v>
      </c>
      <c r="B138" s="21" t="s">
        <v>87</v>
      </c>
      <c r="C138" s="21" t="s">
        <v>88</v>
      </c>
      <c r="D138" s="22" t="s">
        <v>246</v>
      </c>
      <c r="E138" s="23" t="s">
        <v>247</v>
      </c>
      <c r="F138" s="21" t="s">
        <v>30</v>
      </c>
      <c r="G138" s="36">
        <v>1</v>
      </c>
      <c r="H138" s="59"/>
      <c r="I138" s="24">
        <f t="shared" si="10"/>
        <v>0</v>
      </c>
    </row>
    <row r="139" spans="1:9" x14ac:dyDescent="0.3">
      <c r="A139" s="35">
        <v>112</v>
      </c>
      <c r="B139" s="21" t="s">
        <v>21</v>
      </c>
      <c r="C139" s="21">
        <v>922</v>
      </c>
      <c r="D139" s="22" t="s">
        <v>248</v>
      </c>
      <c r="E139" s="23" t="s">
        <v>249</v>
      </c>
      <c r="F139" s="21" t="s">
        <v>30</v>
      </c>
      <c r="G139" s="36">
        <f>SUM(G140:G140)</f>
        <v>2</v>
      </c>
      <c r="H139" s="59"/>
      <c r="I139" s="24">
        <f t="shared" si="10"/>
        <v>0</v>
      </c>
    </row>
    <row r="140" spans="1:9" x14ac:dyDescent="0.3">
      <c r="A140" s="35">
        <v>113</v>
      </c>
      <c r="B140" s="21" t="s">
        <v>87</v>
      </c>
      <c r="C140" s="21" t="s">
        <v>88</v>
      </c>
      <c r="D140" s="22" t="s">
        <v>252</v>
      </c>
      <c r="E140" s="23" t="s">
        <v>253</v>
      </c>
      <c r="F140" s="21" t="s">
        <v>30</v>
      </c>
      <c r="G140" s="36">
        <v>2</v>
      </c>
      <c r="H140" s="59"/>
      <c r="I140" s="24">
        <f>ROUND(G140*H140,2)</f>
        <v>0</v>
      </c>
    </row>
    <row r="141" spans="1:9" ht="26.4" x14ac:dyDescent="0.3">
      <c r="A141" s="35">
        <v>114</v>
      </c>
      <c r="B141" s="21" t="s">
        <v>21</v>
      </c>
      <c r="C141" s="21">
        <v>741</v>
      </c>
      <c r="D141" s="22" t="s">
        <v>254</v>
      </c>
      <c r="E141" s="23" t="s">
        <v>255</v>
      </c>
      <c r="F141" s="21" t="s">
        <v>52</v>
      </c>
      <c r="G141" s="36">
        <v>140</v>
      </c>
      <c r="H141" s="59"/>
      <c r="I141" s="24">
        <f t="shared" si="10"/>
        <v>0</v>
      </c>
    </row>
    <row r="142" spans="1:9" x14ac:dyDescent="0.3">
      <c r="A142" s="35">
        <v>115</v>
      </c>
      <c r="B142" s="21" t="s">
        <v>87</v>
      </c>
      <c r="C142" s="21" t="s">
        <v>88</v>
      </c>
      <c r="D142" s="22" t="s">
        <v>256</v>
      </c>
      <c r="E142" s="23" t="s">
        <v>257</v>
      </c>
      <c r="F142" s="21" t="s">
        <v>52</v>
      </c>
      <c r="G142" s="36">
        <f>G141</f>
        <v>140</v>
      </c>
      <c r="H142" s="59"/>
      <c r="I142" s="24">
        <f t="shared" si="10"/>
        <v>0</v>
      </c>
    </row>
    <row r="143" spans="1:9" ht="26.4" x14ac:dyDescent="0.3">
      <c r="A143" s="44">
        <v>116</v>
      </c>
      <c r="B143" s="45"/>
      <c r="C143" s="45" t="s">
        <v>61</v>
      </c>
      <c r="D143" s="46"/>
      <c r="E143" s="47" t="s">
        <v>262</v>
      </c>
      <c r="F143" s="45" t="s">
        <v>30</v>
      </c>
      <c r="G143" s="48">
        <v>1</v>
      </c>
      <c r="H143" s="60"/>
      <c r="I143" s="49">
        <f>ROUND(G143*H143,2)</f>
        <v>0</v>
      </c>
    </row>
    <row r="144" spans="1:9" ht="26.4" x14ac:dyDescent="0.3">
      <c r="A144" s="44">
        <v>117</v>
      </c>
      <c r="B144" s="45"/>
      <c r="C144" s="45" t="s">
        <v>61</v>
      </c>
      <c r="D144" s="46"/>
      <c r="E144" s="47" t="s">
        <v>263</v>
      </c>
      <c r="F144" s="45" t="s">
        <v>30</v>
      </c>
      <c r="G144" s="48">
        <f>G143</f>
        <v>1</v>
      </c>
      <c r="H144" s="60"/>
      <c r="I144" s="49">
        <f>ROUND(G144*H144,2)</f>
        <v>0</v>
      </c>
    </row>
    <row r="145" spans="1:9" ht="26.4" x14ac:dyDescent="0.3">
      <c r="A145" s="35">
        <v>118</v>
      </c>
      <c r="B145" s="21" t="s">
        <v>21</v>
      </c>
      <c r="C145" s="21">
        <v>741</v>
      </c>
      <c r="D145" s="22" t="s">
        <v>258</v>
      </c>
      <c r="E145" s="23" t="s">
        <v>259</v>
      </c>
      <c r="F145" s="21" t="s">
        <v>52</v>
      </c>
      <c r="G145" s="36">
        <v>50</v>
      </c>
      <c r="H145" s="59"/>
      <c r="I145" s="24">
        <f t="shared" si="10"/>
        <v>0</v>
      </c>
    </row>
    <row r="146" spans="1:9" x14ac:dyDescent="0.3">
      <c r="A146" s="35">
        <v>119</v>
      </c>
      <c r="B146" s="21" t="s">
        <v>87</v>
      </c>
      <c r="C146" s="21" t="s">
        <v>88</v>
      </c>
      <c r="D146" s="46" t="s">
        <v>260</v>
      </c>
      <c r="E146" s="47" t="s">
        <v>261</v>
      </c>
      <c r="F146" s="45" t="s">
        <v>52</v>
      </c>
      <c r="G146" s="48">
        <f>G145</f>
        <v>50</v>
      </c>
      <c r="H146" s="59"/>
      <c r="I146" s="24">
        <f t="shared" si="10"/>
        <v>0</v>
      </c>
    </row>
    <row r="147" spans="1:9" x14ac:dyDescent="0.3">
      <c r="A147" s="35">
        <v>120</v>
      </c>
      <c r="B147" s="21" t="s">
        <v>21</v>
      </c>
      <c r="C147" s="21">
        <v>741</v>
      </c>
      <c r="D147" s="22" t="s">
        <v>342</v>
      </c>
      <c r="E147" s="23" t="s">
        <v>343</v>
      </c>
      <c r="F147" s="21" t="s">
        <v>52</v>
      </c>
      <c r="G147" s="36">
        <v>80</v>
      </c>
      <c r="H147" s="59"/>
      <c r="I147" s="24">
        <f t="shared" si="10"/>
        <v>0</v>
      </c>
    </row>
    <row r="148" spans="1:9" x14ac:dyDescent="0.3">
      <c r="A148" s="35">
        <v>121</v>
      </c>
      <c r="B148" s="21" t="s">
        <v>87</v>
      </c>
      <c r="C148" s="21" t="s">
        <v>88</v>
      </c>
      <c r="D148" s="22" t="s">
        <v>344</v>
      </c>
      <c r="E148" s="23" t="s">
        <v>345</v>
      </c>
      <c r="F148" s="21" t="s">
        <v>52</v>
      </c>
      <c r="G148" s="36">
        <f>G147</f>
        <v>80</v>
      </c>
      <c r="H148" s="59"/>
      <c r="I148" s="24">
        <f>ROUND(G148*H148,2)</f>
        <v>0</v>
      </c>
    </row>
    <row r="149" spans="1:9" x14ac:dyDescent="0.3">
      <c r="A149" s="35">
        <v>122</v>
      </c>
      <c r="B149" s="21" t="s">
        <v>21</v>
      </c>
      <c r="C149" s="21">
        <v>741</v>
      </c>
      <c r="D149" s="22" t="s">
        <v>264</v>
      </c>
      <c r="E149" s="23" t="s">
        <v>265</v>
      </c>
      <c r="F149" s="21"/>
      <c r="G149" s="36">
        <v>20</v>
      </c>
      <c r="H149" s="59"/>
      <c r="I149" s="24">
        <f t="shared" ref="I149:I151" si="12">ROUND(G149*H149,2)</f>
        <v>0</v>
      </c>
    </row>
    <row r="150" spans="1:9" x14ac:dyDescent="0.3">
      <c r="A150" s="35">
        <v>123</v>
      </c>
      <c r="B150" s="21" t="s">
        <v>87</v>
      </c>
      <c r="C150" s="21" t="s">
        <v>88</v>
      </c>
      <c r="D150" s="22" t="s">
        <v>266</v>
      </c>
      <c r="E150" s="23" t="s">
        <v>267</v>
      </c>
      <c r="F150" s="21" t="s">
        <v>52</v>
      </c>
      <c r="G150" s="36">
        <f>G149</f>
        <v>20</v>
      </c>
      <c r="H150" s="59"/>
      <c r="I150" s="24">
        <f t="shared" si="12"/>
        <v>0</v>
      </c>
    </row>
    <row r="151" spans="1:9" x14ac:dyDescent="0.3">
      <c r="A151" s="35">
        <v>124</v>
      </c>
      <c r="B151" s="21" t="s">
        <v>21</v>
      </c>
      <c r="C151" s="21">
        <v>741</v>
      </c>
      <c r="D151" s="22" t="s">
        <v>264</v>
      </c>
      <c r="E151" s="23" t="s">
        <v>265</v>
      </c>
      <c r="F151" s="21"/>
      <c r="G151" s="36">
        <v>15</v>
      </c>
      <c r="H151" s="59"/>
      <c r="I151" s="24">
        <f t="shared" si="12"/>
        <v>0</v>
      </c>
    </row>
    <row r="152" spans="1:9" x14ac:dyDescent="0.3">
      <c r="A152" s="35">
        <v>125</v>
      </c>
      <c r="B152" s="21" t="s">
        <v>87</v>
      </c>
      <c r="C152" s="21" t="s">
        <v>88</v>
      </c>
      <c r="D152" s="22" t="s">
        <v>268</v>
      </c>
      <c r="E152" s="23" t="s">
        <v>269</v>
      </c>
      <c r="F152" s="21" t="s">
        <v>52</v>
      </c>
      <c r="G152" s="36">
        <f>G151</f>
        <v>15</v>
      </c>
      <c r="H152" s="59"/>
      <c r="I152" s="24">
        <f t="shared" si="10"/>
        <v>0</v>
      </c>
    </row>
    <row r="153" spans="1:9" ht="26.4" x14ac:dyDescent="0.3">
      <c r="A153" s="35">
        <v>126</v>
      </c>
      <c r="B153" s="21" t="s">
        <v>21</v>
      </c>
      <c r="C153" s="21">
        <v>741</v>
      </c>
      <c r="D153" s="22" t="s">
        <v>270</v>
      </c>
      <c r="E153" s="23" t="s">
        <v>271</v>
      </c>
      <c r="F153" s="21" t="s">
        <v>30</v>
      </c>
      <c r="G153" s="36">
        <v>1</v>
      </c>
      <c r="H153" s="59"/>
      <c r="I153" s="24">
        <f t="shared" si="10"/>
        <v>0</v>
      </c>
    </row>
    <row r="154" spans="1:9" x14ac:dyDescent="0.3">
      <c r="A154" s="35"/>
      <c r="B154" s="31"/>
      <c r="C154" s="30"/>
      <c r="D154" s="32">
        <v>741</v>
      </c>
      <c r="E154" s="33" t="s">
        <v>272</v>
      </c>
      <c r="F154" s="30"/>
      <c r="G154" s="30"/>
      <c r="H154" s="24"/>
      <c r="I154" s="34">
        <f>SUBTOTAL(9,I155:I169)</f>
        <v>0</v>
      </c>
    </row>
    <row r="155" spans="1:9" x14ac:dyDescent="0.3">
      <c r="A155" s="35">
        <v>127</v>
      </c>
      <c r="B155" s="21" t="s">
        <v>21</v>
      </c>
      <c r="C155" s="21">
        <v>741</v>
      </c>
      <c r="D155" s="22" t="s">
        <v>200</v>
      </c>
      <c r="E155" s="23" t="s">
        <v>201</v>
      </c>
      <c r="F155" s="21" t="s">
        <v>30</v>
      </c>
      <c r="G155" s="36">
        <v>1</v>
      </c>
      <c r="H155" s="59"/>
      <c r="I155" s="24">
        <f>ROUND(G155*H155,2)</f>
        <v>0</v>
      </c>
    </row>
    <row r="156" spans="1:9" ht="26.4" x14ac:dyDescent="0.3">
      <c r="A156" s="35">
        <v>128</v>
      </c>
      <c r="B156" s="21" t="s">
        <v>87</v>
      </c>
      <c r="C156" s="21" t="s">
        <v>88</v>
      </c>
      <c r="D156" s="46" t="s">
        <v>273</v>
      </c>
      <c r="E156" s="47" t="s">
        <v>274</v>
      </c>
      <c r="F156" s="45" t="s">
        <v>30</v>
      </c>
      <c r="G156" s="48">
        <f>G155</f>
        <v>1</v>
      </c>
      <c r="H156" s="59"/>
      <c r="I156" s="24">
        <f t="shared" ref="I156:I169" si="13">ROUND(G156*H156,2)</f>
        <v>0</v>
      </c>
    </row>
    <row r="157" spans="1:9" ht="26.4" x14ac:dyDescent="0.3">
      <c r="A157" s="35">
        <v>129</v>
      </c>
      <c r="B157" s="21" t="s">
        <v>21</v>
      </c>
      <c r="C157" s="21">
        <v>741</v>
      </c>
      <c r="D157" s="22" t="s">
        <v>275</v>
      </c>
      <c r="E157" s="23" t="s">
        <v>276</v>
      </c>
      <c r="F157" s="21" t="s">
        <v>30</v>
      </c>
      <c r="G157" s="36">
        <f>SUM(G158:G158)</f>
        <v>15</v>
      </c>
      <c r="H157" s="59"/>
      <c r="I157" s="24">
        <f t="shared" si="13"/>
        <v>0</v>
      </c>
    </row>
    <row r="158" spans="1:9" ht="66" x14ac:dyDescent="0.3">
      <c r="A158" s="35">
        <v>130</v>
      </c>
      <c r="B158" s="21" t="s">
        <v>87</v>
      </c>
      <c r="C158" s="21" t="s">
        <v>61</v>
      </c>
      <c r="D158" s="22" t="s">
        <v>277</v>
      </c>
      <c r="E158" s="23" t="s">
        <v>278</v>
      </c>
      <c r="F158" s="21" t="s">
        <v>30</v>
      </c>
      <c r="G158" s="36">
        <v>15</v>
      </c>
      <c r="H158" s="59"/>
      <c r="I158" s="24">
        <f t="shared" si="13"/>
        <v>0</v>
      </c>
    </row>
    <row r="159" spans="1:9" x14ac:dyDescent="0.3">
      <c r="A159" s="35">
        <v>131</v>
      </c>
      <c r="B159" s="21" t="s">
        <v>21</v>
      </c>
      <c r="C159" s="21">
        <v>741</v>
      </c>
      <c r="D159" s="22" t="s">
        <v>307</v>
      </c>
      <c r="E159" s="23" t="s">
        <v>308</v>
      </c>
      <c r="F159" s="21" t="s">
        <v>30</v>
      </c>
      <c r="G159" s="36">
        <v>1</v>
      </c>
      <c r="H159" s="59"/>
      <c r="I159" s="24">
        <f t="shared" si="13"/>
        <v>0</v>
      </c>
    </row>
    <row r="160" spans="1:9" x14ac:dyDescent="0.3">
      <c r="A160" s="35">
        <v>132</v>
      </c>
      <c r="B160" s="21" t="s">
        <v>87</v>
      </c>
      <c r="C160" s="21" t="s">
        <v>88</v>
      </c>
      <c r="D160" s="22" t="s">
        <v>346</v>
      </c>
      <c r="E160" s="23" t="s">
        <v>347</v>
      </c>
      <c r="F160" s="21" t="s">
        <v>30</v>
      </c>
      <c r="G160" s="36">
        <v>1</v>
      </c>
      <c r="H160" s="59"/>
      <c r="I160" s="24">
        <f t="shared" si="13"/>
        <v>0</v>
      </c>
    </row>
    <row r="161" spans="1:9" x14ac:dyDescent="0.3">
      <c r="A161" s="35">
        <v>133</v>
      </c>
      <c r="B161" s="21" t="s">
        <v>87</v>
      </c>
      <c r="C161" s="21" t="s">
        <v>88</v>
      </c>
      <c r="D161" s="22" t="s">
        <v>311</v>
      </c>
      <c r="E161" s="23" t="s">
        <v>312</v>
      </c>
      <c r="F161" s="21" t="s">
        <v>30</v>
      </c>
      <c r="G161" s="36">
        <f>G159</f>
        <v>1</v>
      </c>
      <c r="H161" s="59"/>
      <c r="I161" s="24">
        <f t="shared" si="13"/>
        <v>0</v>
      </c>
    </row>
    <row r="162" spans="1:9" x14ac:dyDescent="0.3">
      <c r="A162" s="35">
        <v>134</v>
      </c>
      <c r="B162" s="21" t="s">
        <v>21</v>
      </c>
      <c r="C162" s="21">
        <v>741</v>
      </c>
      <c r="D162" s="22" t="s">
        <v>279</v>
      </c>
      <c r="E162" s="23" t="s">
        <v>280</v>
      </c>
      <c r="F162" s="21" t="s">
        <v>30</v>
      </c>
      <c r="G162" s="36">
        <v>2</v>
      </c>
      <c r="H162" s="59"/>
      <c r="I162" s="24">
        <f t="shared" si="13"/>
        <v>0</v>
      </c>
    </row>
    <row r="163" spans="1:9" x14ac:dyDescent="0.3">
      <c r="A163" s="35">
        <v>135</v>
      </c>
      <c r="B163" s="21" t="s">
        <v>87</v>
      </c>
      <c r="C163" s="21" t="s">
        <v>88</v>
      </c>
      <c r="D163" s="22" t="s">
        <v>281</v>
      </c>
      <c r="E163" s="23" t="s">
        <v>282</v>
      </c>
      <c r="F163" s="21" t="s">
        <v>30</v>
      </c>
      <c r="G163" s="36">
        <v>1</v>
      </c>
      <c r="H163" s="59"/>
      <c r="I163" s="24">
        <f t="shared" si="13"/>
        <v>0</v>
      </c>
    </row>
    <row r="164" spans="1:9" x14ac:dyDescent="0.3">
      <c r="A164" s="35">
        <v>136</v>
      </c>
      <c r="B164" s="21" t="s">
        <v>87</v>
      </c>
      <c r="C164" s="21" t="s">
        <v>88</v>
      </c>
      <c r="D164" s="22" t="s">
        <v>350</v>
      </c>
      <c r="E164" s="23" t="s">
        <v>351</v>
      </c>
      <c r="F164" s="21" t="s">
        <v>30</v>
      </c>
      <c r="G164" s="36">
        <v>1</v>
      </c>
      <c r="H164" s="59"/>
      <c r="I164" s="24">
        <f t="shared" si="13"/>
        <v>0</v>
      </c>
    </row>
    <row r="165" spans="1:9" x14ac:dyDescent="0.3">
      <c r="A165" s="35">
        <v>137</v>
      </c>
      <c r="B165" s="21" t="s">
        <v>87</v>
      </c>
      <c r="C165" s="21" t="s">
        <v>88</v>
      </c>
      <c r="D165" s="22" t="s">
        <v>283</v>
      </c>
      <c r="E165" s="23" t="s">
        <v>284</v>
      </c>
      <c r="F165" s="21" t="s">
        <v>30</v>
      </c>
      <c r="G165" s="36">
        <f>G162</f>
        <v>2</v>
      </c>
      <c r="H165" s="59"/>
      <c r="I165" s="24">
        <f t="shared" si="13"/>
        <v>0</v>
      </c>
    </row>
    <row r="166" spans="1:9" x14ac:dyDescent="0.3">
      <c r="A166" s="35">
        <v>138</v>
      </c>
      <c r="B166" s="21" t="s">
        <v>87</v>
      </c>
      <c r="C166" s="21" t="s">
        <v>88</v>
      </c>
      <c r="D166" s="22" t="s">
        <v>334</v>
      </c>
      <c r="E166" s="23" t="s">
        <v>335</v>
      </c>
      <c r="F166" s="21" t="s">
        <v>30</v>
      </c>
      <c r="G166" s="36">
        <v>1</v>
      </c>
      <c r="H166" s="59"/>
      <c r="I166" s="24">
        <f t="shared" si="13"/>
        <v>0</v>
      </c>
    </row>
    <row r="167" spans="1:9" x14ac:dyDescent="0.3">
      <c r="A167" s="35">
        <v>139</v>
      </c>
      <c r="B167" s="21" t="s">
        <v>87</v>
      </c>
      <c r="C167" s="21" t="s">
        <v>88</v>
      </c>
      <c r="D167" s="22" t="s">
        <v>285</v>
      </c>
      <c r="E167" s="23" t="s">
        <v>286</v>
      </c>
      <c r="F167" s="21" t="s">
        <v>30</v>
      </c>
      <c r="G167" s="36">
        <v>1</v>
      </c>
      <c r="H167" s="59"/>
      <c r="I167" s="24">
        <f t="shared" si="13"/>
        <v>0</v>
      </c>
    </row>
    <row r="168" spans="1:9" ht="26.4" x14ac:dyDescent="0.3">
      <c r="A168" s="35">
        <v>140</v>
      </c>
      <c r="B168" s="21" t="s">
        <v>21</v>
      </c>
      <c r="C168" s="21">
        <v>741</v>
      </c>
      <c r="D168" s="22" t="s">
        <v>287</v>
      </c>
      <c r="E168" s="23" t="s">
        <v>288</v>
      </c>
      <c r="F168" s="21" t="s">
        <v>52</v>
      </c>
      <c r="G168" s="36">
        <v>120</v>
      </c>
      <c r="H168" s="59"/>
      <c r="I168" s="24">
        <f t="shared" si="13"/>
        <v>0</v>
      </c>
    </row>
    <row r="169" spans="1:9" x14ac:dyDescent="0.3">
      <c r="A169" s="35">
        <v>141</v>
      </c>
      <c r="B169" s="21" t="s">
        <v>87</v>
      </c>
      <c r="C169" s="21" t="s">
        <v>88</v>
      </c>
      <c r="D169" s="22" t="s">
        <v>289</v>
      </c>
      <c r="E169" s="23" t="s">
        <v>290</v>
      </c>
      <c r="F169" s="21" t="s">
        <v>52</v>
      </c>
      <c r="G169" s="36">
        <f>G168</f>
        <v>120</v>
      </c>
      <c r="H169" s="59"/>
      <c r="I169" s="24">
        <f t="shared" si="13"/>
        <v>0</v>
      </c>
    </row>
    <row r="170" spans="1:9" x14ac:dyDescent="0.3">
      <c r="A170" s="50"/>
      <c r="B170" s="26"/>
      <c r="C170" s="51"/>
      <c r="D170" s="52" t="s">
        <v>291</v>
      </c>
      <c r="E170" s="28" t="s">
        <v>292</v>
      </c>
      <c r="F170" s="51"/>
      <c r="G170" s="50"/>
      <c r="H170" s="50"/>
      <c r="I170" s="29">
        <f>SUBTOTAL(9,I171:I174)</f>
        <v>0</v>
      </c>
    </row>
    <row r="171" spans="1:9" x14ac:dyDescent="0.3">
      <c r="A171" s="53">
        <v>142</v>
      </c>
      <c r="B171" s="21" t="s">
        <v>21</v>
      </c>
      <c r="C171" s="21" t="s">
        <v>291</v>
      </c>
      <c r="D171" s="54" t="s">
        <v>293</v>
      </c>
      <c r="E171" s="23" t="s">
        <v>294</v>
      </c>
      <c r="F171" s="21" t="s">
        <v>295</v>
      </c>
      <c r="G171" s="36">
        <v>1</v>
      </c>
      <c r="H171" s="59"/>
      <c r="I171" s="24">
        <f t="shared" ref="I171:I174" si="14">ROUND(G171*H171,2)</f>
        <v>0</v>
      </c>
    </row>
    <row r="172" spans="1:9" x14ac:dyDescent="0.3">
      <c r="A172" s="53">
        <v>143</v>
      </c>
      <c r="B172" s="21" t="s">
        <v>21</v>
      </c>
      <c r="C172" s="21" t="s">
        <v>291</v>
      </c>
      <c r="D172" s="54" t="s">
        <v>296</v>
      </c>
      <c r="E172" s="23" t="s">
        <v>297</v>
      </c>
      <c r="F172" s="21" t="s">
        <v>295</v>
      </c>
      <c r="G172" s="36">
        <v>1</v>
      </c>
      <c r="H172" s="59"/>
      <c r="I172" s="24">
        <f t="shared" si="14"/>
        <v>0</v>
      </c>
    </row>
    <row r="173" spans="1:9" x14ac:dyDescent="0.3">
      <c r="A173" s="53">
        <v>144</v>
      </c>
      <c r="B173" s="21" t="s">
        <v>21</v>
      </c>
      <c r="C173" s="21" t="s">
        <v>291</v>
      </c>
      <c r="D173" s="54" t="s">
        <v>298</v>
      </c>
      <c r="E173" s="23" t="s">
        <v>299</v>
      </c>
      <c r="F173" s="21" t="s">
        <v>295</v>
      </c>
      <c r="G173" s="36">
        <v>1</v>
      </c>
      <c r="H173" s="59"/>
      <c r="I173" s="24">
        <f t="shared" si="14"/>
        <v>0</v>
      </c>
    </row>
    <row r="174" spans="1:9" x14ac:dyDescent="0.3">
      <c r="A174" s="53">
        <v>145</v>
      </c>
      <c r="B174" s="21" t="s">
        <v>21</v>
      </c>
      <c r="C174" s="21" t="s">
        <v>291</v>
      </c>
      <c r="D174" s="54" t="s">
        <v>300</v>
      </c>
      <c r="E174" s="23" t="s">
        <v>301</v>
      </c>
      <c r="F174" s="21" t="s">
        <v>295</v>
      </c>
      <c r="G174" s="36">
        <v>1</v>
      </c>
      <c r="H174" s="59"/>
      <c r="I174" s="24">
        <f t="shared" si="14"/>
        <v>0</v>
      </c>
    </row>
    <row r="175" spans="1:9" x14ac:dyDescent="0.3">
      <c r="A175" s="55"/>
      <c r="B175" s="55"/>
      <c r="C175" s="55"/>
      <c r="D175" s="56"/>
      <c r="E175" s="56" t="s">
        <v>302</v>
      </c>
      <c r="F175" s="55"/>
      <c r="G175" s="55"/>
      <c r="H175" s="55"/>
      <c r="I175" s="58">
        <f>SUBTOTAL(9,I14:I174)</f>
        <v>0</v>
      </c>
    </row>
  </sheetData>
  <mergeCells count="4">
    <mergeCell ref="C3:E3"/>
    <mergeCell ref="C7:E7"/>
    <mergeCell ref="C8:D8"/>
    <mergeCell ref="C9:D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Rekapitulace</vt:lpstr>
      <vt:lpstr>PC</vt:lpstr>
      <vt:lpstr>Robotika</vt:lpstr>
      <vt:lpstr>Přírodověda 1.NP</vt:lpstr>
      <vt:lpstr>Přírodověda 2.NP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Fux Pavel</dc:creator>
  <cp:lastModifiedBy>Fux Pavel</cp:lastModifiedBy>
  <dcterms:created xsi:type="dcterms:W3CDTF">2025-10-07T16:21:28Z</dcterms:created>
  <dcterms:modified xsi:type="dcterms:W3CDTF">2025-10-08T06:37:03Z</dcterms:modified>
</cp:coreProperties>
</file>