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1.1\dotace_advokat\B-advokatni-kancelar\Modernizační fond\Komunální FVE pro malé obce\Kosova Hora_ZPŘ\"/>
    </mc:Choice>
  </mc:AlternateContent>
  <xr:revisionPtr revIDLastSave="0" documentId="8_{0FE92D5B-6C5C-48A1-9D45-20EE4FD0ACEB}" xr6:coauthVersionLast="47" xr6:coauthVersionMax="47" xr10:uidLastSave="{00000000-0000-0000-0000-000000000000}"/>
  <bookViews>
    <workbookView xWindow="-110" yWindow="-110" windowWidth="19420" windowHeight="10420" firstSheet="3" activeTab="4" xr2:uid="{23F3596E-B0F5-438C-BD97-3D5B4FFB8B60}"/>
  </bookViews>
  <sheets>
    <sheet name="ÚVOD" sheetId="1" r:id="rId1"/>
    <sheet name="SOUHRNNÝ LIST STAVBY" sheetId="2" r:id="rId2"/>
    <sheet name="REKAPITULACE OBJEKTŮ STAVBY" sheetId="3" r:id="rId3"/>
    <sheet name="KRYCÍ LIST #1" sheetId="4" r:id="rId4"/>
    <sheet name="REKAPITULACE #1" sheetId="5" r:id="rId5"/>
    <sheet name="ROZPOČET #1" sheetId="6" r:id="rId6"/>
    <sheet name="KRYCÍ LIST #2" sheetId="7" r:id="rId7"/>
    <sheet name="REKAPITULACE #2" sheetId="8" r:id="rId8"/>
    <sheet name="ROZPOČET #2" sheetId="9" r:id="rId9"/>
    <sheet name="KRYCÍ LIST #3" sheetId="10" r:id="rId10"/>
    <sheet name="REKAPITULACE #3" sheetId="11" r:id="rId11"/>
    <sheet name="ROZPOČET #3" sheetId="12" r:id="rId12"/>
    <sheet name="KRYCÍ LIST #4" sheetId="13" r:id="rId13"/>
    <sheet name="REKAPITULACE #4" sheetId="14" r:id="rId14"/>
    <sheet name="ROZPOČET #4" sheetId="15" r:id="rId15"/>
    <sheet name="KRYCÍ LIST #5" sheetId="16" r:id="rId16"/>
    <sheet name="REKAPITULACE #5" sheetId="17" r:id="rId17"/>
    <sheet name="ROZPOČET #5" sheetId="18" r:id="rId18"/>
    <sheet name="KRYCÍ LIST #6" sheetId="19" r:id="rId19"/>
    <sheet name="REKAPITULACE #6" sheetId="20" r:id="rId20"/>
    <sheet name="ROZPOČET #6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16" i="2"/>
  <c r="H38" i="4"/>
  <c r="E26" i="2" s="1"/>
  <c r="M8" i="4"/>
  <c r="G26" i="6"/>
  <c r="C9" i="5" s="1"/>
  <c r="C10" i="5" s="1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G12" i="6"/>
  <c r="H38" i="7"/>
  <c r="M8" i="7"/>
  <c r="G26" i="9"/>
  <c r="C9" i="8" s="1"/>
  <c r="C10" i="8" s="1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G12" i="9"/>
  <c r="H38" i="10"/>
  <c r="M8" i="10"/>
  <c r="G24" i="12"/>
  <c r="C9" i="11" s="1"/>
  <c r="C10" i="11" s="1"/>
  <c r="G23" i="12"/>
  <c r="G22" i="12"/>
  <c r="G21" i="12"/>
  <c r="G20" i="12"/>
  <c r="G19" i="12"/>
  <c r="G18" i="12"/>
  <c r="G17" i="12"/>
  <c r="G16" i="12"/>
  <c r="G15" i="12"/>
  <c r="G14" i="12"/>
  <c r="G13" i="12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G12" i="12"/>
  <c r="H38" i="13"/>
  <c r="M8" i="13"/>
  <c r="G22" i="15"/>
  <c r="G21" i="15"/>
  <c r="G20" i="15"/>
  <c r="G23" i="15" s="1"/>
  <c r="C11" i="14" s="1"/>
  <c r="G18" i="15"/>
  <c r="C10" i="14" s="1"/>
  <c r="G17" i="15"/>
  <c r="G16" i="15"/>
  <c r="A16" i="15"/>
  <c r="A17" i="15" s="1"/>
  <c r="A20" i="15" s="1"/>
  <c r="A21" i="15" s="1"/>
  <c r="A22" i="15" s="1"/>
  <c r="G13" i="15"/>
  <c r="A13" i="15"/>
  <c r="G12" i="15"/>
  <c r="G14" i="15" s="1"/>
  <c r="C9" i="14" s="1"/>
  <c r="H38" i="16"/>
  <c r="M8" i="16"/>
  <c r="G12" i="18"/>
  <c r="G13" i="18" s="1"/>
  <c r="C9" i="17" s="1"/>
  <c r="C10" i="17" s="1"/>
  <c r="H38" i="19"/>
  <c r="M8" i="19"/>
  <c r="G20" i="21"/>
  <c r="C9" i="20" s="1"/>
  <c r="C10" i="20" s="1"/>
  <c r="G19" i="21"/>
  <c r="G18" i="21"/>
  <c r="G17" i="21"/>
  <c r="G16" i="21"/>
  <c r="G15" i="21"/>
  <c r="G14" i="21"/>
  <c r="A14" i="21"/>
  <c r="A15" i="21" s="1"/>
  <c r="A16" i="21" s="1"/>
  <c r="A17" i="21" s="1"/>
  <c r="A18" i="21" s="1"/>
  <c r="A19" i="21" s="1"/>
  <c r="G13" i="21"/>
  <c r="A13" i="21"/>
  <c r="G12" i="21"/>
  <c r="C12" i="14" l="1"/>
  <c r="C12" i="20"/>
  <c r="E16" i="19"/>
  <c r="E20" i="19" s="1"/>
  <c r="E16" i="7"/>
  <c r="E20" i="7" s="1"/>
  <c r="C12" i="8"/>
  <c r="E19" i="16"/>
  <c r="E20" i="16" s="1"/>
  <c r="C12" i="17"/>
  <c r="E17" i="10"/>
  <c r="E20" i="10" s="1"/>
  <c r="C12" i="11"/>
  <c r="E16" i="4"/>
  <c r="E20" i="4" s="1"/>
  <c r="C12" i="5"/>
  <c r="F28" i="9" l="1"/>
  <c r="M25" i="7"/>
  <c r="E26" i="7" s="1"/>
  <c r="M20" i="7"/>
  <c r="M16" i="7"/>
  <c r="M26" i="7"/>
  <c r="M23" i="7"/>
  <c r="M19" i="7"/>
  <c r="M15" i="7"/>
  <c r="M21" i="7"/>
  <c r="E24" i="7"/>
  <c r="M28" i="7"/>
  <c r="E27" i="7" s="1"/>
  <c r="M22" i="7"/>
  <c r="M18" i="7"/>
  <c r="M14" i="7"/>
  <c r="M17" i="7"/>
  <c r="F15" i="18"/>
  <c r="M23" i="16"/>
  <c r="M19" i="16"/>
  <c r="M15" i="16"/>
  <c r="M28" i="16"/>
  <c r="E27" i="16" s="1"/>
  <c r="M22" i="16"/>
  <c r="M18" i="16"/>
  <c r="M14" i="16"/>
  <c r="E25" i="16" s="1"/>
  <c r="M25" i="16"/>
  <c r="E26" i="16" s="1"/>
  <c r="M26" i="16"/>
  <c r="M21" i="16"/>
  <c r="M17" i="16"/>
  <c r="E24" i="16"/>
  <c r="M20" i="16"/>
  <c r="M16" i="16"/>
  <c r="F26" i="12"/>
  <c r="M25" i="10"/>
  <c r="E26" i="10" s="1"/>
  <c r="M20" i="10"/>
  <c r="M16" i="10"/>
  <c r="M26" i="10"/>
  <c r="M17" i="10"/>
  <c r="M23" i="10"/>
  <c r="M19" i="10"/>
  <c r="M15" i="10"/>
  <c r="M21" i="10"/>
  <c r="E24" i="10"/>
  <c r="M28" i="10"/>
  <c r="E27" i="10" s="1"/>
  <c r="M22" i="10"/>
  <c r="M18" i="10"/>
  <c r="M14" i="10"/>
  <c r="M26" i="19"/>
  <c r="M21" i="19"/>
  <c r="M17" i="19"/>
  <c r="E24" i="19"/>
  <c r="M28" i="19"/>
  <c r="E27" i="19" s="1"/>
  <c r="M25" i="19"/>
  <c r="E26" i="19" s="1"/>
  <c r="M20" i="19"/>
  <c r="M16" i="19"/>
  <c r="M22" i="19"/>
  <c r="M18" i="19"/>
  <c r="M23" i="19"/>
  <c r="M19" i="19"/>
  <c r="M15" i="19"/>
  <c r="F22" i="21"/>
  <c r="M14" i="19"/>
  <c r="E25" i="19" s="1"/>
  <c r="F28" i="6"/>
  <c r="M25" i="4"/>
  <c r="M20" i="4"/>
  <c r="M16" i="4"/>
  <c r="E24" i="4"/>
  <c r="M23" i="4"/>
  <c r="M19" i="4"/>
  <c r="M15" i="4"/>
  <c r="M28" i="4"/>
  <c r="E27" i="4" s="1"/>
  <c r="M22" i="4"/>
  <c r="M18" i="4"/>
  <c r="M14" i="4"/>
  <c r="M26" i="4"/>
  <c r="M21" i="4"/>
  <c r="M17" i="4"/>
  <c r="E16" i="13"/>
  <c r="E20" i="13" s="1"/>
  <c r="C14" i="14"/>
  <c r="E26" i="4" l="1"/>
  <c r="E25" i="7"/>
  <c r="E28" i="7"/>
  <c r="E28" i="16"/>
  <c r="M25" i="13"/>
  <c r="M20" i="13"/>
  <c r="M16" i="13"/>
  <c r="M21" i="13"/>
  <c r="M17" i="13"/>
  <c r="F25" i="15"/>
  <c r="M23" i="13"/>
  <c r="M19" i="13"/>
  <c r="M15" i="13"/>
  <c r="M26" i="13"/>
  <c r="E24" i="13"/>
  <c r="M28" i="13"/>
  <c r="E27" i="13" s="1"/>
  <c r="E19" i="2" s="1"/>
  <c r="M22" i="13"/>
  <c r="M18" i="13"/>
  <c r="M14" i="13"/>
  <c r="E25" i="13" s="1"/>
  <c r="E25" i="4"/>
  <c r="E15" i="2"/>
  <c r="E28" i="4"/>
  <c r="E28" i="19"/>
  <c r="E25" i="10"/>
  <c r="E28" i="10"/>
  <c r="H35" i="7" l="1"/>
  <c r="D12" i="3"/>
  <c r="D13" i="3"/>
  <c r="H35" i="10"/>
  <c r="E26" i="13"/>
  <c r="E18" i="2"/>
  <c r="H35" i="19"/>
  <c r="D16" i="3"/>
  <c r="E28" i="13"/>
  <c r="D11" i="3"/>
  <c r="H35" i="4"/>
  <c r="E21" i="2"/>
  <c r="E17" i="2"/>
  <c r="D15" i="3"/>
  <c r="H35" i="16"/>
  <c r="H36" i="10" l="1"/>
  <c r="H39" i="10" s="1"/>
  <c r="E13" i="3" s="1"/>
  <c r="H39" i="4"/>
  <c r="E11" i="3" s="1"/>
  <c r="H36" i="4"/>
  <c r="H36" i="16"/>
  <c r="H39" i="16" s="1"/>
  <c r="E15" i="3" s="1"/>
  <c r="H36" i="19"/>
  <c r="H39" i="19" s="1"/>
  <c r="E16" i="3" s="1"/>
  <c r="H35" i="13"/>
  <c r="D14" i="3"/>
  <c r="D17" i="3" s="1"/>
  <c r="H36" i="7"/>
  <c r="H39" i="7" s="1"/>
  <c r="E12" i="3" s="1"/>
  <c r="H36" i="13" l="1"/>
  <c r="H39" i="13" s="1"/>
  <c r="E14" i="3" s="1"/>
  <c r="E17" i="3" s="1"/>
  <c r="E23" i="2"/>
  <c r="E24" i="2" l="1"/>
  <c r="E27" i="2" s="1"/>
</calcChain>
</file>

<file path=xl/sharedStrings.xml><?xml version="1.0" encoding="utf-8"?>
<sst xmlns="http://schemas.openxmlformats.org/spreadsheetml/2006/main" count="1096" uniqueCount="225">
  <si>
    <t>Stavba :  - Výstavba fotovoltaických elektráren na objektech obce Kosova Hora</t>
  </si>
  <si>
    <t>Cenová úroveň : 2023</t>
  </si>
  <si>
    <t>Objekt : Projekt - Projektová příprava a energetický management</t>
  </si>
  <si>
    <t xml:space="preserve">Datum zpracování : </t>
  </si>
  <si>
    <t>SOUPIS PRACÍ</t>
  </si>
  <si>
    <t>Poř.</t>
  </si>
  <si>
    <t>čís.</t>
  </si>
  <si>
    <t>pol.</t>
  </si>
  <si>
    <t>1.</t>
  </si>
  <si>
    <t>Kód položky</t>
  </si>
  <si>
    <t>2.</t>
  </si>
  <si>
    <t>Název položky</t>
  </si>
  <si>
    <t>3.</t>
  </si>
  <si>
    <t>M.J.</t>
  </si>
  <si>
    <t>4.</t>
  </si>
  <si>
    <t>Množství</t>
  </si>
  <si>
    <t>5.</t>
  </si>
  <si>
    <t>CENA</t>
  </si>
  <si>
    <t>jednotková</t>
  </si>
  <si>
    <t>6.</t>
  </si>
  <si>
    <t>celková</t>
  </si>
  <si>
    <t>7.</t>
  </si>
  <si>
    <t>HSV:</t>
  </si>
  <si>
    <t>oddíl 9</t>
  </si>
  <si>
    <t>Projektová příprava a energetický management</t>
  </si>
  <si>
    <t>Projektová dokumentace vč. inženýringu č.p. 325</t>
  </si>
  <si>
    <t>KPL</t>
  </si>
  <si>
    <t>Projektová dokumentace vč. inženýringu č.p. 85</t>
  </si>
  <si>
    <t>Projektová dokumentace vč. inženýringu č.p. 45</t>
  </si>
  <si>
    <t>Revize TIČR č.p. 325</t>
  </si>
  <si>
    <t>Revize TIČR č.p. 85</t>
  </si>
  <si>
    <t>Statický posudek č.p. 325</t>
  </si>
  <si>
    <t>Statický posudek č.p. 85</t>
  </si>
  <si>
    <t>Statický posudek č.p. 45</t>
  </si>
  <si>
    <t>Projektová příprava a energetický management CELKEM</t>
  </si>
  <si>
    <t>Základní rozpočtové náklady stav. objektu celkem (bez DPH) :</t>
  </si>
  <si>
    <t>REKAPITULACE ROZPOČTU</t>
  </si>
  <si>
    <t>Oddíl</t>
  </si>
  <si>
    <t>Název oddílu / řemeslného oboru</t>
  </si>
  <si>
    <t>BEZ DPH</t>
  </si>
  <si>
    <t>HSV CELKEM</t>
  </si>
  <si>
    <t>Základní rozpočtové náklady stavebního objektu celkem</t>
  </si>
  <si>
    <t>KRYCÍ LIST ROZPOČTU</t>
  </si>
  <si>
    <t>Kód objektu:</t>
  </si>
  <si>
    <t>Název objektu:</t>
  </si>
  <si>
    <t>JKSO:</t>
  </si>
  <si>
    <t>Cenová úroveň:</t>
  </si>
  <si>
    <t>Projekt</t>
  </si>
  <si>
    <t/>
  </si>
  <si>
    <t>2023</t>
  </si>
  <si>
    <t>Kód stavby:</t>
  </si>
  <si>
    <t>Název stavby:</t>
  </si>
  <si>
    <t>SKP:</t>
  </si>
  <si>
    <t>Účelová M.J:</t>
  </si>
  <si>
    <t>Výstavba fotovoltaických elektráren na objektech obce Kosova Hora</t>
  </si>
  <si>
    <t>Projektant:</t>
  </si>
  <si>
    <t>Objednatel:</t>
  </si>
  <si>
    <t>Počet listů:</t>
  </si>
  <si>
    <t>Zpracovatel:</t>
  </si>
  <si>
    <t>Obec Kosova Hora, č. p. 45, 26291 Kosova Hora</t>
  </si>
  <si>
    <t>Belton s.r.o.</t>
  </si>
  <si>
    <t>Počet účel. měrných jednotek:</t>
  </si>
  <si>
    <t>Náklady na měrnou jednotku:</t>
  </si>
  <si>
    <t>Zakázkové čís.:</t>
  </si>
  <si>
    <t>Zhotovitel:</t>
  </si>
  <si>
    <t>ROZPOČTOVÉ NÁKLADY</t>
  </si>
  <si>
    <t>Základní rozpočtové náklady (ZRN)</t>
  </si>
  <si>
    <t>Vedlejší rozpočtové náklady (VRN)</t>
  </si>
  <si>
    <t>Dodávka celkem</t>
  </si>
  <si>
    <t>Montáž celkem</t>
  </si>
  <si>
    <t>Z</t>
  </si>
  <si>
    <t>HSV celkem</t>
  </si>
  <si>
    <t>R</t>
  </si>
  <si>
    <t>PSV celkem</t>
  </si>
  <si>
    <t>N</t>
  </si>
  <si>
    <t>Instalace</t>
  </si>
  <si>
    <t>:</t>
  </si>
  <si>
    <t>Montáže</t>
  </si>
  <si>
    <t>ZRN celkem</t>
  </si>
  <si>
    <t>I: Projektové práce</t>
  </si>
  <si>
    <t>II: Technologie</t>
  </si>
  <si>
    <t>VII: Mobiliář</t>
  </si>
  <si>
    <t>ZRN+I+II+VII</t>
  </si>
  <si>
    <t>Ztížené výrobní podmínky</t>
  </si>
  <si>
    <t>%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</si>
  <si>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</si>
  <si>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</si>
  <si>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</si>
  <si>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</si>
  <si>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</si>
  <si>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</t>
  </si>
  <si>
    <t>Ostatní VRN</t>
  </si>
  <si>
    <t>Rezerva</t>
  </si>
  <si>
    <t>Ostatní rozpočtové náklady (ORN)</t>
  </si>
  <si>
    <t>Doplňkové rozpočtové náklady (DRN)</t>
  </si>
  <si>
    <t>VRN celkem</t>
  </si>
  <si>
    <t>ORN celkem</t>
  </si>
  <si>
    <t>DRN celkem</t>
  </si>
  <si>
    <t>Náklady celkem</t>
  </si>
  <si>
    <t>Vypracoval</t>
  </si>
  <si>
    <t>Za zhotovitele</t>
  </si>
  <si>
    <t>Za objednatele</t>
  </si>
  <si>
    <t>Jméno:</t>
  </si>
  <si>
    <t>Datum:</t>
  </si>
  <si>
    <t>Podpis:</t>
  </si>
  <si>
    <t>Základ pro DPH</t>
  </si>
  <si>
    <t>%  činí :</t>
  </si>
  <si>
    <t>Kč</t>
  </si>
  <si>
    <t>DPH</t>
  </si>
  <si>
    <t>CENA ZA OBJEKT CELKEM VČETNĚ DPH:</t>
  </si>
  <si>
    <t>Poznámky:</t>
  </si>
  <si>
    <t>Objekt : Baterie - Realizační výdaje - bateriová akumulace</t>
  </si>
  <si>
    <t>MONTÁŽNÍ PRÁCE:</t>
  </si>
  <si>
    <t>oddíl M21</t>
  </si>
  <si>
    <t>Montáže silnoproud:</t>
  </si>
  <si>
    <t>M-210240101-0</t>
  </si>
  <si>
    <t>Bateriové úložiště včetně BMS 14KWh</t>
  </si>
  <si>
    <t>M21</t>
  </si>
  <si>
    <t>MONTÁŽE SILNOPROUD CELKEM</t>
  </si>
  <si>
    <t>Montáže silnoproud</t>
  </si>
  <si>
    <t>MONTÁŽNÍ PRÁCE CELKEM</t>
  </si>
  <si>
    <t>Baterie</t>
  </si>
  <si>
    <t>Realizační výdaje - bateriová akumulace</t>
  </si>
  <si>
    <t>Objekt : Stavební část - Vynucené investice do renovací střech či modernizace elektroinstalace</t>
  </si>
  <si>
    <t>oddíl 1</t>
  </si>
  <si>
    <t>Oprava střešního pláčtě č.p. 45</t>
  </si>
  <si>
    <t>Náhrada poškozených prvků</t>
  </si>
  <si>
    <t>Ks</t>
  </si>
  <si>
    <t>C-111103212-0</t>
  </si>
  <si>
    <t>Tesařské doplnění ztužujících prvků</t>
  </si>
  <si>
    <t>Oprava střešního pláčtě č.p. 45 CELKEM</t>
  </si>
  <si>
    <t>oddíl 94</t>
  </si>
  <si>
    <t>Oprava střešního pláště č.p. 325</t>
  </si>
  <si>
    <t>C-941941041-0</t>
  </si>
  <si>
    <t>Kontrola, vysprávka stávající asf. izolace</t>
  </si>
  <si>
    <t>M2</t>
  </si>
  <si>
    <t>C-941941291-0</t>
  </si>
  <si>
    <t>Doplnění asf. izolace v rozsahu do 30%</t>
  </si>
  <si>
    <t>Oprava střešního pláště č.p. 325 CELKEM</t>
  </si>
  <si>
    <t>oddíl 99</t>
  </si>
  <si>
    <t>Oprava střešního pláště č.p. 85</t>
  </si>
  <si>
    <t>Tesařská úprava kotvení prvků</t>
  </si>
  <si>
    <t>Opracování prostupů</t>
  </si>
  <si>
    <t>Oprava střešního pláště č.p. 85 CELKEM</t>
  </si>
  <si>
    <t>Stavební část</t>
  </si>
  <si>
    <t>Vynucené investice do renovací střech či modernizace elektroinstalace</t>
  </si>
  <si>
    <t>Objekt :  FVe č.p.45 - Realizační výdaje FVE</t>
  </si>
  <si>
    <t>PSV:</t>
  </si>
  <si>
    <t>oddíl 791</t>
  </si>
  <si>
    <t>FVE č.p. 45 - fotovoltaické panely</t>
  </si>
  <si>
    <t xml:space="preserve">FV panel 500Wp </t>
  </si>
  <si>
    <t>KS</t>
  </si>
  <si>
    <t>Alu profil, žlaby pozink</t>
  </si>
  <si>
    <t>bm</t>
  </si>
  <si>
    <t>Střešní háky včetně spojovacího materiálu</t>
  </si>
  <si>
    <t xml:space="preserve">ks </t>
  </si>
  <si>
    <t>Solární string 6mm2</t>
  </si>
  <si>
    <t>AC vedení CYKY 5x4</t>
  </si>
  <si>
    <t>AC vedení CYKY 3x1,5 /HDO/</t>
  </si>
  <si>
    <t xml:space="preserve"> CAT vedení datového kabelu</t>
  </si>
  <si>
    <t>ks</t>
  </si>
  <si>
    <t xml:space="preserve"> Rozvaděč FVE do 10kW</t>
  </si>
  <si>
    <t>Revize FVe, bleskosvodu</t>
  </si>
  <si>
    <t>Úprava elektroměrového rozvaděče</t>
  </si>
  <si>
    <t>Střídač – 10kw assymetric</t>
  </si>
  <si>
    <t>Úprava bleskosvodu, napojení</t>
  </si>
  <si>
    <t>FVE č.p. 45 - fotovoltaické panely CELKEM</t>
  </si>
  <si>
    <t>PSV CELKEM</t>
  </si>
  <si>
    <t xml:space="preserve"> FVe č.p.45</t>
  </si>
  <si>
    <t>Realizační výdaje FVE</t>
  </si>
  <si>
    <t xml:space="preserve">Objekt : FVe č.p.85 - </t>
  </si>
  <si>
    <t>FVE č.p. 85 - fotovoltaické panely</t>
  </si>
  <si>
    <t>spojovací materiál</t>
  </si>
  <si>
    <t xml:space="preserve">kpl </t>
  </si>
  <si>
    <t>AC vedení CYKY 5x6</t>
  </si>
  <si>
    <t xml:space="preserve"> Rozvaděč FVE do 30kW</t>
  </si>
  <si>
    <t>Střídač – 20kw assymetric</t>
  </si>
  <si>
    <t>Optimizéry</t>
  </si>
  <si>
    <t>kpl</t>
  </si>
  <si>
    <t>Krizové odpojení</t>
  </si>
  <si>
    <t>FVE č.p. 85 - fotovoltaické panely CELKEM</t>
  </si>
  <si>
    <t>FVe č.p.85</t>
  </si>
  <si>
    <t xml:space="preserve">Objekt : FVE č.p.325 - </t>
  </si>
  <si>
    <t>FVE č.p. 325 - fotovoltaické panely</t>
  </si>
  <si>
    <t>Jižní konstrukce pro jeden FV modul</t>
  </si>
  <si>
    <t>Vedení datového kabelu k měření</t>
  </si>
  <si>
    <t>Rozvaděč FVE do 25kW</t>
  </si>
  <si>
    <t>Střídač – 25kw assymetric</t>
  </si>
  <si>
    <t xml:space="preserve">kaskádové řízení </t>
  </si>
  <si>
    <t>FVE č.p. 325 - fotovoltaické panely CELKEM</t>
  </si>
  <si>
    <t>FVE č.p.325</t>
  </si>
  <si>
    <t>REKAPITULACE OBJEKTŮ STAVBY</t>
  </si>
  <si>
    <t xml:space="preserve">Kód stavby : </t>
  </si>
  <si>
    <t xml:space="preserve">Název stavby : </t>
  </si>
  <si>
    <t xml:space="preserve">Datum: </t>
  </si>
  <si>
    <t>09/2023</t>
  </si>
  <si>
    <t>Místo stavby:</t>
  </si>
  <si>
    <t>Objekty obce Kosova Hora</t>
  </si>
  <si>
    <t>NÁKLADY ZA JEDNOTLIVÉ STAVEBNÍ OBJEKTY</t>
  </si>
  <si>
    <t>Kód objektu</t>
  </si>
  <si>
    <t>Název objektu</t>
  </si>
  <si>
    <t>JKSO</t>
  </si>
  <si>
    <t>Cena bez DPH
(Kč)</t>
  </si>
  <si>
    <t>Cena s DPH
(Kč)</t>
  </si>
  <si>
    <t>CENA ZA STAVBU CELKEM</t>
  </si>
  <si>
    <t>SOUHRNNÝ LIST STAVBY</t>
  </si>
  <si>
    <t xml:space="preserve">Místo stavby: </t>
  </si>
  <si>
    <t xml:space="preserve">Projektant : </t>
  </si>
  <si>
    <t xml:space="preserve">IČO : </t>
  </si>
  <si>
    <t xml:space="preserve">DIČ : </t>
  </si>
  <si>
    <t xml:space="preserve">Objednatel : </t>
  </si>
  <si>
    <t xml:space="preserve">Zpracovatel : </t>
  </si>
  <si>
    <t>CZ49623435</t>
  </si>
  <si>
    <t xml:space="preserve">Zhotovitel : </t>
  </si>
  <si>
    <t>Průzkumné, geodetické a projektové práce + Technologie + Mobiliář</t>
  </si>
  <si>
    <t>Cena bez DPH</t>
  </si>
  <si>
    <t>21% činí :</t>
  </si>
  <si>
    <t>15% činí :</t>
  </si>
  <si>
    <t>CENA CELKEM VČETNĚ DPH:</t>
  </si>
  <si>
    <t>Datum, razítko, podpis</t>
  </si>
  <si>
    <t>ROZPOČET STAVBY</t>
  </si>
  <si>
    <t>Stupeň projektové dokumentace:</t>
  </si>
  <si>
    <t>Celkový počet listů:</t>
  </si>
  <si>
    <t>Zadávací dokumentace</t>
  </si>
  <si>
    <t xml:space="preserve">Výstavba fotovoltaické elektrárny na budovách ve vlastnictví obce Kosova Hora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</si>
</sst>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0" fillId="0" borderId="4" xfId="0" applyBorder="1"/>
    <xf numFmtId="0" fontId="1" fillId="2" borderId="20" xfId="0" applyFont="1" applyFill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5" xfId="0" applyFont="1" applyBorder="1"/>
    <xf numFmtId="0" fontId="5" fillId="0" borderId="3" xfId="0" applyFont="1" applyBorder="1" applyAlignment="1">
      <alignment vertical="center"/>
    </xf>
    <xf numFmtId="0" fontId="5" fillId="0" borderId="29" xfId="0" applyFont="1" applyBorder="1"/>
    <xf numFmtId="0" fontId="5" fillId="0" borderId="30" xfId="0" applyFont="1" applyBorder="1"/>
    <xf numFmtId="0" fontId="0" fillId="0" borderId="1" xfId="0" applyBorder="1"/>
    <xf numFmtId="0" fontId="5" fillId="0" borderId="31" xfId="0" applyFont="1" applyBorder="1"/>
    <xf numFmtId="0" fontId="5" fillId="0" borderId="22" xfId="0" applyFont="1" applyBorder="1"/>
    <xf numFmtId="0" fontId="5" fillId="0" borderId="31" xfId="0" applyFont="1" applyBorder="1" applyAlignment="1">
      <alignment horizontal="right" vertical="center"/>
    </xf>
    <xf numFmtId="0" fontId="5" fillId="0" borderId="31" xfId="0" applyFont="1" applyBorder="1" applyAlignment="1">
      <alignment horizontal="left" vertical="center"/>
    </xf>
    <xf numFmtId="0" fontId="5" fillId="0" borderId="26" xfId="0" applyFont="1" applyBorder="1"/>
    <xf numFmtId="0" fontId="5" fillId="0" borderId="32" xfId="0" applyFont="1" applyBorder="1"/>
    <xf numFmtId="0" fontId="1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33" xfId="0" applyNumberFormat="1" applyFont="1" applyBorder="1" applyAlignment="1">
      <alignment vertical="center"/>
    </xf>
    <xf numFmtId="0" fontId="5" fillId="2" borderId="6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5" xfId="0" applyFont="1" applyFill="1" applyBorder="1"/>
    <xf numFmtId="164" fontId="5" fillId="2" borderId="33" xfId="0" applyNumberFormat="1" applyFont="1" applyFill="1" applyBorder="1" applyAlignment="1">
      <alignment vertical="center"/>
    </xf>
    <xf numFmtId="0" fontId="5" fillId="2" borderId="11" xfId="0" applyFont="1" applyFill="1" applyBorder="1"/>
    <xf numFmtId="0" fontId="5" fillId="2" borderId="36" xfId="0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36" xfId="0" applyFont="1" applyFill="1" applyBorder="1"/>
    <xf numFmtId="0" fontId="5" fillId="2" borderId="37" xfId="0" applyFont="1" applyFill="1" applyBorder="1"/>
    <xf numFmtId="164" fontId="5" fillId="2" borderId="38" xfId="0" applyNumberFormat="1" applyFont="1" applyFill="1" applyBorder="1" applyAlignment="1">
      <alignment vertical="center"/>
    </xf>
    <xf numFmtId="0" fontId="0" fillId="0" borderId="2" xfId="0" applyBorder="1"/>
    <xf numFmtId="0" fontId="0" fillId="0" borderId="8" xfId="0" applyBorder="1"/>
    <xf numFmtId="0" fontId="0" fillId="0" borderId="39" xfId="0" applyBorder="1"/>
    <xf numFmtId="0" fontId="0" fillId="0" borderId="31" xfId="0" applyBorder="1"/>
    <xf numFmtId="0" fontId="5" fillId="2" borderId="45" xfId="0" applyFont="1" applyFill="1" applyBorder="1"/>
    <xf numFmtId="0" fontId="5" fillId="2" borderId="46" xfId="0" applyFont="1" applyFill="1" applyBorder="1"/>
    <xf numFmtId="0" fontId="5" fillId="2" borderId="47" xfId="0" applyFont="1" applyFill="1" applyBorder="1"/>
    <xf numFmtId="0" fontId="5" fillId="2" borderId="47" xfId="0" applyFont="1" applyFill="1" applyBorder="1" applyAlignment="1">
      <alignment vertical="center"/>
    </xf>
    <xf numFmtId="0" fontId="0" fillId="0" borderId="12" xfId="0" applyBorder="1"/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4" fillId="0" borderId="53" xfId="0" applyFont="1" applyBorder="1"/>
    <xf numFmtId="0" fontId="5" fillId="0" borderId="43" xfId="0" applyFont="1" applyBorder="1" applyAlignment="1">
      <alignment horizontal="left" vertical="center"/>
    </xf>
    <xf numFmtId="0" fontId="5" fillId="0" borderId="22" xfId="0" applyFont="1" applyBorder="1" applyAlignment="1">
      <alignment horizontal="right" vertical="center"/>
    </xf>
    <xf numFmtId="3" fontId="5" fillId="0" borderId="54" xfId="0" applyNumberFormat="1" applyFont="1" applyBorder="1" applyAlignment="1">
      <alignment vertical="center"/>
    </xf>
    <xf numFmtId="0" fontId="5" fillId="2" borderId="17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left" vertical="center"/>
    </xf>
    <xf numFmtId="3" fontId="5" fillId="2" borderId="59" xfId="0" applyNumberFormat="1" applyFont="1" applyFill="1" applyBorder="1" applyAlignment="1">
      <alignment vertical="center"/>
    </xf>
    <xf numFmtId="0" fontId="4" fillId="2" borderId="21" xfId="0" applyFont="1" applyFill="1" applyBorder="1"/>
    <xf numFmtId="0" fontId="5" fillId="2" borderId="18" xfId="0" applyFont="1" applyFill="1" applyBorder="1" applyAlignment="1">
      <alignment horizontal="left" vertical="center"/>
    </xf>
    <xf numFmtId="3" fontId="5" fillId="2" borderId="61" xfId="0" applyNumberFormat="1" applyFont="1" applyFill="1" applyBorder="1" applyAlignment="1">
      <alignment vertical="center"/>
    </xf>
    <xf numFmtId="0" fontId="0" fillId="0" borderId="62" xfId="0" applyBorder="1" applyAlignment="1">
      <alignment horizontal="left" vertical="center"/>
    </xf>
    <xf numFmtId="49" fontId="0" fillId="0" borderId="63" xfId="0" applyNumberFormat="1" applyBorder="1" applyAlignment="1">
      <alignment horizontal="center" vertical="center"/>
    </xf>
    <xf numFmtId="0" fontId="0" fillId="0" borderId="64" xfId="0" applyBorder="1"/>
    <xf numFmtId="0" fontId="0" fillId="0" borderId="54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3" fontId="0" fillId="0" borderId="23" xfId="0" applyNumberFormat="1" applyBorder="1" applyAlignment="1">
      <alignment vertical="center"/>
    </xf>
    <xf numFmtId="0" fontId="0" fillId="0" borderId="36" xfId="0" applyBorder="1"/>
    <xf numFmtId="0" fontId="0" fillId="0" borderId="0" xfId="0" applyAlignment="1">
      <alignment vertical="center"/>
    </xf>
    <xf numFmtId="0" fontId="0" fillId="0" borderId="56" xfId="0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67" xfId="0" applyNumberFormat="1" applyBorder="1" applyAlignment="1">
      <alignment horizontal="right" vertical="center"/>
    </xf>
    <xf numFmtId="0" fontId="0" fillId="0" borderId="56" xfId="0" applyBorder="1" applyAlignment="1">
      <alignment horizontal="center" vertical="center"/>
    </xf>
    <xf numFmtId="4" fontId="0" fillId="0" borderId="3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70" xfId="0" applyNumberFormat="1" applyBorder="1" applyAlignment="1">
      <alignment horizontal="right" vertical="center"/>
    </xf>
    <xf numFmtId="3" fontId="0" fillId="0" borderId="71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79" xfId="0" applyBorder="1" applyAlignment="1">
      <alignment vertical="center"/>
    </xf>
    <xf numFmtId="0" fontId="9" fillId="0" borderId="0" xfId="0" applyFont="1"/>
    <xf numFmtId="0" fontId="9" fillId="2" borderId="80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3" fontId="5" fillId="0" borderId="63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9" xfId="0" applyBorder="1" applyAlignment="1">
      <alignment vertical="center"/>
    </xf>
    <xf numFmtId="49" fontId="0" fillId="2" borderId="34" xfId="0" applyNumberFormat="1" applyFill="1" applyBorder="1" applyAlignment="1">
      <alignment vertical="center"/>
    </xf>
    <xf numFmtId="49" fontId="0" fillId="0" borderId="10" xfId="0" applyNumberForma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40" xfId="0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3" fontId="0" fillId="0" borderId="40" xfId="0" applyNumberFormat="1" applyBorder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3" fontId="9" fillId="2" borderId="46" xfId="0" applyNumberFormat="1" applyFont="1" applyFill="1" applyBorder="1" applyAlignment="1">
      <alignment horizontal="right" vertical="center"/>
    </xf>
    <xf numFmtId="3" fontId="9" fillId="2" borderId="48" xfId="0" applyNumberFormat="1" applyFont="1" applyFill="1" applyBorder="1" applyAlignment="1">
      <alignment horizontal="right" vertical="center"/>
    </xf>
    <xf numFmtId="49" fontId="0" fillId="0" borderId="9" xfId="0" applyNumberFormat="1" applyBorder="1" applyAlignment="1">
      <alignment vertical="center"/>
    </xf>
    <xf numFmtId="49" fontId="0" fillId="0" borderId="23" xfId="0" applyNumberFormat="1" applyBorder="1" applyAlignment="1">
      <alignment vertical="center"/>
    </xf>
    <xf numFmtId="0" fontId="0" fillId="0" borderId="39" xfId="0" applyBorder="1" applyAlignment="1">
      <alignment horizontal="right" vertical="center"/>
    </xf>
    <xf numFmtId="0" fontId="9" fillId="2" borderId="48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0" fillId="0" borderId="0" xfId="0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8" xfId="0" applyFont="1" applyBorder="1" applyAlignment="1">
      <alignment wrapText="1"/>
    </xf>
    <xf numFmtId="0" fontId="0" fillId="0" borderId="36" xfId="0" applyBorder="1" applyAlignment="1">
      <alignment horizontal="center" vertical="center"/>
    </xf>
    <xf numFmtId="0" fontId="0" fillId="0" borderId="64" xfId="0" applyBorder="1"/>
    <xf numFmtId="0" fontId="0" fillId="0" borderId="31" xfId="0" applyBorder="1" applyAlignment="1">
      <alignment vertical="center"/>
    </xf>
    <xf numFmtId="0" fontId="0" fillId="0" borderId="1" xfId="0" applyBorder="1"/>
    <xf numFmtId="0" fontId="0" fillId="0" borderId="39" xfId="0" applyBorder="1"/>
    <xf numFmtId="0" fontId="0" fillId="0" borderId="4" xfId="0" applyBorder="1"/>
    <xf numFmtId="0" fontId="0" fillId="0" borderId="12" xfId="0" applyBorder="1"/>
    <xf numFmtId="0" fontId="0" fillId="0" borderId="17" xfId="0" applyBorder="1" applyAlignment="1">
      <alignment vertical="center"/>
    </xf>
    <xf numFmtId="0" fontId="0" fillId="0" borderId="58" xfId="0" applyBorder="1"/>
    <xf numFmtId="3" fontId="0" fillId="0" borderId="20" xfId="0" applyNumberFormat="1" applyBorder="1" applyAlignment="1">
      <alignment horizontal="right" vertical="center"/>
    </xf>
    <xf numFmtId="0" fontId="9" fillId="2" borderId="21" xfId="0" applyFont="1" applyFill="1" applyBorder="1" applyAlignment="1">
      <alignment horizontal="left" vertical="center"/>
    </xf>
    <xf numFmtId="0" fontId="0" fillId="0" borderId="47" xfId="0" applyBorder="1"/>
    <xf numFmtId="3" fontId="9" fillId="2" borderId="47" xfId="0" applyNumberFormat="1" applyFont="1" applyFill="1" applyBorder="1" applyAlignment="1">
      <alignment horizontal="right" vertical="center"/>
    </xf>
    <xf numFmtId="0" fontId="0" fillId="0" borderId="55" xfId="0" applyBorder="1" applyAlignment="1">
      <alignment vertical="center"/>
    </xf>
    <xf numFmtId="0" fontId="0" fillId="0" borderId="56" xfId="0" applyBorder="1"/>
    <xf numFmtId="3" fontId="0" fillId="0" borderId="67" xfId="0" applyNumberFormat="1" applyBorder="1" applyAlignment="1">
      <alignment horizontal="right" vertical="center"/>
    </xf>
    <xf numFmtId="0" fontId="0" fillId="0" borderId="65" xfId="0" applyBorder="1"/>
    <xf numFmtId="0" fontId="0" fillId="0" borderId="55" xfId="0" applyBorder="1"/>
    <xf numFmtId="0" fontId="0" fillId="0" borderId="57" xfId="0" applyBorder="1"/>
    <xf numFmtId="0" fontId="3" fillId="0" borderId="55" xfId="0" applyFont="1" applyBorder="1" applyAlignment="1">
      <alignment vertical="center"/>
    </xf>
    <xf numFmtId="3" fontId="3" fillId="0" borderId="67" xfId="0" applyNumberFormat="1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3" xfId="0" applyBorder="1"/>
    <xf numFmtId="49" fontId="0" fillId="0" borderId="14" xfId="0" applyNumberFormat="1" applyBorder="1" applyAlignment="1">
      <alignment vertical="center"/>
    </xf>
    <xf numFmtId="0" fontId="0" fillId="0" borderId="15" xfId="0" applyBorder="1"/>
    <xf numFmtId="0" fontId="0" fillId="0" borderId="66" xfId="0" applyBorder="1"/>
    <xf numFmtId="49" fontId="0" fillId="0" borderId="15" xfId="0" applyNumberFormat="1" applyBorder="1" applyAlignment="1">
      <alignment vertical="center"/>
    </xf>
    <xf numFmtId="0" fontId="0" fillId="0" borderId="16" xfId="0" applyBorder="1"/>
    <xf numFmtId="0" fontId="8" fillId="0" borderId="21" xfId="0" applyFont="1" applyBorder="1" applyAlignment="1">
      <alignment horizontal="center" vertical="center"/>
    </xf>
    <xf numFmtId="0" fontId="0" fillId="0" borderId="48" xfId="0" applyBorder="1"/>
    <xf numFmtId="0" fontId="0" fillId="0" borderId="51" xfId="0" applyBorder="1" applyAlignment="1">
      <alignment vertical="center"/>
    </xf>
    <xf numFmtId="0" fontId="0" fillId="0" borderId="42" xfId="0" applyBorder="1"/>
    <xf numFmtId="0" fontId="0" fillId="0" borderId="52" xfId="0" applyBorder="1"/>
    <xf numFmtId="3" fontId="0" fillId="0" borderId="43" xfId="0" applyNumberFormat="1" applyBorder="1" applyAlignment="1">
      <alignment horizontal="right" vertical="center"/>
    </xf>
    <xf numFmtId="49" fontId="0" fillId="0" borderId="11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0" borderId="13" xfId="0" applyBorder="1"/>
    <xf numFmtId="0" fontId="7" fillId="0" borderId="15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0" fillId="0" borderId="7" xfId="0" applyBorder="1"/>
    <xf numFmtId="0" fontId="0" fillId="0" borderId="9" xfId="0" applyBorder="1"/>
    <xf numFmtId="49" fontId="0" fillId="2" borderId="36" xfId="0" applyNumberFormat="1" applyFill="1" applyBorder="1" applyAlignment="1">
      <alignment vertical="center"/>
    </xf>
    <xf numFmtId="49" fontId="0" fillId="0" borderId="36" xfId="0" applyNumberFormat="1" applyBorder="1" applyAlignment="1">
      <alignment vertical="center"/>
    </xf>
    <xf numFmtId="49" fontId="0" fillId="0" borderId="31" xfId="0" applyNumberForma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0" fillId="0" borderId="60" xfId="0" applyBorder="1"/>
    <xf numFmtId="49" fontId="0" fillId="2" borderId="4" xfId="0" applyNumberForma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left" vertical="center"/>
    </xf>
    <xf numFmtId="0" fontId="9" fillId="0" borderId="58" xfId="0" applyFont="1" applyBorder="1"/>
    <xf numFmtId="3" fontId="9" fillId="2" borderId="58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56" xfId="0" applyBorder="1" applyAlignment="1">
      <alignment vertical="center"/>
    </xf>
    <xf numFmtId="0" fontId="0" fillId="0" borderId="65" xfId="0" applyBorder="1" applyAlignment="1">
      <alignment vertical="center"/>
    </xf>
    <xf numFmtId="164" fontId="0" fillId="0" borderId="67" xfId="0" applyNumberFormat="1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42" xfId="0" applyBorder="1" applyAlignment="1">
      <alignment vertical="center"/>
    </xf>
    <xf numFmtId="0" fontId="0" fillId="0" borderId="52" xfId="0" applyBorder="1" applyAlignment="1">
      <alignment vertical="center"/>
    </xf>
    <xf numFmtId="164" fontId="0" fillId="0" borderId="43" xfId="0" applyNumberForma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3" xfId="0" applyBorder="1"/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3" xfId="0" applyBorder="1" applyAlignment="1">
      <alignment vertical="center"/>
    </xf>
    <xf numFmtId="0" fontId="3" fillId="0" borderId="74" xfId="0" applyFont="1" applyBorder="1" applyAlignment="1">
      <alignment vertical="center"/>
    </xf>
    <xf numFmtId="0" fontId="0" fillId="0" borderId="75" xfId="0" applyBorder="1"/>
    <xf numFmtId="0" fontId="0" fillId="0" borderId="78" xfId="0" applyBorder="1"/>
    <xf numFmtId="0" fontId="3" fillId="0" borderId="76" xfId="0" applyFont="1" applyBorder="1" applyAlignment="1">
      <alignment vertical="center"/>
    </xf>
    <xf numFmtId="0" fontId="0" fillId="0" borderId="77" xfId="0" applyBorder="1"/>
    <xf numFmtId="49" fontId="0" fillId="0" borderId="22" xfId="0" applyNumberFormat="1" applyBorder="1" applyAlignment="1">
      <alignment vertical="center"/>
    </xf>
    <xf numFmtId="0" fontId="0" fillId="0" borderId="69" xfId="0" applyBorder="1"/>
    <xf numFmtId="0" fontId="0" fillId="0" borderId="39" xfId="0" applyBorder="1" applyAlignment="1">
      <alignment vertical="center"/>
    </xf>
    <xf numFmtId="3" fontId="0" fillId="0" borderId="31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51" xfId="0" applyFont="1" applyBorder="1" applyAlignment="1">
      <alignment horizontal="center" vertical="center"/>
    </xf>
    <xf numFmtId="0" fontId="0" fillId="0" borderId="72" xfId="0" applyBorder="1"/>
    <xf numFmtId="0" fontId="0" fillId="0" borderId="67" xfId="0" applyBorder="1" applyAlignment="1">
      <alignment vertical="center"/>
    </xf>
    <xf numFmtId="0" fontId="0" fillId="0" borderId="44" xfId="0" applyBorder="1"/>
    <xf numFmtId="0" fontId="0" fillId="0" borderId="24" xfId="0" applyBorder="1" applyAlignment="1">
      <alignment vertical="center"/>
    </xf>
    <xf numFmtId="0" fontId="0" fillId="0" borderId="68" xfId="0" applyBorder="1"/>
    <xf numFmtId="0" fontId="0" fillId="0" borderId="67" xfId="0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49" fontId="0" fillId="0" borderId="56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9" fontId="0" fillId="0" borderId="19" xfId="0" applyNumberFormat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49" fontId="0" fillId="0" borderId="56" xfId="0" applyNumberFormat="1" applyBorder="1" applyAlignment="1">
      <alignment horizontal="left" vertical="center"/>
    </xf>
    <xf numFmtId="49" fontId="0" fillId="2" borderId="11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0" borderId="36" xfId="0" applyNumberForma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50" xfId="0" applyBorder="1"/>
    <xf numFmtId="0" fontId="1" fillId="0" borderId="41" xfId="0" applyFont="1" applyBorder="1" applyAlignment="1">
      <alignment horizontal="center" vertical="center"/>
    </xf>
    <xf numFmtId="0" fontId="0" fillId="0" borderId="49" xfId="0" applyBorder="1"/>
    <xf numFmtId="3" fontId="5" fillId="2" borderId="18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10" xfId="0" applyBorder="1"/>
  </cellXfs>
  <cellStyles count="1">
    <cellStyle name="Normální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0050-7AFF-40DA-BC03-8EC3E79E2EF8}">
  <dimension ref="A1:I49"/>
  <sheetViews>
    <sheetView workbookViewId="0">
      <selection activeCell="A8" sqref="A8:I8"/>
    </sheetView>
  </sheetViews>
  <sheetFormatPr defaultRowHeight="12.5" x14ac:dyDescent="0.25"/>
  <sheetData>
    <row r="1" spans="1:9" ht="12.75" customHeight="1" x14ac:dyDescent="0.25">
      <c r="A1" s="49"/>
      <c r="B1" s="20"/>
      <c r="C1" s="20"/>
      <c r="D1" s="20"/>
      <c r="E1" s="20"/>
      <c r="F1" s="20"/>
      <c r="G1" s="20"/>
      <c r="H1" s="20"/>
      <c r="I1" s="48"/>
    </row>
    <row r="2" spans="1:9" ht="12.75" customHeight="1" x14ac:dyDescent="0.25">
      <c r="A2" s="7"/>
      <c r="I2" s="47"/>
    </row>
    <row r="3" spans="1:9" ht="12.75" customHeight="1" x14ac:dyDescent="0.25">
      <c r="A3" s="7"/>
      <c r="I3" s="47"/>
    </row>
    <row r="4" spans="1:9" ht="12.75" customHeight="1" x14ac:dyDescent="0.25">
      <c r="A4" s="7"/>
      <c r="I4" s="47"/>
    </row>
    <row r="5" spans="1:9" ht="12.75" customHeight="1" x14ac:dyDescent="0.25">
      <c r="A5" s="7"/>
      <c r="I5" s="47"/>
    </row>
    <row r="6" spans="1:9" ht="49.5" customHeight="1" x14ac:dyDescent="0.25">
      <c r="A6" s="115" t="s">
        <v>220</v>
      </c>
      <c r="B6" s="116"/>
      <c r="C6" s="116"/>
      <c r="D6" s="116"/>
      <c r="E6" s="116"/>
      <c r="F6" s="116"/>
      <c r="G6" s="116"/>
      <c r="H6" s="116"/>
      <c r="I6" s="117"/>
    </row>
    <row r="7" spans="1:9" ht="12.75" customHeight="1" x14ac:dyDescent="0.25">
      <c r="A7" s="7"/>
      <c r="I7" s="47"/>
    </row>
    <row r="8" spans="1:9" ht="49.5" customHeight="1" x14ac:dyDescent="0.4">
      <c r="A8" s="122" t="s">
        <v>224</v>
      </c>
      <c r="B8" s="123"/>
      <c r="C8" s="123"/>
      <c r="D8" s="123"/>
      <c r="E8" s="123"/>
      <c r="F8" s="123"/>
      <c r="G8" s="123"/>
      <c r="H8" s="123"/>
      <c r="I8" s="124"/>
    </row>
    <row r="9" spans="1:9" ht="12.75" customHeight="1" x14ac:dyDescent="0.25">
      <c r="A9" s="7"/>
      <c r="I9" s="47"/>
    </row>
    <row r="10" spans="1:9" ht="12.75" customHeight="1" x14ac:dyDescent="0.25">
      <c r="A10" s="7"/>
      <c r="I10" s="47"/>
    </row>
    <row r="11" spans="1:9" ht="12.75" customHeight="1" x14ac:dyDescent="0.25">
      <c r="A11" s="7"/>
      <c r="I11" s="47"/>
    </row>
    <row r="12" spans="1:9" ht="12.75" customHeight="1" x14ac:dyDescent="0.25">
      <c r="A12" s="7"/>
      <c r="I12" s="47"/>
    </row>
    <row r="13" spans="1:9" ht="12.75" customHeight="1" x14ac:dyDescent="0.25">
      <c r="A13" s="7"/>
      <c r="I13" s="47"/>
    </row>
    <row r="14" spans="1:9" ht="12.75" customHeight="1" x14ac:dyDescent="0.25">
      <c r="A14" s="7"/>
      <c r="I14" s="47"/>
    </row>
    <row r="15" spans="1:9" ht="12.75" customHeight="1" x14ac:dyDescent="0.25">
      <c r="A15" s="7"/>
      <c r="I15" s="47"/>
    </row>
    <row r="16" spans="1:9" ht="12.75" customHeight="1" x14ac:dyDescent="0.25">
      <c r="A16" s="7"/>
      <c r="I16" s="47"/>
    </row>
    <row r="17" spans="1:9" ht="12.75" customHeight="1" x14ac:dyDescent="0.25">
      <c r="A17" s="7"/>
      <c r="I17" s="47"/>
    </row>
    <row r="18" spans="1:9" ht="12.75" customHeight="1" x14ac:dyDescent="0.25">
      <c r="A18" s="7"/>
      <c r="I18" s="47"/>
    </row>
    <row r="19" spans="1:9" ht="12.75" customHeight="1" x14ac:dyDescent="0.25">
      <c r="A19" s="7"/>
      <c r="I19" s="47"/>
    </row>
    <row r="20" spans="1:9" ht="12.75" customHeight="1" x14ac:dyDescent="0.25">
      <c r="A20" s="7"/>
      <c r="I20" s="47"/>
    </row>
    <row r="21" spans="1:9" ht="12.75" customHeight="1" x14ac:dyDescent="0.25">
      <c r="A21" s="7"/>
      <c r="I21" s="47"/>
    </row>
    <row r="22" spans="1:9" ht="12.75" customHeight="1" x14ac:dyDescent="0.25">
      <c r="A22" s="7"/>
      <c r="I22" s="47"/>
    </row>
    <row r="23" spans="1:9" ht="12.75" customHeight="1" x14ac:dyDescent="0.25">
      <c r="A23" s="7"/>
      <c r="I23" s="47"/>
    </row>
    <row r="24" spans="1:9" ht="12.75" customHeight="1" x14ac:dyDescent="0.25">
      <c r="A24" s="7"/>
      <c r="I24" s="47"/>
    </row>
    <row r="25" spans="1:9" ht="12.75" customHeight="1" x14ac:dyDescent="0.25">
      <c r="A25" s="7"/>
      <c r="I25" s="47"/>
    </row>
    <row r="26" spans="1:9" ht="12.75" customHeight="1" x14ac:dyDescent="0.25">
      <c r="A26" s="7"/>
      <c r="I26" s="47"/>
    </row>
    <row r="27" spans="1:9" ht="12.75" customHeight="1" x14ac:dyDescent="0.25">
      <c r="A27" s="7"/>
      <c r="I27" s="47"/>
    </row>
    <row r="28" spans="1:9" ht="12.75" customHeight="1" x14ac:dyDescent="0.25">
      <c r="A28" s="7"/>
      <c r="I28" s="47"/>
    </row>
    <row r="29" spans="1:9" ht="12.75" customHeight="1" x14ac:dyDescent="0.25">
      <c r="A29" s="7"/>
      <c r="I29" s="47"/>
    </row>
    <row r="30" spans="1:9" ht="12.75" customHeight="1" x14ac:dyDescent="0.25">
      <c r="A30" s="118" t="s">
        <v>221</v>
      </c>
      <c r="B30" s="116"/>
      <c r="C30" s="116"/>
      <c r="D30" s="116"/>
      <c r="E30" s="116"/>
      <c r="F30" s="116"/>
      <c r="G30" s="116"/>
      <c r="H30" s="116"/>
      <c r="I30" s="117"/>
    </row>
    <row r="31" spans="1:9" ht="12.75" customHeight="1" x14ac:dyDescent="0.25">
      <c r="A31" s="7"/>
      <c r="I31" s="47"/>
    </row>
    <row r="32" spans="1:9" ht="12.75" customHeight="1" x14ac:dyDescent="0.25">
      <c r="A32" s="119" t="s">
        <v>223</v>
      </c>
      <c r="B32" s="120"/>
      <c r="C32" s="120"/>
      <c r="D32" s="120"/>
      <c r="E32" s="120"/>
      <c r="F32" s="120"/>
      <c r="G32" s="120"/>
      <c r="H32" s="120"/>
      <c r="I32" s="121"/>
    </row>
    <row r="33" spans="1:9" ht="12.75" customHeight="1" x14ac:dyDescent="0.25">
      <c r="A33" s="7"/>
      <c r="I33" s="47"/>
    </row>
    <row r="34" spans="1:9" ht="12.75" customHeight="1" x14ac:dyDescent="0.25">
      <c r="A34" s="7"/>
      <c r="I34" s="47"/>
    </row>
    <row r="35" spans="1:9" ht="12.75" customHeight="1" x14ac:dyDescent="0.25">
      <c r="A35" s="7"/>
      <c r="I35" s="47"/>
    </row>
    <row r="36" spans="1:9" ht="12.75" customHeight="1" x14ac:dyDescent="0.25">
      <c r="A36" s="7"/>
      <c r="I36" s="47"/>
    </row>
    <row r="37" spans="1:9" ht="12.75" customHeight="1" x14ac:dyDescent="0.25">
      <c r="A37" s="7"/>
      <c r="I37" s="47"/>
    </row>
    <row r="38" spans="1:9" ht="12.75" customHeight="1" x14ac:dyDescent="0.25">
      <c r="A38" s="7"/>
      <c r="I38" s="47"/>
    </row>
    <row r="39" spans="1:9" ht="12.75" customHeight="1" x14ac:dyDescent="0.25">
      <c r="A39" s="7"/>
      <c r="I39" s="47"/>
    </row>
    <row r="40" spans="1:9" ht="12.75" customHeight="1" x14ac:dyDescent="0.25">
      <c r="A40" s="7"/>
      <c r="I40" s="47"/>
    </row>
    <row r="41" spans="1:9" ht="12.75" customHeight="1" x14ac:dyDescent="0.25">
      <c r="A41" s="7"/>
      <c r="I41" s="47"/>
    </row>
    <row r="42" spans="1:9" ht="12.75" customHeight="1" x14ac:dyDescent="0.25">
      <c r="A42" s="7"/>
      <c r="I42" s="47"/>
    </row>
    <row r="43" spans="1:9" ht="12.75" customHeight="1" x14ac:dyDescent="0.25">
      <c r="A43" s="7"/>
      <c r="I43" s="47"/>
    </row>
    <row r="44" spans="1:9" ht="12.75" customHeight="1" x14ac:dyDescent="0.25">
      <c r="A44" s="7"/>
      <c r="I44" s="47"/>
    </row>
    <row r="45" spans="1:9" ht="12.75" customHeight="1" x14ac:dyDescent="0.25">
      <c r="A45" s="118" t="s">
        <v>222</v>
      </c>
      <c r="B45" s="116"/>
      <c r="C45" s="116"/>
      <c r="D45" s="116"/>
      <c r="E45" s="116"/>
      <c r="F45" s="116"/>
      <c r="G45" s="116"/>
      <c r="H45" s="116"/>
      <c r="I45" s="117"/>
    </row>
    <row r="46" spans="1:9" ht="12.75" customHeight="1" x14ac:dyDescent="0.25">
      <c r="A46" s="7"/>
      <c r="I46" s="47"/>
    </row>
    <row r="47" spans="1:9" ht="12.75" customHeight="1" x14ac:dyDescent="0.25">
      <c r="A47" s="7"/>
      <c r="I47" s="47"/>
    </row>
    <row r="48" spans="1:9" ht="12.75" customHeight="1" x14ac:dyDescent="0.25">
      <c r="A48" s="7"/>
      <c r="I48" s="47"/>
    </row>
    <row r="49" spans="1:9" ht="12.75" customHeight="1" x14ac:dyDescent="0.25">
      <c r="A49" s="74"/>
      <c r="B49" s="54"/>
      <c r="C49" s="54"/>
      <c r="D49" s="54"/>
      <c r="E49" s="54"/>
      <c r="F49" s="54"/>
      <c r="G49" s="54"/>
      <c r="H49" s="54"/>
      <c r="I49" s="70"/>
    </row>
  </sheetData>
  <mergeCells count="5">
    <mergeCell ref="A6:I6"/>
    <mergeCell ref="A30:I30"/>
    <mergeCell ref="A32:I32"/>
    <mergeCell ref="A45:I45"/>
    <mergeCell ref="A8:I8"/>
  </mergeCells>
  <printOptions horizontalCentered="1" vertic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32556-5DC4-4124-A034-5B66FC29FEF7}">
  <dimension ref="A1:M41"/>
  <sheetViews>
    <sheetView workbookViewId="0">
      <selection activeCell="A3" sqref="A3:D3"/>
    </sheetView>
  </sheetViews>
  <sheetFormatPr defaultRowHeight="12.5" x14ac:dyDescent="0.25"/>
  <cols>
    <col min="1" max="1" width="2" customWidth="1"/>
    <col min="2" max="2" width="4.453125" customWidth="1"/>
    <col min="3" max="3" width="4.26953125" customWidth="1"/>
    <col min="4" max="4" width="6.54296875" customWidth="1"/>
    <col min="5" max="5" width="6.453125" customWidth="1"/>
    <col min="6" max="6" width="9.54296875" customWidth="1"/>
    <col min="7" max="7" width="12.26953125" customWidth="1"/>
    <col min="8" max="8" width="6.453125" customWidth="1"/>
    <col min="9" max="9" width="2.453125" customWidth="1"/>
    <col min="10" max="10" width="4.81640625" customWidth="1"/>
    <col min="11" max="11" width="11.81640625" customWidth="1"/>
    <col min="12" max="12" width="2.26953125" customWidth="1"/>
    <col min="13" max="13" width="13.54296875" customWidth="1"/>
  </cols>
  <sheetData>
    <row r="1" spans="1:13" ht="18.649999999999999" customHeight="1" x14ac:dyDescent="0.4">
      <c r="A1" s="222" t="s">
        <v>42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0" customHeight="1" thickBot="1" x14ac:dyDescent="0.3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13" customHeight="1" x14ac:dyDescent="0.25">
      <c r="A3" s="223" t="s">
        <v>43</v>
      </c>
      <c r="B3" s="166"/>
      <c r="C3" s="166"/>
      <c r="D3" s="167"/>
      <c r="E3" s="224" t="s">
        <v>44</v>
      </c>
      <c r="F3" s="166"/>
      <c r="G3" s="166"/>
      <c r="H3" s="166"/>
      <c r="I3" s="166"/>
      <c r="J3" s="167"/>
      <c r="K3" s="224" t="s">
        <v>45</v>
      </c>
      <c r="L3" s="167"/>
      <c r="M3" s="68" t="s">
        <v>46</v>
      </c>
    </row>
    <row r="4" spans="1:13" ht="13" customHeight="1" x14ac:dyDescent="0.25">
      <c r="A4" s="219" t="s">
        <v>168</v>
      </c>
      <c r="B4" s="131"/>
      <c r="C4" s="131"/>
      <c r="D4" s="126"/>
      <c r="E4" s="220" t="s">
        <v>169</v>
      </c>
      <c r="F4" s="131"/>
      <c r="G4" s="131"/>
      <c r="H4" s="131"/>
      <c r="I4" s="131"/>
      <c r="J4" s="126"/>
      <c r="K4" s="221" t="s">
        <v>48</v>
      </c>
      <c r="L4" s="126"/>
      <c r="M4" s="69" t="s">
        <v>49</v>
      </c>
    </row>
    <row r="5" spans="1:13" ht="13" customHeight="1" x14ac:dyDescent="0.25">
      <c r="A5" s="217" t="s">
        <v>50</v>
      </c>
      <c r="B5" s="128"/>
      <c r="C5" s="128"/>
      <c r="D5" s="129"/>
      <c r="E5" s="212" t="s">
        <v>51</v>
      </c>
      <c r="F5" s="128"/>
      <c r="G5" s="128"/>
      <c r="H5" s="128"/>
      <c r="I5" s="128"/>
      <c r="J5" s="129"/>
      <c r="K5" s="212" t="s">
        <v>52</v>
      </c>
      <c r="L5" s="129"/>
      <c r="M5" s="71" t="s">
        <v>53</v>
      </c>
    </row>
    <row r="6" spans="1:13" ht="13" customHeight="1" x14ac:dyDescent="0.25">
      <c r="A6" s="219" t="s">
        <v>48</v>
      </c>
      <c r="B6" s="131"/>
      <c r="C6" s="131"/>
      <c r="D6" s="126"/>
      <c r="E6" s="220" t="s">
        <v>54</v>
      </c>
      <c r="F6" s="131"/>
      <c r="G6" s="131"/>
      <c r="H6" s="131"/>
      <c r="I6" s="131"/>
      <c r="J6" s="126"/>
      <c r="K6" s="221" t="s">
        <v>48</v>
      </c>
      <c r="L6" s="126"/>
      <c r="M6" s="69" t="s">
        <v>48</v>
      </c>
    </row>
    <row r="7" spans="1:13" ht="13" customHeight="1" x14ac:dyDescent="0.25">
      <c r="A7" s="216" t="s">
        <v>55</v>
      </c>
      <c r="B7" s="139"/>
      <c r="C7" s="139"/>
      <c r="D7" s="218" t="s">
        <v>48</v>
      </c>
      <c r="E7" s="139"/>
      <c r="F7" s="139"/>
      <c r="G7" s="141"/>
      <c r="H7" s="210" t="s">
        <v>61</v>
      </c>
      <c r="I7" s="139"/>
      <c r="J7" s="139"/>
      <c r="K7" s="139"/>
      <c r="L7" s="139"/>
      <c r="M7" s="72"/>
    </row>
    <row r="8" spans="1:13" ht="13" customHeight="1" x14ac:dyDescent="0.25">
      <c r="A8" s="216" t="s">
        <v>56</v>
      </c>
      <c r="B8" s="139"/>
      <c r="C8" s="139"/>
      <c r="D8" s="218" t="s">
        <v>59</v>
      </c>
      <c r="E8" s="139"/>
      <c r="F8" s="139"/>
      <c r="G8" s="141"/>
      <c r="H8" s="210" t="s">
        <v>62</v>
      </c>
      <c r="I8" s="139"/>
      <c r="J8" s="139"/>
      <c r="K8" s="139"/>
      <c r="L8" s="139"/>
      <c r="M8" s="73" t="str">
        <f>IF(M7=0,"",E28/M7)</f>
        <v/>
      </c>
    </row>
    <row r="9" spans="1:13" ht="13" customHeight="1" x14ac:dyDescent="0.25">
      <c r="A9" s="216" t="s">
        <v>57</v>
      </c>
      <c r="B9" s="139"/>
      <c r="C9" s="139"/>
      <c r="D9" s="218" t="s">
        <v>48</v>
      </c>
      <c r="E9" s="139"/>
      <c r="F9" s="139"/>
      <c r="G9" s="141"/>
      <c r="H9" s="210" t="s">
        <v>63</v>
      </c>
      <c r="I9" s="139"/>
      <c r="J9" s="139"/>
      <c r="K9" s="213" t="s">
        <v>48</v>
      </c>
      <c r="L9" s="139"/>
      <c r="M9" s="143"/>
    </row>
    <row r="10" spans="1:13" ht="13" customHeight="1" x14ac:dyDescent="0.25">
      <c r="A10" s="217" t="s">
        <v>58</v>
      </c>
      <c r="B10" s="128"/>
      <c r="C10" s="128"/>
      <c r="D10" s="214" t="s">
        <v>60</v>
      </c>
      <c r="E10" s="128"/>
      <c r="F10" s="128"/>
      <c r="G10" s="129"/>
      <c r="H10" s="212" t="s">
        <v>64</v>
      </c>
      <c r="I10" s="128"/>
      <c r="J10" s="214" t="s">
        <v>48</v>
      </c>
      <c r="K10" s="128"/>
      <c r="L10" s="128"/>
      <c r="M10" s="149"/>
    </row>
    <row r="11" spans="1:13" ht="13" customHeight="1" thickBot="1" x14ac:dyDescent="0.3">
      <c r="A11" s="211" t="s">
        <v>48</v>
      </c>
      <c r="B11" s="151"/>
      <c r="C11" s="151"/>
      <c r="D11" s="151"/>
      <c r="E11" s="151"/>
      <c r="F11" s="151"/>
      <c r="G11" s="152"/>
      <c r="H11" s="215" t="s">
        <v>48</v>
      </c>
      <c r="I11" s="151"/>
      <c r="J11" s="151"/>
      <c r="K11" s="151"/>
      <c r="L11" s="151"/>
      <c r="M11" s="154"/>
    </row>
    <row r="12" spans="1:13" ht="28.5" customHeight="1" thickBot="1" x14ac:dyDescent="0.3">
      <c r="A12" s="155" t="s">
        <v>65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56"/>
    </row>
    <row r="13" spans="1:13" ht="13" customHeight="1" x14ac:dyDescent="0.25">
      <c r="A13" s="204" t="s">
        <v>66</v>
      </c>
      <c r="B13" s="158"/>
      <c r="C13" s="158"/>
      <c r="D13" s="158"/>
      <c r="E13" s="158"/>
      <c r="F13" s="158"/>
      <c r="G13" s="204" t="s">
        <v>67</v>
      </c>
      <c r="H13" s="158"/>
      <c r="I13" s="158"/>
      <c r="J13" s="158"/>
      <c r="K13" s="158"/>
      <c r="L13" s="158"/>
      <c r="M13" s="207"/>
    </row>
    <row r="14" spans="1:13" ht="13" customHeight="1" x14ac:dyDescent="0.25">
      <c r="A14" s="208"/>
      <c r="B14" s="210" t="s">
        <v>68</v>
      </c>
      <c r="C14" s="139"/>
      <c r="D14" s="141"/>
      <c r="E14" s="140"/>
      <c r="F14" s="139"/>
      <c r="G14" s="138" t="s">
        <v>83</v>
      </c>
      <c r="H14" s="179"/>
      <c r="I14" s="179"/>
      <c r="J14" s="180"/>
      <c r="K14" s="78"/>
      <c r="L14" s="79" t="s">
        <v>84</v>
      </c>
      <c r="M14" s="84">
        <f>E20*K14/100</f>
        <v>0</v>
      </c>
    </row>
    <row r="15" spans="1:13" ht="13" customHeight="1" x14ac:dyDescent="0.25">
      <c r="A15" s="209"/>
      <c r="B15" s="210" t="s">
        <v>69</v>
      </c>
      <c r="C15" s="139"/>
      <c r="D15" s="141"/>
      <c r="E15" s="140"/>
      <c r="F15" s="139"/>
      <c r="G15" s="138" t="s">
        <v>85</v>
      </c>
      <c r="H15" s="179"/>
      <c r="I15" s="179"/>
      <c r="J15" s="180"/>
      <c r="K15" s="78"/>
      <c r="L15" s="79" t="s">
        <v>84</v>
      </c>
      <c r="M15" s="84">
        <f>E20*K15/100</f>
        <v>0</v>
      </c>
    </row>
    <row r="16" spans="1:13" ht="13" customHeight="1" x14ac:dyDescent="0.25">
      <c r="A16" s="83" t="s">
        <v>70</v>
      </c>
      <c r="B16" s="206" t="s">
        <v>71</v>
      </c>
      <c r="C16" s="139"/>
      <c r="D16" s="141"/>
      <c r="E16" s="140">
        <v>0</v>
      </c>
      <c r="F16" s="139"/>
      <c r="G16" s="138" t="s">
        <v>86</v>
      </c>
      <c r="H16" s="179"/>
      <c r="I16" s="179"/>
      <c r="J16" s="180"/>
      <c r="K16" s="78"/>
      <c r="L16" s="79" t="s">
        <v>84</v>
      </c>
      <c r="M16" s="84">
        <f>E20*K16/100</f>
        <v>0</v>
      </c>
    </row>
    <row r="17" spans="1:13" ht="13" customHeight="1" x14ac:dyDescent="0.25">
      <c r="A17" s="83" t="s">
        <v>72</v>
      </c>
      <c r="B17" s="206" t="s">
        <v>73</v>
      </c>
      <c r="C17" s="139"/>
      <c r="D17" s="141"/>
      <c r="E17" s="140">
        <f>'REKAPITULACE #3'!C10</f>
        <v>0</v>
      </c>
      <c r="F17" s="139"/>
      <c r="G17" s="138" t="s">
        <v>87</v>
      </c>
      <c r="H17" s="179"/>
      <c r="I17" s="179"/>
      <c r="J17" s="180"/>
      <c r="K17" s="78"/>
      <c r="L17" s="79" t="s">
        <v>84</v>
      </c>
      <c r="M17" s="84">
        <f>E20*K17/100</f>
        <v>0</v>
      </c>
    </row>
    <row r="18" spans="1:13" ht="13" customHeight="1" x14ac:dyDescent="0.25">
      <c r="A18" s="83" t="s">
        <v>74</v>
      </c>
      <c r="B18" s="206" t="s">
        <v>75</v>
      </c>
      <c r="C18" s="139"/>
      <c r="D18" s="141"/>
      <c r="E18" s="140">
        <v>0</v>
      </c>
      <c r="F18" s="139"/>
      <c r="G18" s="138" t="s">
        <v>88</v>
      </c>
      <c r="H18" s="179"/>
      <c r="I18" s="179"/>
      <c r="J18" s="180"/>
      <c r="K18" s="78"/>
      <c r="L18" s="79" t="s">
        <v>84</v>
      </c>
      <c r="M18" s="84">
        <f>E20*K18/100</f>
        <v>0</v>
      </c>
    </row>
    <row r="19" spans="1:13" ht="13" customHeight="1" x14ac:dyDescent="0.25">
      <c r="A19" s="83" t="s">
        <v>76</v>
      </c>
      <c r="B19" s="206" t="s">
        <v>77</v>
      </c>
      <c r="C19" s="139"/>
      <c r="D19" s="141"/>
      <c r="E19" s="140">
        <v>0</v>
      </c>
      <c r="F19" s="139"/>
      <c r="G19" s="138" t="s">
        <v>89</v>
      </c>
      <c r="H19" s="179"/>
      <c r="I19" s="179"/>
      <c r="J19" s="180"/>
      <c r="K19" s="78"/>
      <c r="L19" s="79" t="s">
        <v>84</v>
      </c>
      <c r="M19" s="84">
        <f>E20*K19/100</f>
        <v>0</v>
      </c>
    </row>
    <row r="20" spans="1:13" ht="13" customHeight="1" x14ac:dyDescent="0.25">
      <c r="A20" s="138" t="s">
        <v>78</v>
      </c>
      <c r="B20" s="179"/>
      <c r="C20" s="179"/>
      <c r="D20" s="180"/>
      <c r="E20" s="140">
        <f>SUM(E16:E19)</f>
        <v>0</v>
      </c>
      <c r="F20" s="139"/>
      <c r="G20" s="138" t="s">
        <v>90</v>
      </c>
      <c r="H20" s="179"/>
      <c r="I20" s="179"/>
      <c r="J20" s="180"/>
      <c r="K20" s="78"/>
      <c r="L20" s="79" t="s">
        <v>84</v>
      </c>
      <c r="M20" s="84">
        <f>E20*K20/100</f>
        <v>0</v>
      </c>
    </row>
    <row r="21" spans="1:13" ht="13" customHeight="1" x14ac:dyDescent="0.25">
      <c r="A21" s="138" t="s">
        <v>79</v>
      </c>
      <c r="B21" s="179"/>
      <c r="C21" s="179"/>
      <c r="D21" s="180"/>
      <c r="E21" s="140">
        <v>0</v>
      </c>
      <c r="F21" s="139"/>
      <c r="G21" s="138" t="s">
        <v>91</v>
      </c>
      <c r="H21" s="179"/>
      <c r="I21" s="179"/>
      <c r="J21" s="180"/>
      <c r="K21" s="78"/>
      <c r="L21" s="79" t="s">
        <v>84</v>
      </c>
      <c r="M21" s="84">
        <f>E20*K21/100</f>
        <v>0</v>
      </c>
    </row>
    <row r="22" spans="1:13" ht="13" customHeight="1" x14ac:dyDescent="0.25">
      <c r="A22" s="138" t="s">
        <v>80</v>
      </c>
      <c r="B22" s="179"/>
      <c r="C22" s="179"/>
      <c r="D22" s="180"/>
      <c r="E22" s="140">
        <v>0</v>
      </c>
      <c r="F22" s="139"/>
      <c r="G22" s="138" t="s">
        <v>92</v>
      </c>
      <c r="H22" s="179"/>
      <c r="I22" s="179"/>
      <c r="J22" s="180"/>
      <c r="K22" s="78"/>
      <c r="L22" s="79" t="s">
        <v>84</v>
      </c>
      <c r="M22" s="84">
        <f>E20*K22/100</f>
        <v>0</v>
      </c>
    </row>
    <row r="23" spans="1:13" ht="13" customHeight="1" thickBot="1" x14ac:dyDescent="0.3">
      <c r="A23" s="138" t="s">
        <v>81</v>
      </c>
      <c r="B23" s="179"/>
      <c r="C23" s="179"/>
      <c r="D23" s="180"/>
      <c r="E23" s="140">
        <v>0</v>
      </c>
      <c r="F23" s="139"/>
      <c r="G23" s="147"/>
      <c r="H23" s="148"/>
      <c r="I23" s="148"/>
      <c r="J23" s="198"/>
      <c r="K23" s="80"/>
      <c r="L23" s="81" t="s">
        <v>84</v>
      </c>
      <c r="M23" s="85">
        <f>E20*K23/100</f>
        <v>0</v>
      </c>
    </row>
    <row r="24" spans="1:13" ht="13" customHeight="1" x14ac:dyDescent="0.25">
      <c r="A24" s="138" t="s">
        <v>82</v>
      </c>
      <c r="B24" s="179"/>
      <c r="C24" s="179"/>
      <c r="D24" s="179"/>
      <c r="E24" s="140">
        <f>SUM(E20:E23)</f>
        <v>0</v>
      </c>
      <c r="F24" s="139"/>
      <c r="G24" s="204" t="s">
        <v>93</v>
      </c>
      <c r="H24" s="158"/>
      <c r="I24" s="158"/>
      <c r="J24" s="158"/>
      <c r="K24" s="158"/>
      <c r="L24" s="158"/>
      <c r="M24" s="205"/>
    </row>
    <row r="25" spans="1:13" ht="13" customHeight="1" x14ac:dyDescent="0.25">
      <c r="A25" s="138" t="s">
        <v>95</v>
      </c>
      <c r="B25" s="179"/>
      <c r="C25" s="179"/>
      <c r="D25" s="180"/>
      <c r="E25" s="140">
        <f>SUM(M14:M23)</f>
        <v>0</v>
      </c>
      <c r="F25" s="139"/>
      <c r="G25" s="138"/>
      <c r="H25" s="179"/>
      <c r="I25" s="179"/>
      <c r="J25" s="180"/>
      <c r="K25" s="78"/>
      <c r="L25" s="79" t="s">
        <v>84</v>
      </c>
      <c r="M25" s="84">
        <f>E20*K25/100</f>
        <v>0</v>
      </c>
    </row>
    <row r="26" spans="1:13" ht="13" customHeight="1" thickBot="1" x14ac:dyDescent="0.3">
      <c r="A26" s="138" t="s">
        <v>96</v>
      </c>
      <c r="B26" s="179"/>
      <c r="C26" s="179"/>
      <c r="D26" s="180"/>
      <c r="E26" s="140">
        <f>SUM(M25:M26)</f>
        <v>0</v>
      </c>
      <c r="F26" s="139"/>
      <c r="G26" s="147"/>
      <c r="H26" s="148"/>
      <c r="I26" s="148"/>
      <c r="J26" s="198"/>
      <c r="K26" s="80"/>
      <c r="L26" s="81" t="s">
        <v>84</v>
      </c>
      <c r="M26" s="85">
        <f>E20*K26/100</f>
        <v>0</v>
      </c>
    </row>
    <row r="27" spans="1:13" ht="13" customHeight="1" thickBot="1" x14ac:dyDescent="0.3">
      <c r="A27" s="147" t="s">
        <v>97</v>
      </c>
      <c r="B27" s="148"/>
      <c r="C27" s="148"/>
      <c r="D27" s="198"/>
      <c r="E27" s="199">
        <f>SUM(M28:M28)</f>
        <v>0</v>
      </c>
      <c r="F27" s="128"/>
      <c r="G27" s="204" t="s">
        <v>94</v>
      </c>
      <c r="H27" s="158"/>
      <c r="I27" s="158"/>
      <c r="J27" s="158"/>
      <c r="K27" s="158"/>
      <c r="L27" s="158"/>
      <c r="M27" s="205"/>
    </row>
    <row r="28" spans="1:13" ht="13" customHeight="1" thickBot="1" x14ac:dyDescent="0.3">
      <c r="A28" s="200" t="s">
        <v>98</v>
      </c>
      <c r="B28" s="201"/>
      <c r="C28" s="201"/>
      <c r="D28" s="202"/>
      <c r="E28" s="203">
        <f>SUM(E24:E27)</f>
        <v>0</v>
      </c>
      <c r="F28" s="166"/>
      <c r="G28" s="147"/>
      <c r="H28" s="148"/>
      <c r="I28" s="148"/>
      <c r="J28" s="198"/>
      <c r="K28" s="80"/>
      <c r="L28" s="81" t="s">
        <v>84</v>
      </c>
      <c r="M28" s="85">
        <f>E20*K28/100</f>
        <v>0</v>
      </c>
    </row>
    <row r="29" spans="1:13" s="3" customFormat="1" ht="13" customHeight="1" x14ac:dyDescent="0.3">
      <c r="A29" s="191" t="s">
        <v>99</v>
      </c>
      <c r="B29" s="192"/>
      <c r="C29" s="192"/>
      <c r="D29" s="193"/>
      <c r="E29" s="194" t="s">
        <v>100</v>
      </c>
      <c r="F29" s="192"/>
      <c r="G29" s="193"/>
      <c r="H29" s="194" t="s">
        <v>101</v>
      </c>
      <c r="I29" s="192"/>
      <c r="J29" s="192"/>
      <c r="K29" s="192"/>
      <c r="L29" s="192"/>
      <c r="M29" s="195"/>
    </row>
    <row r="30" spans="1:13" ht="13" customHeight="1" x14ac:dyDescent="0.25">
      <c r="A30" s="196" t="s">
        <v>48</v>
      </c>
      <c r="B30" s="128"/>
      <c r="C30" s="128"/>
      <c r="D30" s="129"/>
      <c r="E30" s="86" t="s">
        <v>102</v>
      </c>
      <c r="F30" s="148"/>
      <c r="G30" s="129"/>
      <c r="H30" s="86" t="s">
        <v>102</v>
      </c>
      <c r="I30" s="148"/>
      <c r="J30" s="128"/>
      <c r="K30" s="128"/>
      <c r="L30" s="128"/>
      <c r="M30" s="197"/>
    </row>
    <row r="31" spans="1:13" ht="13" customHeight="1" x14ac:dyDescent="0.25">
      <c r="A31" s="186" t="s">
        <v>103</v>
      </c>
      <c r="B31" s="116"/>
      <c r="C31" s="178"/>
      <c r="D31" s="117"/>
      <c r="E31" s="86" t="s">
        <v>103</v>
      </c>
      <c r="F31" s="178"/>
      <c r="G31" s="117"/>
      <c r="H31" s="86" t="s">
        <v>103</v>
      </c>
      <c r="I31" s="178"/>
      <c r="J31" s="116"/>
      <c r="K31" s="116"/>
      <c r="L31" s="116"/>
      <c r="M31" s="187"/>
    </row>
    <row r="32" spans="1:13" ht="13" customHeight="1" x14ac:dyDescent="0.25">
      <c r="A32" s="186"/>
      <c r="B32" s="116"/>
      <c r="C32" s="116"/>
      <c r="D32" s="117"/>
      <c r="E32" s="189" t="s">
        <v>104</v>
      </c>
      <c r="F32" s="116"/>
      <c r="G32" s="117"/>
      <c r="H32" s="189" t="s">
        <v>104</v>
      </c>
      <c r="I32" s="116"/>
      <c r="J32" s="116"/>
      <c r="K32" s="116"/>
      <c r="L32" s="116"/>
      <c r="M32" s="187"/>
    </row>
    <row r="33" spans="1:13" x14ac:dyDescent="0.25">
      <c r="A33" s="186"/>
      <c r="B33" s="178"/>
      <c r="C33" s="178"/>
      <c r="D33" s="188"/>
      <c r="E33" s="189"/>
      <c r="F33" s="178"/>
      <c r="G33" s="188"/>
      <c r="H33" s="189"/>
      <c r="I33" s="178"/>
      <c r="J33" s="178"/>
      <c r="K33" s="178"/>
      <c r="L33" s="178"/>
      <c r="M33" s="190"/>
    </row>
    <row r="34" spans="1:13" ht="56.25" customHeight="1" thickBot="1" x14ac:dyDescent="0.3">
      <c r="A34" s="186"/>
      <c r="B34" s="178"/>
      <c r="C34" s="178"/>
      <c r="D34" s="188"/>
      <c r="E34" s="189"/>
      <c r="F34" s="178"/>
      <c r="G34" s="188"/>
      <c r="H34" s="189"/>
      <c r="I34" s="178"/>
      <c r="J34" s="178"/>
      <c r="K34" s="178"/>
      <c r="L34" s="178"/>
      <c r="M34" s="190"/>
    </row>
    <row r="35" spans="1:13" ht="13" customHeight="1" x14ac:dyDescent="0.25">
      <c r="A35" s="157" t="s">
        <v>105</v>
      </c>
      <c r="B35" s="183"/>
      <c r="C35" s="183"/>
      <c r="D35" s="184"/>
      <c r="E35" s="185">
        <v>21</v>
      </c>
      <c r="F35" s="158"/>
      <c r="G35" s="87" t="s">
        <v>106</v>
      </c>
      <c r="H35" s="160">
        <f>E28-H37</f>
        <v>0</v>
      </c>
      <c r="I35" s="158"/>
      <c r="J35" s="158"/>
      <c r="K35" s="158"/>
      <c r="L35" s="158"/>
      <c r="M35" s="88" t="s">
        <v>107</v>
      </c>
    </row>
    <row r="36" spans="1:13" ht="13" customHeight="1" x14ac:dyDescent="0.25">
      <c r="A36" s="138" t="s">
        <v>108</v>
      </c>
      <c r="B36" s="179"/>
      <c r="C36" s="179"/>
      <c r="D36" s="180"/>
      <c r="E36" s="181">
        <v>21</v>
      </c>
      <c r="F36" s="139"/>
      <c r="G36" s="76" t="s">
        <v>106</v>
      </c>
      <c r="H36" s="140">
        <f>H35*E36/100</f>
        <v>0</v>
      </c>
      <c r="I36" s="139"/>
      <c r="J36" s="139"/>
      <c r="K36" s="139"/>
      <c r="L36" s="139"/>
      <c r="M36" s="89" t="s">
        <v>107</v>
      </c>
    </row>
    <row r="37" spans="1:13" ht="13" customHeight="1" x14ac:dyDescent="0.25">
      <c r="A37" s="138" t="s">
        <v>105</v>
      </c>
      <c r="B37" s="179"/>
      <c r="C37" s="179"/>
      <c r="D37" s="180"/>
      <c r="E37" s="181">
        <v>15</v>
      </c>
      <c r="F37" s="139"/>
      <c r="G37" s="76" t="s">
        <v>106</v>
      </c>
      <c r="H37" s="140">
        <v>0</v>
      </c>
      <c r="I37" s="182"/>
      <c r="J37" s="182"/>
      <c r="K37" s="182"/>
      <c r="L37" s="182"/>
      <c r="M37" s="89" t="s">
        <v>107</v>
      </c>
    </row>
    <row r="38" spans="1:13" ht="13" customHeight="1" x14ac:dyDescent="0.25">
      <c r="A38" s="138" t="s">
        <v>108</v>
      </c>
      <c r="B38" s="179"/>
      <c r="C38" s="179"/>
      <c r="D38" s="180"/>
      <c r="E38" s="181">
        <v>15</v>
      </c>
      <c r="F38" s="139"/>
      <c r="G38" s="76" t="s">
        <v>106</v>
      </c>
      <c r="H38" s="140">
        <f>H37*E38/100</f>
        <v>0</v>
      </c>
      <c r="I38" s="139"/>
      <c r="J38" s="139"/>
      <c r="K38" s="139"/>
      <c r="L38" s="139"/>
      <c r="M38" s="89" t="s">
        <v>107</v>
      </c>
    </row>
    <row r="39" spans="1:13" s="90" customFormat="1" ht="19.5" customHeight="1" thickBot="1" x14ac:dyDescent="0.35">
      <c r="A39" s="175" t="s">
        <v>109</v>
      </c>
      <c r="B39" s="176"/>
      <c r="C39" s="176"/>
      <c r="D39" s="176"/>
      <c r="E39" s="176"/>
      <c r="F39" s="176"/>
      <c r="G39" s="176"/>
      <c r="H39" s="177">
        <f>SUM(H35:H38)</f>
        <v>0</v>
      </c>
      <c r="I39" s="133"/>
      <c r="J39" s="133"/>
      <c r="K39" s="133"/>
      <c r="L39" s="133"/>
      <c r="M39" s="91" t="s">
        <v>107</v>
      </c>
    </row>
    <row r="40" spans="1:13" ht="13" customHeight="1" x14ac:dyDescent="0.25"/>
    <row r="41" spans="1:13" ht="13" customHeight="1" x14ac:dyDescent="0.25">
      <c r="A41" s="178" t="s">
        <v>110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</row>
  </sheetData>
  <mergeCells count="110">
    <mergeCell ref="A5:D5"/>
    <mergeCell ref="E5:J5"/>
    <mergeCell ref="K5:L5"/>
    <mergeCell ref="A6:D6"/>
    <mergeCell ref="E6:J6"/>
    <mergeCell ref="K6:L6"/>
    <mergeCell ref="A1:M1"/>
    <mergeCell ref="A2:M2"/>
    <mergeCell ref="A3:D3"/>
    <mergeCell ref="E3:J3"/>
    <mergeCell ref="K3:L3"/>
    <mergeCell ref="A4:D4"/>
    <mergeCell ref="E4:J4"/>
    <mergeCell ref="K4:L4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39:G39"/>
    <mergeCell ref="H39:L39"/>
    <mergeCell ref="A41:M41"/>
    <mergeCell ref="A37:D37"/>
    <mergeCell ref="E37:F37"/>
    <mergeCell ref="H37:L37"/>
    <mergeCell ref="A38:D38"/>
    <mergeCell ref="E38:F38"/>
    <mergeCell ref="H38:L38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96EB-96E5-4E31-B71D-2E6F63161AD1}">
  <dimension ref="A1:C12"/>
  <sheetViews>
    <sheetView workbookViewId="0">
      <selection activeCell="C6" sqref="C6"/>
    </sheetView>
  </sheetViews>
  <sheetFormatPr defaultRowHeight="12.5" x14ac:dyDescent="0.25"/>
  <cols>
    <col min="1" max="1" width="3.81640625" customWidth="1"/>
    <col min="2" max="2" width="45.1796875" customWidth="1"/>
    <col min="3" max="3" width="20.453125" customWidth="1"/>
  </cols>
  <sheetData>
    <row r="1" spans="1:3" s="2" customFormat="1" x14ac:dyDescent="0.25">
      <c r="A1" s="225" t="s">
        <v>0</v>
      </c>
      <c r="B1" s="116"/>
      <c r="C1" s="2" t="s">
        <v>1</v>
      </c>
    </row>
    <row r="2" spans="1:3" s="2" customFormat="1" x14ac:dyDescent="0.25">
      <c r="A2" s="225" t="s">
        <v>146</v>
      </c>
      <c r="B2" s="116"/>
      <c r="C2" s="2" t="s">
        <v>3</v>
      </c>
    </row>
    <row r="3" spans="1:3" s="1" customFormat="1" ht="9" x14ac:dyDescent="0.2"/>
    <row r="4" spans="1:3" s="3" customFormat="1" ht="13" x14ac:dyDescent="0.3">
      <c r="A4" s="226" t="s">
        <v>36</v>
      </c>
      <c r="B4" s="116"/>
      <c r="C4" s="116"/>
    </row>
    <row r="5" spans="1:3" s="1" customFormat="1" ht="9.5" thickBot="1" x14ac:dyDescent="0.25"/>
    <row r="6" spans="1:3" s="1" customFormat="1" ht="9.75" customHeight="1" x14ac:dyDescent="0.2">
      <c r="A6" s="227" t="s">
        <v>37</v>
      </c>
      <c r="B6" s="229" t="s">
        <v>38</v>
      </c>
      <c r="C6" s="55" t="s">
        <v>17</v>
      </c>
    </row>
    <row r="7" spans="1:3" s="1" customFormat="1" ht="9.75" customHeight="1" thickBot="1" x14ac:dyDescent="0.25">
      <c r="A7" s="228"/>
      <c r="B7" s="230"/>
      <c r="C7" s="56" t="s">
        <v>39</v>
      </c>
    </row>
    <row r="8" spans="1:3" s="13" customFormat="1" ht="10.5" x14ac:dyDescent="0.2">
      <c r="A8" s="57"/>
      <c r="B8" s="59" t="s">
        <v>147</v>
      </c>
      <c r="C8" s="58"/>
    </row>
    <row r="9" spans="1:3" s="13" customFormat="1" ht="10.5" x14ac:dyDescent="0.2">
      <c r="A9" s="60">
        <v>791</v>
      </c>
      <c r="B9" s="24" t="s">
        <v>149</v>
      </c>
      <c r="C9" s="61">
        <f>'ROZPOČET #3'!G24</f>
        <v>0</v>
      </c>
    </row>
    <row r="10" spans="1:3" s="13" customFormat="1" ht="11" thickBot="1" x14ac:dyDescent="0.25">
      <c r="A10" s="62"/>
      <c r="B10" s="63" t="s">
        <v>167</v>
      </c>
      <c r="C10" s="64">
        <f>SUM(C9:C9)</f>
        <v>0</v>
      </c>
    </row>
    <row r="11" spans="1:3" s="1" customFormat="1" ht="9.5" thickBot="1" x14ac:dyDescent="0.25"/>
    <row r="12" spans="1:3" s="13" customFormat="1" ht="11" thickBot="1" x14ac:dyDescent="0.25">
      <c r="A12" s="65"/>
      <c r="B12" s="66" t="s">
        <v>41</v>
      </c>
      <c r="C12" s="67">
        <f>C10</f>
        <v>0</v>
      </c>
    </row>
  </sheetData>
  <mergeCells count="5">
    <mergeCell ref="A1:B1"/>
    <mergeCell ref="A2:B2"/>
    <mergeCell ref="A4:C4"/>
    <mergeCell ref="A6:A7"/>
    <mergeCell ref="B6:B7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6DE4-0E3F-4807-BB97-F420ECE94EA6}">
  <dimension ref="A1:G26"/>
  <sheetViews>
    <sheetView workbookViewId="0">
      <selection activeCell="E12" sqref="E12"/>
    </sheetView>
  </sheetViews>
  <sheetFormatPr defaultRowHeight="12.5" x14ac:dyDescent="0.25"/>
  <cols>
    <col min="1" max="1" width="3.7265625" customWidth="1"/>
    <col min="2" max="2" width="11" customWidth="1"/>
    <col min="3" max="3" width="43.453125" customWidth="1"/>
    <col min="4" max="4" width="4.453125" customWidth="1"/>
    <col min="5" max="5" width="8.7265625" customWidth="1"/>
    <col min="6" max="7" width="10.54296875" customWidth="1"/>
  </cols>
  <sheetData>
    <row r="1" spans="1:7" s="2" customFormat="1" x14ac:dyDescent="0.25">
      <c r="A1" s="225" t="s">
        <v>0</v>
      </c>
      <c r="B1" s="116"/>
      <c r="C1" s="116"/>
      <c r="D1" s="116"/>
      <c r="E1" s="116"/>
      <c r="F1" s="225" t="s">
        <v>1</v>
      </c>
      <c r="G1" s="116"/>
    </row>
    <row r="2" spans="1:7" s="2" customFormat="1" x14ac:dyDescent="0.25">
      <c r="A2" s="225" t="s">
        <v>146</v>
      </c>
      <c r="B2" s="116"/>
      <c r="C2" s="116"/>
      <c r="D2" s="116"/>
      <c r="E2" s="116"/>
      <c r="F2" s="225" t="s">
        <v>3</v>
      </c>
      <c r="G2" s="116"/>
    </row>
    <row r="3" spans="1:7" s="1" customFormat="1" ht="9" x14ac:dyDescent="0.2"/>
    <row r="4" spans="1:7" ht="13" x14ac:dyDescent="0.25">
      <c r="A4" s="226" t="s">
        <v>4</v>
      </c>
      <c r="B4" s="116"/>
      <c r="C4" s="116"/>
      <c r="D4" s="116"/>
      <c r="E4" s="116"/>
      <c r="F4" s="116"/>
      <c r="G4" s="116"/>
    </row>
    <row r="5" spans="1:7" s="1" customFormat="1" ht="9.5" thickBot="1" x14ac:dyDescent="0.25"/>
    <row r="6" spans="1:7" s="1" customFormat="1" ht="9.75" customHeight="1" x14ac:dyDescent="0.2">
      <c r="A6" s="4" t="s">
        <v>5</v>
      </c>
      <c r="B6" s="232" t="s">
        <v>9</v>
      </c>
      <c r="C6" s="232" t="s">
        <v>11</v>
      </c>
      <c r="D6" s="232" t="s">
        <v>13</v>
      </c>
      <c r="E6" s="232" t="s">
        <v>15</v>
      </c>
      <c r="F6" s="233" t="s">
        <v>17</v>
      </c>
      <c r="G6" s="168"/>
    </row>
    <row r="7" spans="1:7" s="1" customFormat="1" ht="9.75" customHeight="1" x14ac:dyDescent="0.2">
      <c r="A7" s="5" t="s">
        <v>6</v>
      </c>
      <c r="B7" s="130"/>
      <c r="C7" s="130"/>
      <c r="D7" s="130"/>
      <c r="E7" s="130"/>
      <c r="F7" s="234"/>
      <c r="G7" s="235"/>
    </row>
    <row r="8" spans="1:7" s="1" customFormat="1" ht="9.75" customHeight="1" x14ac:dyDescent="0.2">
      <c r="A8" s="5" t="s">
        <v>7</v>
      </c>
      <c r="B8" s="130"/>
      <c r="C8" s="130"/>
      <c r="D8" s="130"/>
      <c r="E8" s="130"/>
      <c r="F8" s="9" t="s">
        <v>18</v>
      </c>
      <c r="G8" s="11" t="s">
        <v>20</v>
      </c>
    </row>
    <row r="9" spans="1:7" s="1" customFormat="1" ht="9.75" customHeight="1" thickBot="1" x14ac:dyDescent="0.25">
      <c r="A9" s="6" t="s">
        <v>8</v>
      </c>
      <c r="B9" s="8" t="s">
        <v>10</v>
      </c>
      <c r="C9" s="8" t="s">
        <v>12</v>
      </c>
      <c r="D9" s="8" t="s">
        <v>14</v>
      </c>
      <c r="E9" s="8" t="s">
        <v>16</v>
      </c>
      <c r="F9" s="10" t="s">
        <v>19</v>
      </c>
      <c r="G9" s="12" t="s">
        <v>21</v>
      </c>
    </row>
    <row r="10" spans="1:7" s="14" customFormat="1" ht="10.5" x14ac:dyDescent="0.25">
      <c r="A10" s="16"/>
      <c r="B10" s="15"/>
      <c r="C10" s="17" t="s">
        <v>147</v>
      </c>
      <c r="D10" s="15"/>
      <c r="E10" s="15"/>
      <c r="F10" s="18"/>
      <c r="G10" s="19"/>
    </row>
    <row r="11" spans="1:7" s="14" customFormat="1" ht="10.5" x14ac:dyDescent="0.25">
      <c r="A11" s="22"/>
      <c r="B11" s="23" t="s">
        <v>148</v>
      </c>
      <c r="C11" s="24" t="s">
        <v>149</v>
      </c>
      <c r="D11" s="21"/>
      <c r="E11" s="21"/>
      <c r="F11" s="25"/>
      <c r="G11" s="26"/>
    </row>
    <row r="12" spans="1:7" s="1" customFormat="1" ht="9" x14ac:dyDescent="0.2">
      <c r="A12" s="27">
        <v>1</v>
      </c>
      <c r="B12" s="28"/>
      <c r="C12" s="29" t="s">
        <v>150</v>
      </c>
      <c r="D12" s="30" t="s">
        <v>151</v>
      </c>
      <c r="E12" s="31">
        <v>20</v>
      </c>
      <c r="F12" s="32"/>
      <c r="G12" s="33">
        <f t="shared" ref="G12:G23" si="0">E12*F12</f>
        <v>0</v>
      </c>
    </row>
    <row r="13" spans="1:7" s="1" customFormat="1" ht="9" x14ac:dyDescent="0.2">
      <c r="A13" s="27">
        <f t="shared" ref="A13:A23" si="1">A12+1</f>
        <v>2</v>
      </c>
      <c r="B13" s="28"/>
      <c r="C13" s="29" t="s">
        <v>152</v>
      </c>
      <c r="D13" s="30" t="s">
        <v>153</v>
      </c>
      <c r="E13" s="31">
        <v>45</v>
      </c>
      <c r="F13" s="32"/>
      <c r="G13" s="33">
        <f t="shared" si="0"/>
        <v>0</v>
      </c>
    </row>
    <row r="14" spans="1:7" s="1" customFormat="1" ht="9" x14ac:dyDescent="0.2">
      <c r="A14" s="27">
        <f t="shared" si="1"/>
        <v>3</v>
      </c>
      <c r="B14" s="28"/>
      <c r="C14" s="29" t="s">
        <v>154</v>
      </c>
      <c r="D14" s="30" t="s">
        <v>155</v>
      </c>
      <c r="E14" s="31">
        <v>60</v>
      </c>
      <c r="F14" s="32"/>
      <c r="G14" s="33">
        <f t="shared" si="0"/>
        <v>0</v>
      </c>
    </row>
    <row r="15" spans="1:7" s="1" customFormat="1" ht="9" x14ac:dyDescent="0.2">
      <c r="A15" s="27">
        <f t="shared" si="1"/>
        <v>4</v>
      </c>
      <c r="B15" s="28"/>
      <c r="C15" s="29" t="s">
        <v>156</v>
      </c>
      <c r="D15" s="30" t="s">
        <v>153</v>
      </c>
      <c r="E15" s="31">
        <v>80</v>
      </c>
      <c r="F15" s="32"/>
      <c r="G15" s="33">
        <f t="shared" si="0"/>
        <v>0</v>
      </c>
    </row>
    <row r="16" spans="1:7" s="1" customFormat="1" ht="9" x14ac:dyDescent="0.2">
      <c r="A16" s="27">
        <f t="shared" si="1"/>
        <v>5</v>
      </c>
      <c r="B16" s="28"/>
      <c r="C16" s="29" t="s">
        <v>157</v>
      </c>
      <c r="D16" s="30" t="s">
        <v>153</v>
      </c>
      <c r="E16" s="31">
        <v>20</v>
      </c>
      <c r="F16" s="32"/>
      <c r="G16" s="33">
        <f t="shared" si="0"/>
        <v>0</v>
      </c>
    </row>
    <row r="17" spans="1:7" s="1" customFormat="1" ht="9" x14ac:dyDescent="0.2">
      <c r="A17" s="27">
        <f t="shared" si="1"/>
        <v>6</v>
      </c>
      <c r="B17" s="28"/>
      <c r="C17" s="29" t="s">
        <v>158</v>
      </c>
      <c r="D17" s="30" t="s">
        <v>153</v>
      </c>
      <c r="E17" s="31">
        <v>20</v>
      </c>
      <c r="F17" s="32"/>
      <c r="G17" s="33">
        <f t="shared" si="0"/>
        <v>0</v>
      </c>
    </row>
    <row r="18" spans="1:7" s="1" customFormat="1" ht="9" x14ac:dyDescent="0.2">
      <c r="A18" s="27">
        <f t="shared" si="1"/>
        <v>7</v>
      </c>
      <c r="B18" s="28"/>
      <c r="C18" s="29" t="s">
        <v>159</v>
      </c>
      <c r="D18" s="30" t="s">
        <v>160</v>
      </c>
      <c r="E18" s="31">
        <v>20</v>
      </c>
      <c r="F18" s="32"/>
      <c r="G18" s="33">
        <f t="shared" si="0"/>
        <v>0</v>
      </c>
    </row>
    <row r="19" spans="1:7" s="1" customFormat="1" ht="9" x14ac:dyDescent="0.2">
      <c r="A19" s="27">
        <f t="shared" si="1"/>
        <v>8</v>
      </c>
      <c r="B19" s="28"/>
      <c r="C19" s="29" t="s">
        <v>161</v>
      </c>
      <c r="D19" s="30" t="s">
        <v>160</v>
      </c>
      <c r="E19" s="31">
        <v>1</v>
      </c>
      <c r="F19" s="32"/>
      <c r="G19" s="33">
        <f t="shared" si="0"/>
        <v>0</v>
      </c>
    </row>
    <row r="20" spans="1:7" s="1" customFormat="1" ht="9" x14ac:dyDescent="0.2">
      <c r="A20" s="27">
        <f t="shared" si="1"/>
        <v>9</v>
      </c>
      <c r="B20" s="28"/>
      <c r="C20" s="29" t="s">
        <v>162</v>
      </c>
      <c r="D20" s="30" t="s">
        <v>160</v>
      </c>
      <c r="E20" s="31">
        <v>1</v>
      </c>
      <c r="F20" s="32"/>
      <c r="G20" s="33">
        <f t="shared" si="0"/>
        <v>0</v>
      </c>
    </row>
    <row r="21" spans="1:7" s="1" customFormat="1" ht="9" x14ac:dyDescent="0.2">
      <c r="A21" s="27">
        <f t="shared" si="1"/>
        <v>10</v>
      </c>
      <c r="B21" s="28"/>
      <c r="C21" s="29" t="s">
        <v>163</v>
      </c>
      <c r="D21" s="30" t="s">
        <v>160</v>
      </c>
      <c r="E21" s="31">
        <v>1</v>
      </c>
      <c r="F21" s="32"/>
      <c r="G21" s="33">
        <f t="shared" si="0"/>
        <v>0</v>
      </c>
    </row>
    <row r="22" spans="1:7" s="1" customFormat="1" ht="9" x14ac:dyDescent="0.2">
      <c r="A22" s="27">
        <f t="shared" si="1"/>
        <v>11</v>
      </c>
      <c r="B22" s="28"/>
      <c r="C22" s="29" t="s">
        <v>164</v>
      </c>
      <c r="D22" s="30" t="s">
        <v>160</v>
      </c>
      <c r="E22" s="31">
        <v>1</v>
      </c>
      <c r="F22" s="32"/>
      <c r="G22" s="33">
        <f t="shared" si="0"/>
        <v>0</v>
      </c>
    </row>
    <row r="23" spans="1:7" s="1" customFormat="1" ht="9" x14ac:dyDescent="0.2">
      <c r="A23" s="27">
        <f t="shared" si="1"/>
        <v>12</v>
      </c>
      <c r="B23" s="28"/>
      <c r="C23" s="29" t="s">
        <v>165</v>
      </c>
      <c r="D23" s="30" t="s">
        <v>160</v>
      </c>
      <c r="E23" s="31">
        <v>1</v>
      </c>
      <c r="F23" s="32"/>
      <c r="G23" s="33">
        <f t="shared" si="0"/>
        <v>0</v>
      </c>
    </row>
    <row r="24" spans="1:7" s="14" customFormat="1" ht="11" thickBot="1" x14ac:dyDescent="0.3">
      <c r="A24" s="34"/>
      <c r="B24" s="36">
        <v>791</v>
      </c>
      <c r="C24" s="37" t="s">
        <v>166</v>
      </c>
      <c r="D24" s="35"/>
      <c r="E24" s="35"/>
      <c r="F24" s="38"/>
      <c r="G24" s="39">
        <f>SUM(G12:G23)</f>
        <v>0</v>
      </c>
    </row>
    <row r="25" spans="1:7" ht="13" thickBot="1" x14ac:dyDescent="0.3">
      <c r="A25" s="46"/>
      <c r="B25" s="46"/>
      <c r="C25" s="46"/>
      <c r="D25" s="46"/>
      <c r="E25" s="46"/>
      <c r="F25" s="46"/>
      <c r="G25" s="46"/>
    </row>
    <row r="26" spans="1:7" s="14" customFormat="1" ht="13" thickBot="1" x14ac:dyDescent="0.3">
      <c r="A26" s="50"/>
      <c r="B26" s="51"/>
      <c r="C26" s="53" t="s">
        <v>35</v>
      </c>
      <c r="D26" s="52"/>
      <c r="E26" s="52"/>
      <c r="F26" s="231">
        <f>'KRYCÍ LIST #3'!E20</f>
        <v>0</v>
      </c>
      <c r="G26" s="156"/>
    </row>
  </sheetData>
  <mergeCells count="11">
    <mergeCell ref="F26:G26"/>
    <mergeCell ref="A1:E1"/>
    <mergeCell ref="F1:G1"/>
    <mergeCell ref="A2:E2"/>
    <mergeCell ref="F2:G2"/>
    <mergeCell ref="A4:G4"/>
    <mergeCell ref="B6:B8"/>
    <mergeCell ref="C6:C8"/>
    <mergeCell ref="D6:D8"/>
    <mergeCell ref="E6:E8"/>
    <mergeCell ref="F6:G7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E9D33-622C-4659-9393-E06262826F21}">
  <dimension ref="A1:M41"/>
  <sheetViews>
    <sheetView workbookViewId="0">
      <selection activeCell="A3" sqref="A3:D3"/>
    </sheetView>
  </sheetViews>
  <sheetFormatPr defaultRowHeight="12.5" x14ac:dyDescent="0.25"/>
  <cols>
    <col min="1" max="1" width="2" customWidth="1"/>
    <col min="2" max="2" width="4.453125" customWidth="1"/>
    <col min="3" max="3" width="4.26953125" customWidth="1"/>
    <col min="4" max="4" width="6.54296875" customWidth="1"/>
    <col min="5" max="5" width="6.453125" customWidth="1"/>
    <col min="6" max="6" width="9.54296875" customWidth="1"/>
    <col min="7" max="7" width="12.26953125" customWidth="1"/>
    <col min="8" max="8" width="6.453125" customWidth="1"/>
    <col min="9" max="9" width="2.453125" customWidth="1"/>
    <col min="10" max="10" width="4.81640625" customWidth="1"/>
    <col min="11" max="11" width="11.81640625" customWidth="1"/>
    <col min="12" max="12" width="2.26953125" customWidth="1"/>
    <col min="13" max="13" width="13.54296875" customWidth="1"/>
  </cols>
  <sheetData>
    <row r="1" spans="1:13" ht="18.649999999999999" customHeight="1" x14ac:dyDescent="0.4">
      <c r="A1" s="222" t="s">
        <v>42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0" customHeight="1" thickBot="1" x14ac:dyDescent="0.3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13" customHeight="1" x14ac:dyDescent="0.25">
      <c r="A3" s="223" t="s">
        <v>43</v>
      </c>
      <c r="B3" s="166"/>
      <c r="C3" s="166"/>
      <c r="D3" s="167"/>
      <c r="E3" s="224" t="s">
        <v>44</v>
      </c>
      <c r="F3" s="166"/>
      <c r="G3" s="166"/>
      <c r="H3" s="166"/>
      <c r="I3" s="166"/>
      <c r="J3" s="167"/>
      <c r="K3" s="224" t="s">
        <v>45</v>
      </c>
      <c r="L3" s="167"/>
      <c r="M3" s="68" t="s">
        <v>46</v>
      </c>
    </row>
    <row r="4" spans="1:13" ht="13" customHeight="1" x14ac:dyDescent="0.25">
      <c r="A4" s="219" t="s">
        <v>144</v>
      </c>
      <c r="B4" s="131"/>
      <c r="C4" s="131"/>
      <c r="D4" s="126"/>
      <c r="E4" s="220" t="s">
        <v>145</v>
      </c>
      <c r="F4" s="131"/>
      <c r="G4" s="131"/>
      <c r="H4" s="131"/>
      <c r="I4" s="131"/>
      <c r="J4" s="126"/>
      <c r="K4" s="221" t="s">
        <v>48</v>
      </c>
      <c r="L4" s="126"/>
      <c r="M4" s="69" t="s">
        <v>49</v>
      </c>
    </row>
    <row r="5" spans="1:13" ht="13" customHeight="1" x14ac:dyDescent="0.25">
      <c r="A5" s="217" t="s">
        <v>50</v>
      </c>
      <c r="B5" s="128"/>
      <c r="C5" s="128"/>
      <c r="D5" s="129"/>
      <c r="E5" s="212" t="s">
        <v>51</v>
      </c>
      <c r="F5" s="128"/>
      <c r="G5" s="128"/>
      <c r="H5" s="128"/>
      <c r="I5" s="128"/>
      <c r="J5" s="129"/>
      <c r="K5" s="212" t="s">
        <v>52</v>
      </c>
      <c r="L5" s="129"/>
      <c r="M5" s="71" t="s">
        <v>53</v>
      </c>
    </row>
    <row r="6" spans="1:13" ht="13" customHeight="1" x14ac:dyDescent="0.25">
      <c r="A6" s="219" t="s">
        <v>48</v>
      </c>
      <c r="B6" s="131"/>
      <c r="C6" s="131"/>
      <c r="D6" s="126"/>
      <c r="E6" s="220" t="s">
        <v>54</v>
      </c>
      <c r="F6" s="131"/>
      <c r="G6" s="131"/>
      <c r="H6" s="131"/>
      <c r="I6" s="131"/>
      <c r="J6" s="126"/>
      <c r="K6" s="221" t="s">
        <v>48</v>
      </c>
      <c r="L6" s="126"/>
      <c r="M6" s="69" t="s">
        <v>48</v>
      </c>
    </row>
    <row r="7" spans="1:13" ht="13" customHeight="1" x14ac:dyDescent="0.25">
      <c r="A7" s="216" t="s">
        <v>55</v>
      </c>
      <c r="B7" s="139"/>
      <c r="C7" s="139"/>
      <c r="D7" s="218" t="s">
        <v>48</v>
      </c>
      <c r="E7" s="139"/>
      <c r="F7" s="139"/>
      <c r="G7" s="141"/>
      <c r="H7" s="210" t="s">
        <v>61</v>
      </c>
      <c r="I7" s="139"/>
      <c r="J7" s="139"/>
      <c r="K7" s="139"/>
      <c r="L7" s="139"/>
      <c r="M7" s="72"/>
    </row>
    <row r="8" spans="1:13" ht="13" customHeight="1" x14ac:dyDescent="0.25">
      <c r="A8" s="216" t="s">
        <v>56</v>
      </c>
      <c r="B8" s="139"/>
      <c r="C8" s="139"/>
      <c r="D8" s="218" t="s">
        <v>59</v>
      </c>
      <c r="E8" s="139"/>
      <c r="F8" s="139"/>
      <c r="G8" s="141"/>
      <c r="H8" s="210" t="s">
        <v>62</v>
      </c>
      <c r="I8" s="139"/>
      <c r="J8" s="139"/>
      <c r="K8" s="139"/>
      <c r="L8" s="139"/>
      <c r="M8" s="73" t="str">
        <f>IF(M7=0,"",E28/M7)</f>
        <v/>
      </c>
    </row>
    <row r="9" spans="1:13" ht="13" customHeight="1" x14ac:dyDescent="0.25">
      <c r="A9" s="216" t="s">
        <v>57</v>
      </c>
      <c r="B9" s="139"/>
      <c r="C9" s="139"/>
      <c r="D9" s="218" t="s">
        <v>48</v>
      </c>
      <c r="E9" s="139"/>
      <c r="F9" s="139"/>
      <c r="G9" s="141"/>
      <c r="H9" s="210" t="s">
        <v>63</v>
      </c>
      <c r="I9" s="139"/>
      <c r="J9" s="139"/>
      <c r="K9" s="213" t="s">
        <v>48</v>
      </c>
      <c r="L9" s="139"/>
      <c r="M9" s="143"/>
    </row>
    <row r="10" spans="1:13" ht="13" customHeight="1" x14ac:dyDescent="0.25">
      <c r="A10" s="217" t="s">
        <v>58</v>
      </c>
      <c r="B10" s="128"/>
      <c r="C10" s="128"/>
      <c r="D10" s="214" t="s">
        <v>60</v>
      </c>
      <c r="E10" s="128"/>
      <c r="F10" s="128"/>
      <c r="G10" s="129"/>
      <c r="H10" s="212" t="s">
        <v>64</v>
      </c>
      <c r="I10" s="128"/>
      <c r="J10" s="214" t="s">
        <v>48</v>
      </c>
      <c r="K10" s="128"/>
      <c r="L10" s="128"/>
      <c r="M10" s="149"/>
    </row>
    <row r="11" spans="1:13" ht="13" customHeight="1" thickBot="1" x14ac:dyDescent="0.3">
      <c r="A11" s="211" t="s">
        <v>48</v>
      </c>
      <c r="B11" s="151"/>
      <c r="C11" s="151"/>
      <c r="D11" s="151"/>
      <c r="E11" s="151"/>
      <c r="F11" s="151"/>
      <c r="G11" s="152"/>
      <c r="H11" s="215" t="s">
        <v>48</v>
      </c>
      <c r="I11" s="151"/>
      <c r="J11" s="151"/>
      <c r="K11" s="151"/>
      <c r="L11" s="151"/>
      <c r="M11" s="154"/>
    </row>
    <row r="12" spans="1:13" ht="28.5" customHeight="1" thickBot="1" x14ac:dyDescent="0.3">
      <c r="A12" s="155" t="s">
        <v>65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56"/>
    </row>
    <row r="13" spans="1:13" ht="13" customHeight="1" x14ac:dyDescent="0.25">
      <c r="A13" s="204" t="s">
        <v>66</v>
      </c>
      <c r="B13" s="158"/>
      <c r="C13" s="158"/>
      <c r="D13" s="158"/>
      <c r="E13" s="158"/>
      <c r="F13" s="158"/>
      <c r="G13" s="204" t="s">
        <v>67</v>
      </c>
      <c r="H13" s="158"/>
      <c r="I13" s="158"/>
      <c r="J13" s="158"/>
      <c r="K13" s="158"/>
      <c r="L13" s="158"/>
      <c r="M13" s="207"/>
    </row>
    <row r="14" spans="1:13" ht="13" customHeight="1" x14ac:dyDescent="0.25">
      <c r="A14" s="208"/>
      <c r="B14" s="210" t="s">
        <v>68</v>
      </c>
      <c r="C14" s="139"/>
      <c r="D14" s="141"/>
      <c r="E14" s="140"/>
      <c r="F14" s="139"/>
      <c r="G14" s="138" t="s">
        <v>83</v>
      </c>
      <c r="H14" s="179"/>
      <c r="I14" s="179"/>
      <c r="J14" s="180"/>
      <c r="K14" s="78"/>
      <c r="L14" s="79" t="s">
        <v>84</v>
      </c>
      <c r="M14" s="84">
        <f>E20*K14/100</f>
        <v>0</v>
      </c>
    </row>
    <row r="15" spans="1:13" ht="13" customHeight="1" x14ac:dyDescent="0.25">
      <c r="A15" s="209"/>
      <c r="B15" s="210" t="s">
        <v>69</v>
      </c>
      <c r="C15" s="139"/>
      <c r="D15" s="141"/>
      <c r="E15" s="140"/>
      <c r="F15" s="139"/>
      <c r="G15" s="138" t="s">
        <v>85</v>
      </c>
      <c r="H15" s="179"/>
      <c r="I15" s="179"/>
      <c r="J15" s="180"/>
      <c r="K15" s="78"/>
      <c r="L15" s="79" t="s">
        <v>84</v>
      </c>
      <c r="M15" s="84">
        <f>E20*K15/100</f>
        <v>0</v>
      </c>
    </row>
    <row r="16" spans="1:13" ht="13" customHeight="1" x14ac:dyDescent="0.25">
      <c r="A16" s="83" t="s">
        <v>70</v>
      </c>
      <c r="B16" s="206" t="s">
        <v>71</v>
      </c>
      <c r="C16" s="139"/>
      <c r="D16" s="141"/>
      <c r="E16" s="140">
        <f>'REKAPITULACE #4'!C12</f>
        <v>0</v>
      </c>
      <c r="F16" s="139"/>
      <c r="G16" s="138" t="s">
        <v>86</v>
      </c>
      <c r="H16" s="179"/>
      <c r="I16" s="179"/>
      <c r="J16" s="180"/>
      <c r="K16" s="78"/>
      <c r="L16" s="79" t="s">
        <v>84</v>
      </c>
      <c r="M16" s="84">
        <f>E20*K16/100</f>
        <v>0</v>
      </c>
    </row>
    <row r="17" spans="1:13" ht="13" customHeight="1" x14ac:dyDescent="0.25">
      <c r="A17" s="83" t="s">
        <v>72</v>
      </c>
      <c r="B17" s="206" t="s">
        <v>73</v>
      </c>
      <c r="C17" s="139"/>
      <c r="D17" s="141"/>
      <c r="E17" s="140">
        <v>0</v>
      </c>
      <c r="F17" s="139"/>
      <c r="G17" s="138" t="s">
        <v>87</v>
      </c>
      <c r="H17" s="179"/>
      <c r="I17" s="179"/>
      <c r="J17" s="180"/>
      <c r="K17" s="78"/>
      <c r="L17" s="79" t="s">
        <v>84</v>
      </c>
      <c r="M17" s="84">
        <f>E20*K17/100</f>
        <v>0</v>
      </c>
    </row>
    <row r="18" spans="1:13" ht="13" customHeight="1" x14ac:dyDescent="0.25">
      <c r="A18" s="83" t="s">
        <v>74</v>
      </c>
      <c r="B18" s="206" t="s">
        <v>75</v>
      </c>
      <c r="C18" s="139"/>
      <c r="D18" s="141"/>
      <c r="E18" s="140">
        <v>0</v>
      </c>
      <c r="F18" s="139"/>
      <c r="G18" s="138" t="s">
        <v>88</v>
      </c>
      <c r="H18" s="179"/>
      <c r="I18" s="179"/>
      <c r="J18" s="180"/>
      <c r="K18" s="78"/>
      <c r="L18" s="79" t="s">
        <v>84</v>
      </c>
      <c r="M18" s="84">
        <f>E20*K18/100</f>
        <v>0</v>
      </c>
    </row>
    <row r="19" spans="1:13" ht="13" customHeight="1" x14ac:dyDescent="0.25">
      <c r="A19" s="83" t="s">
        <v>76</v>
      </c>
      <c r="B19" s="206" t="s">
        <v>77</v>
      </c>
      <c r="C19" s="139"/>
      <c r="D19" s="141"/>
      <c r="E19" s="140">
        <v>0</v>
      </c>
      <c r="F19" s="139"/>
      <c r="G19" s="138" t="s">
        <v>89</v>
      </c>
      <c r="H19" s="179"/>
      <c r="I19" s="179"/>
      <c r="J19" s="180"/>
      <c r="K19" s="78"/>
      <c r="L19" s="79" t="s">
        <v>84</v>
      </c>
      <c r="M19" s="84">
        <f>E20*K19/100</f>
        <v>0</v>
      </c>
    </row>
    <row r="20" spans="1:13" ht="13" customHeight="1" x14ac:dyDescent="0.25">
      <c r="A20" s="138" t="s">
        <v>78</v>
      </c>
      <c r="B20" s="179"/>
      <c r="C20" s="179"/>
      <c r="D20" s="180"/>
      <c r="E20" s="140">
        <f>SUM(E16:E19)</f>
        <v>0</v>
      </c>
      <c r="F20" s="139"/>
      <c r="G20" s="138" t="s">
        <v>90</v>
      </c>
      <c r="H20" s="179"/>
      <c r="I20" s="179"/>
      <c r="J20" s="180"/>
      <c r="K20" s="78"/>
      <c r="L20" s="79" t="s">
        <v>84</v>
      </c>
      <c r="M20" s="84">
        <f>E20*K20/100</f>
        <v>0</v>
      </c>
    </row>
    <row r="21" spans="1:13" ht="13" customHeight="1" x14ac:dyDescent="0.25">
      <c r="A21" s="138" t="s">
        <v>79</v>
      </c>
      <c r="B21" s="179"/>
      <c r="C21" s="179"/>
      <c r="D21" s="180"/>
      <c r="E21" s="140">
        <v>0</v>
      </c>
      <c r="F21" s="139"/>
      <c r="G21" s="138" t="s">
        <v>91</v>
      </c>
      <c r="H21" s="179"/>
      <c r="I21" s="179"/>
      <c r="J21" s="180"/>
      <c r="K21" s="78"/>
      <c r="L21" s="79" t="s">
        <v>84</v>
      </c>
      <c r="M21" s="84">
        <f>E20*K21/100</f>
        <v>0</v>
      </c>
    </row>
    <row r="22" spans="1:13" ht="13" customHeight="1" x14ac:dyDescent="0.25">
      <c r="A22" s="138" t="s">
        <v>80</v>
      </c>
      <c r="B22" s="179"/>
      <c r="C22" s="179"/>
      <c r="D22" s="180"/>
      <c r="E22" s="140">
        <v>0</v>
      </c>
      <c r="F22" s="139"/>
      <c r="G22" s="138" t="s">
        <v>92</v>
      </c>
      <c r="H22" s="179"/>
      <c r="I22" s="179"/>
      <c r="J22" s="180"/>
      <c r="K22" s="78"/>
      <c r="L22" s="79" t="s">
        <v>84</v>
      </c>
      <c r="M22" s="84">
        <f>E20*K22/100</f>
        <v>0</v>
      </c>
    </row>
    <row r="23" spans="1:13" ht="13" customHeight="1" thickBot="1" x14ac:dyDescent="0.3">
      <c r="A23" s="138" t="s">
        <v>81</v>
      </c>
      <c r="B23" s="179"/>
      <c r="C23" s="179"/>
      <c r="D23" s="180"/>
      <c r="E23" s="140">
        <v>0</v>
      </c>
      <c r="F23" s="139"/>
      <c r="G23" s="147"/>
      <c r="H23" s="148"/>
      <c r="I23" s="148"/>
      <c r="J23" s="198"/>
      <c r="K23" s="80"/>
      <c r="L23" s="81" t="s">
        <v>84</v>
      </c>
      <c r="M23" s="85">
        <f>E20*K23/100</f>
        <v>0</v>
      </c>
    </row>
    <row r="24" spans="1:13" ht="13" customHeight="1" x14ac:dyDescent="0.25">
      <c r="A24" s="138" t="s">
        <v>82</v>
      </c>
      <c r="B24" s="179"/>
      <c r="C24" s="179"/>
      <c r="D24" s="179"/>
      <c r="E24" s="140">
        <f>SUM(E20:E23)</f>
        <v>0</v>
      </c>
      <c r="F24" s="139"/>
      <c r="G24" s="204" t="s">
        <v>93</v>
      </c>
      <c r="H24" s="158"/>
      <c r="I24" s="158"/>
      <c r="J24" s="158"/>
      <c r="K24" s="158"/>
      <c r="L24" s="158"/>
      <c r="M24" s="205"/>
    </row>
    <row r="25" spans="1:13" ht="13" customHeight="1" x14ac:dyDescent="0.25">
      <c r="A25" s="138" t="s">
        <v>95</v>
      </c>
      <c r="B25" s="179"/>
      <c r="C25" s="179"/>
      <c r="D25" s="180"/>
      <c r="E25" s="140">
        <f>SUM(M14:M23)</f>
        <v>0</v>
      </c>
      <c r="F25" s="139"/>
      <c r="G25" s="138"/>
      <c r="H25" s="179"/>
      <c r="I25" s="179"/>
      <c r="J25" s="180"/>
      <c r="K25" s="78"/>
      <c r="L25" s="79" t="s">
        <v>84</v>
      </c>
      <c r="M25" s="84">
        <f>E20*K25/100</f>
        <v>0</v>
      </c>
    </row>
    <row r="26" spans="1:13" ht="13" customHeight="1" thickBot="1" x14ac:dyDescent="0.3">
      <c r="A26" s="138" t="s">
        <v>96</v>
      </c>
      <c r="B26" s="179"/>
      <c r="C26" s="179"/>
      <c r="D26" s="180"/>
      <c r="E26" s="140">
        <f>SUM(M25:M26)</f>
        <v>0</v>
      </c>
      <c r="F26" s="139"/>
      <c r="G26" s="147"/>
      <c r="H26" s="148"/>
      <c r="I26" s="148"/>
      <c r="J26" s="198"/>
      <c r="K26" s="80"/>
      <c r="L26" s="81" t="s">
        <v>84</v>
      </c>
      <c r="M26" s="85">
        <f>E20*K26/100</f>
        <v>0</v>
      </c>
    </row>
    <row r="27" spans="1:13" ht="13" customHeight="1" thickBot="1" x14ac:dyDescent="0.3">
      <c r="A27" s="147" t="s">
        <v>97</v>
      </c>
      <c r="B27" s="148"/>
      <c r="C27" s="148"/>
      <c r="D27" s="198"/>
      <c r="E27" s="199">
        <f>SUM(M28:M28)</f>
        <v>0</v>
      </c>
      <c r="F27" s="128"/>
      <c r="G27" s="204" t="s">
        <v>94</v>
      </c>
      <c r="H27" s="158"/>
      <c r="I27" s="158"/>
      <c r="J27" s="158"/>
      <c r="K27" s="158"/>
      <c r="L27" s="158"/>
      <c r="M27" s="205"/>
    </row>
    <row r="28" spans="1:13" ht="13" customHeight="1" thickBot="1" x14ac:dyDescent="0.3">
      <c r="A28" s="200" t="s">
        <v>98</v>
      </c>
      <c r="B28" s="201"/>
      <c r="C28" s="201"/>
      <c r="D28" s="202"/>
      <c r="E28" s="203">
        <f>SUM(E24:E27)</f>
        <v>0</v>
      </c>
      <c r="F28" s="166"/>
      <c r="G28" s="147"/>
      <c r="H28" s="148"/>
      <c r="I28" s="148"/>
      <c r="J28" s="198"/>
      <c r="K28" s="80"/>
      <c r="L28" s="81" t="s">
        <v>84</v>
      </c>
      <c r="M28" s="85">
        <f>E20*K28/100</f>
        <v>0</v>
      </c>
    </row>
    <row r="29" spans="1:13" s="3" customFormat="1" ht="13" customHeight="1" x14ac:dyDescent="0.3">
      <c r="A29" s="191" t="s">
        <v>99</v>
      </c>
      <c r="B29" s="192"/>
      <c r="C29" s="192"/>
      <c r="D29" s="193"/>
      <c r="E29" s="194" t="s">
        <v>100</v>
      </c>
      <c r="F29" s="192"/>
      <c r="G29" s="193"/>
      <c r="H29" s="194" t="s">
        <v>101</v>
      </c>
      <c r="I29" s="192"/>
      <c r="J29" s="192"/>
      <c r="K29" s="192"/>
      <c r="L29" s="192"/>
      <c r="M29" s="195"/>
    </row>
    <row r="30" spans="1:13" ht="13" customHeight="1" x14ac:dyDescent="0.25">
      <c r="A30" s="196" t="s">
        <v>48</v>
      </c>
      <c r="B30" s="128"/>
      <c r="C30" s="128"/>
      <c r="D30" s="129"/>
      <c r="E30" s="86" t="s">
        <v>102</v>
      </c>
      <c r="F30" s="148"/>
      <c r="G30" s="129"/>
      <c r="H30" s="86" t="s">
        <v>102</v>
      </c>
      <c r="I30" s="148"/>
      <c r="J30" s="128"/>
      <c r="K30" s="128"/>
      <c r="L30" s="128"/>
      <c r="M30" s="197"/>
    </row>
    <row r="31" spans="1:13" ht="13" customHeight="1" x14ac:dyDescent="0.25">
      <c r="A31" s="186" t="s">
        <v>103</v>
      </c>
      <c r="B31" s="116"/>
      <c r="C31" s="178"/>
      <c r="D31" s="117"/>
      <c r="E31" s="86" t="s">
        <v>103</v>
      </c>
      <c r="F31" s="178"/>
      <c r="G31" s="117"/>
      <c r="H31" s="86" t="s">
        <v>103</v>
      </c>
      <c r="I31" s="178"/>
      <c r="J31" s="116"/>
      <c r="K31" s="116"/>
      <c r="L31" s="116"/>
      <c r="M31" s="187"/>
    </row>
    <row r="32" spans="1:13" ht="13" customHeight="1" x14ac:dyDescent="0.25">
      <c r="A32" s="186"/>
      <c r="B32" s="116"/>
      <c r="C32" s="116"/>
      <c r="D32" s="117"/>
      <c r="E32" s="189" t="s">
        <v>104</v>
      </c>
      <c r="F32" s="116"/>
      <c r="G32" s="117"/>
      <c r="H32" s="189" t="s">
        <v>104</v>
      </c>
      <c r="I32" s="116"/>
      <c r="J32" s="116"/>
      <c r="K32" s="116"/>
      <c r="L32" s="116"/>
      <c r="M32" s="187"/>
    </row>
    <row r="33" spans="1:13" x14ac:dyDescent="0.25">
      <c r="A33" s="186"/>
      <c r="B33" s="178"/>
      <c r="C33" s="178"/>
      <c r="D33" s="188"/>
      <c r="E33" s="189"/>
      <c r="F33" s="178"/>
      <c r="G33" s="188"/>
      <c r="H33" s="189"/>
      <c r="I33" s="178"/>
      <c r="J33" s="178"/>
      <c r="K33" s="178"/>
      <c r="L33" s="178"/>
      <c r="M33" s="190"/>
    </row>
    <row r="34" spans="1:13" ht="56.25" customHeight="1" thickBot="1" x14ac:dyDescent="0.3">
      <c r="A34" s="186"/>
      <c r="B34" s="178"/>
      <c r="C34" s="178"/>
      <c r="D34" s="188"/>
      <c r="E34" s="189"/>
      <c r="F34" s="178"/>
      <c r="G34" s="188"/>
      <c r="H34" s="189"/>
      <c r="I34" s="178"/>
      <c r="J34" s="178"/>
      <c r="K34" s="178"/>
      <c r="L34" s="178"/>
      <c r="M34" s="190"/>
    </row>
    <row r="35" spans="1:13" ht="13" customHeight="1" x14ac:dyDescent="0.25">
      <c r="A35" s="157" t="s">
        <v>105</v>
      </c>
      <c r="B35" s="183"/>
      <c r="C35" s="183"/>
      <c r="D35" s="184"/>
      <c r="E35" s="185">
        <v>21</v>
      </c>
      <c r="F35" s="158"/>
      <c r="G35" s="87" t="s">
        <v>106</v>
      </c>
      <c r="H35" s="160">
        <f>E28-H37</f>
        <v>0</v>
      </c>
      <c r="I35" s="158"/>
      <c r="J35" s="158"/>
      <c r="K35" s="158"/>
      <c r="L35" s="158"/>
      <c r="M35" s="88" t="s">
        <v>107</v>
      </c>
    </row>
    <row r="36" spans="1:13" ht="13" customHeight="1" x14ac:dyDescent="0.25">
      <c r="A36" s="138" t="s">
        <v>108</v>
      </c>
      <c r="B36" s="179"/>
      <c r="C36" s="179"/>
      <c r="D36" s="180"/>
      <c r="E36" s="181">
        <v>21</v>
      </c>
      <c r="F36" s="139"/>
      <c r="G36" s="76" t="s">
        <v>106</v>
      </c>
      <c r="H36" s="140">
        <f>H35*E36/100</f>
        <v>0</v>
      </c>
      <c r="I36" s="139"/>
      <c r="J36" s="139"/>
      <c r="K36" s="139"/>
      <c r="L36" s="139"/>
      <c r="M36" s="89" t="s">
        <v>107</v>
      </c>
    </row>
    <row r="37" spans="1:13" ht="13" customHeight="1" x14ac:dyDescent="0.25">
      <c r="A37" s="138" t="s">
        <v>105</v>
      </c>
      <c r="B37" s="179"/>
      <c r="C37" s="179"/>
      <c r="D37" s="180"/>
      <c r="E37" s="181">
        <v>15</v>
      </c>
      <c r="F37" s="139"/>
      <c r="G37" s="76" t="s">
        <v>106</v>
      </c>
      <c r="H37" s="140">
        <v>0</v>
      </c>
      <c r="I37" s="182"/>
      <c r="J37" s="182"/>
      <c r="K37" s="182"/>
      <c r="L37" s="182"/>
      <c r="M37" s="89" t="s">
        <v>107</v>
      </c>
    </row>
    <row r="38" spans="1:13" ht="13" customHeight="1" x14ac:dyDescent="0.25">
      <c r="A38" s="138" t="s">
        <v>108</v>
      </c>
      <c r="B38" s="179"/>
      <c r="C38" s="179"/>
      <c r="D38" s="180"/>
      <c r="E38" s="181">
        <v>15</v>
      </c>
      <c r="F38" s="139"/>
      <c r="G38" s="76" t="s">
        <v>106</v>
      </c>
      <c r="H38" s="140">
        <f>H37*E38/100</f>
        <v>0</v>
      </c>
      <c r="I38" s="139"/>
      <c r="J38" s="139"/>
      <c r="K38" s="139"/>
      <c r="L38" s="139"/>
      <c r="M38" s="89" t="s">
        <v>107</v>
      </c>
    </row>
    <row r="39" spans="1:13" s="90" customFormat="1" ht="19.5" customHeight="1" thickBot="1" x14ac:dyDescent="0.35">
      <c r="A39" s="175" t="s">
        <v>109</v>
      </c>
      <c r="B39" s="176"/>
      <c r="C39" s="176"/>
      <c r="D39" s="176"/>
      <c r="E39" s="176"/>
      <c r="F39" s="176"/>
      <c r="G39" s="176"/>
      <c r="H39" s="177">
        <f>SUM(H35:H38)</f>
        <v>0</v>
      </c>
      <c r="I39" s="133"/>
      <c r="J39" s="133"/>
      <c r="K39" s="133"/>
      <c r="L39" s="133"/>
      <c r="M39" s="91" t="s">
        <v>107</v>
      </c>
    </row>
    <row r="40" spans="1:13" ht="13" customHeight="1" x14ac:dyDescent="0.25"/>
    <row r="41" spans="1:13" ht="13" customHeight="1" x14ac:dyDescent="0.25">
      <c r="A41" s="178" t="s">
        <v>110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</row>
  </sheetData>
  <mergeCells count="110">
    <mergeCell ref="A5:D5"/>
    <mergeCell ref="E5:J5"/>
    <mergeCell ref="K5:L5"/>
    <mergeCell ref="A6:D6"/>
    <mergeCell ref="E6:J6"/>
    <mergeCell ref="K6:L6"/>
    <mergeCell ref="A1:M1"/>
    <mergeCell ref="A2:M2"/>
    <mergeCell ref="A3:D3"/>
    <mergeCell ref="E3:J3"/>
    <mergeCell ref="K3:L3"/>
    <mergeCell ref="A4:D4"/>
    <mergeCell ref="E4:J4"/>
    <mergeCell ref="K4:L4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39:G39"/>
    <mergeCell ref="H39:L39"/>
    <mergeCell ref="A41:M41"/>
    <mergeCell ref="A37:D37"/>
    <mergeCell ref="E37:F37"/>
    <mergeCell ref="H37:L37"/>
    <mergeCell ref="A38:D38"/>
    <mergeCell ref="E38:F38"/>
    <mergeCell ref="H38:L38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8F174-798F-4521-AC7F-CF0BA69E05C3}">
  <dimension ref="A1:C14"/>
  <sheetViews>
    <sheetView workbookViewId="0">
      <selection activeCell="C6" sqref="C6"/>
    </sheetView>
  </sheetViews>
  <sheetFormatPr defaultRowHeight="12.5" x14ac:dyDescent="0.25"/>
  <cols>
    <col min="1" max="1" width="3.81640625" customWidth="1"/>
    <col min="2" max="2" width="45.1796875" customWidth="1"/>
    <col min="3" max="3" width="20.453125" customWidth="1"/>
  </cols>
  <sheetData>
    <row r="1" spans="1:3" s="2" customFormat="1" x14ac:dyDescent="0.25">
      <c r="A1" s="225" t="s">
        <v>0</v>
      </c>
      <c r="B1" s="116"/>
      <c r="C1" s="2" t="s">
        <v>1</v>
      </c>
    </row>
    <row r="2" spans="1:3" s="2" customFormat="1" x14ac:dyDescent="0.25">
      <c r="A2" s="225" t="s">
        <v>123</v>
      </c>
      <c r="B2" s="116"/>
      <c r="C2" s="2" t="s">
        <v>3</v>
      </c>
    </row>
    <row r="3" spans="1:3" s="1" customFormat="1" ht="9" x14ac:dyDescent="0.2"/>
    <row r="4" spans="1:3" s="3" customFormat="1" ht="13" x14ac:dyDescent="0.3">
      <c r="A4" s="226" t="s">
        <v>36</v>
      </c>
      <c r="B4" s="116"/>
      <c r="C4" s="116"/>
    </row>
    <row r="5" spans="1:3" s="1" customFormat="1" ht="9.5" thickBot="1" x14ac:dyDescent="0.25"/>
    <row r="6" spans="1:3" s="1" customFormat="1" ht="9.75" customHeight="1" x14ac:dyDescent="0.2">
      <c r="A6" s="227" t="s">
        <v>37</v>
      </c>
      <c r="B6" s="229" t="s">
        <v>38</v>
      </c>
      <c r="C6" s="55" t="s">
        <v>17</v>
      </c>
    </row>
    <row r="7" spans="1:3" s="1" customFormat="1" ht="9.75" customHeight="1" thickBot="1" x14ac:dyDescent="0.25">
      <c r="A7" s="228"/>
      <c r="B7" s="230"/>
      <c r="C7" s="56" t="s">
        <v>39</v>
      </c>
    </row>
    <row r="8" spans="1:3" s="13" customFormat="1" ht="10.5" x14ac:dyDescent="0.2">
      <c r="A8" s="57"/>
      <c r="B8" s="59" t="s">
        <v>22</v>
      </c>
      <c r="C8" s="58"/>
    </row>
    <row r="9" spans="1:3" s="13" customFormat="1" ht="10.5" x14ac:dyDescent="0.2">
      <c r="A9" s="60">
        <v>1</v>
      </c>
      <c r="B9" s="24" t="s">
        <v>125</v>
      </c>
      <c r="C9" s="61">
        <f>'ROZPOČET #4'!G14</f>
        <v>0</v>
      </c>
    </row>
    <row r="10" spans="1:3" s="13" customFormat="1" ht="10.5" x14ac:dyDescent="0.2">
      <c r="A10" s="92">
        <v>94</v>
      </c>
      <c r="B10" s="93" t="s">
        <v>132</v>
      </c>
      <c r="C10" s="94">
        <f>'ROZPOČET #4'!G18</f>
        <v>0</v>
      </c>
    </row>
    <row r="11" spans="1:3" s="13" customFormat="1" ht="10.5" x14ac:dyDescent="0.2">
      <c r="A11" s="92">
        <v>99</v>
      </c>
      <c r="B11" s="93" t="s">
        <v>140</v>
      </c>
      <c r="C11" s="94">
        <f>'ROZPOČET #4'!G23</f>
        <v>0</v>
      </c>
    </row>
    <row r="12" spans="1:3" s="13" customFormat="1" ht="11" thickBot="1" x14ac:dyDescent="0.25">
      <c r="A12" s="62"/>
      <c r="B12" s="63" t="s">
        <v>40</v>
      </c>
      <c r="C12" s="64">
        <f>SUM(C9:C11)</f>
        <v>0</v>
      </c>
    </row>
    <row r="13" spans="1:3" s="1" customFormat="1" ht="9.5" thickBot="1" x14ac:dyDescent="0.25"/>
    <row r="14" spans="1:3" s="13" customFormat="1" ht="11" thickBot="1" x14ac:dyDescent="0.25">
      <c r="A14" s="65"/>
      <c r="B14" s="66" t="s">
        <v>41</v>
      </c>
      <c r="C14" s="67">
        <f>C12</f>
        <v>0</v>
      </c>
    </row>
  </sheetData>
  <mergeCells count="5">
    <mergeCell ref="A1:B1"/>
    <mergeCell ref="A2:B2"/>
    <mergeCell ref="A4:C4"/>
    <mergeCell ref="A6:A7"/>
    <mergeCell ref="B6:B7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07AD-A790-456E-A943-0955FF6C8D27}">
  <dimension ref="A1:G25"/>
  <sheetViews>
    <sheetView workbookViewId="0">
      <selection activeCell="E12" sqref="E12"/>
    </sheetView>
  </sheetViews>
  <sheetFormatPr defaultRowHeight="12.5" x14ac:dyDescent="0.25"/>
  <cols>
    <col min="1" max="1" width="3.7265625" customWidth="1"/>
    <col min="2" max="2" width="11" customWidth="1"/>
    <col min="3" max="3" width="43.453125" customWidth="1"/>
    <col min="4" max="4" width="4.453125" customWidth="1"/>
    <col min="5" max="5" width="8.7265625" customWidth="1"/>
    <col min="6" max="7" width="10.54296875" customWidth="1"/>
  </cols>
  <sheetData>
    <row r="1" spans="1:7" s="2" customFormat="1" x14ac:dyDescent="0.25">
      <c r="A1" s="225" t="s">
        <v>0</v>
      </c>
      <c r="B1" s="116"/>
      <c r="C1" s="116"/>
      <c r="D1" s="116"/>
      <c r="E1" s="116"/>
      <c r="F1" s="225" t="s">
        <v>1</v>
      </c>
      <c r="G1" s="116"/>
    </row>
    <row r="2" spans="1:7" s="2" customFormat="1" x14ac:dyDescent="0.25">
      <c r="A2" s="225" t="s">
        <v>123</v>
      </c>
      <c r="B2" s="116"/>
      <c r="C2" s="116"/>
      <c r="D2" s="116"/>
      <c r="E2" s="116"/>
      <c r="F2" s="225" t="s">
        <v>3</v>
      </c>
      <c r="G2" s="116"/>
    </row>
    <row r="3" spans="1:7" s="1" customFormat="1" ht="9" x14ac:dyDescent="0.2"/>
    <row r="4" spans="1:7" ht="13" x14ac:dyDescent="0.25">
      <c r="A4" s="226" t="s">
        <v>4</v>
      </c>
      <c r="B4" s="116"/>
      <c r="C4" s="116"/>
      <c r="D4" s="116"/>
      <c r="E4" s="116"/>
      <c r="F4" s="116"/>
      <c r="G4" s="116"/>
    </row>
    <row r="5" spans="1:7" s="1" customFormat="1" ht="9.5" thickBot="1" x14ac:dyDescent="0.25"/>
    <row r="6" spans="1:7" s="1" customFormat="1" ht="9.75" customHeight="1" x14ac:dyDescent="0.2">
      <c r="A6" s="4" t="s">
        <v>5</v>
      </c>
      <c r="B6" s="232" t="s">
        <v>9</v>
      </c>
      <c r="C6" s="232" t="s">
        <v>11</v>
      </c>
      <c r="D6" s="232" t="s">
        <v>13</v>
      </c>
      <c r="E6" s="232" t="s">
        <v>15</v>
      </c>
      <c r="F6" s="233" t="s">
        <v>17</v>
      </c>
      <c r="G6" s="168"/>
    </row>
    <row r="7" spans="1:7" s="1" customFormat="1" ht="9.75" customHeight="1" x14ac:dyDescent="0.2">
      <c r="A7" s="5" t="s">
        <v>6</v>
      </c>
      <c r="B7" s="130"/>
      <c r="C7" s="130"/>
      <c r="D7" s="130"/>
      <c r="E7" s="130"/>
      <c r="F7" s="234"/>
      <c r="G7" s="235"/>
    </row>
    <row r="8" spans="1:7" s="1" customFormat="1" ht="9.75" customHeight="1" x14ac:dyDescent="0.2">
      <c r="A8" s="5" t="s">
        <v>7</v>
      </c>
      <c r="B8" s="130"/>
      <c r="C8" s="130"/>
      <c r="D8" s="130"/>
      <c r="E8" s="130"/>
      <c r="F8" s="9" t="s">
        <v>18</v>
      </c>
      <c r="G8" s="11" t="s">
        <v>20</v>
      </c>
    </row>
    <row r="9" spans="1:7" s="1" customFormat="1" ht="9.75" customHeight="1" thickBot="1" x14ac:dyDescent="0.25">
      <c r="A9" s="6" t="s">
        <v>8</v>
      </c>
      <c r="B9" s="8" t="s">
        <v>10</v>
      </c>
      <c r="C9" s="8" t="s">
        <v>12</v>
      </c>
      <c r="D9" s="8" t="s">
        <v>14</v>
      </c>
      <c r="E9" s="8" t="s">
        <v>16</v>
      </c>
      <c r="F9" s="10" t="s">
        <v>19</v>
      </c>
      <c r="G9" s="12" t="s">
        <v>21</v>
      </c>
    </row>
    <row r="10" spans="1:7" s="14" customFormat="1" ht="10.5" x14ac:dyDescent="0.25">
      <c r="A10" s="16"/>
      <c r="B10" s="15"/>
      <c r="C10" s="17" t="s">
        <v>22</v>
      </c>
      <c r="D10" s="15"/>
      <c r="E10" s="15"/>
      <c r="F10" s="18"/>
      <c r="G10" s="19"/>
    </row>
    <row r="11" spans="1:7" s="14" customFormat="1" ht="10.5" x14ac:dyDescent="0.25">
      <c r="A11" s="22"/>
      <c r="B11" s="23" t="s">
        <v>124</v>
      </c>
      <c r="C11" s="24" t="s">
        <v>125</v>
      </c>
      <c r="D11" s="21"/>
      <c r="E11" s="21"/>
      <c r="F11" s="25"/>
      <c r="G11" s="26"/>
    </row>
    <row r="12" spans="1:7" s="1" customFormat="1" ht="9" x14ac:dyDescent="0.2">
      <c r="A12" s="27">
        <v>1</v>
      </c>
      <c r="B12" s="28"/>
      <c r="C12" s="29" t="s">
        <v>126</v>
      </c>
      <c r="D12" s="30" t="s">
        <v>127</v>
      </c>
      <c r="E12" s="31">
        <v>56</v>
      </c>
      <c r="F12" s="32"/>
      <c r="G12" s="33">
        <f>E12*F12</f>
        <v>0</v>
      </c>
    </row>
    <row r="13" spans="1:7" s="1" customFormat="1" ht="9" x14ac:dyDescent="0.2">
      <c r="A13" s="27">
        <f>A12+1</f>
        <v>2</v>
      </c>
      <c r="B13" s="28" t="s">
        <v>128</v>
      </c>
      <c r="C13" s="29" t="s">
        <v>129</v>
      </c>
      <c r="D13" s="30" t="s">
        <v>127</v>
      </c>
      <c r="E13" s="31">
        <v>12</v>
      </c>
      <c r="F13" s="32"/>
      <c r="G13" s="33">
        <f>E13*F13</f>
        <v>0</v>
      </c>
    </row>
    <row r="14" spans="1:7" s="14" customFormat="1" ht="10.5" x14ac:dyDescent="0.25">
      <c r="A14" s="40"/>
      <c r="B14" s="41">
        <v>1</v>
      </c>
      <c r="C14" s="42" t="s">
        <v>130</v>
      </c>
      <c r="D14" s="43"/>
      <c r="E14" s="43"/>
      <c r="F14" s="44"/>
      <c r="G14" s="45">
        <f>SUM(G12:G13)</f>
        <v>0</v>
      </c>
    </row>
    <row r="15" spans="1:7" s="14" customFormat="1" ht="10.5" x14ac:dyDescent="0.25">
      <c r="A15" s="22"/>
      <c r="B15" s="23" t="s">
        <v>131</v>
      </c>
      <c r="C15" s="24" t="s">
        <v>132</v>
      </c>
      <c r="D15" s="21"/>
      <c r="E15" s="21"/>
      <c r="F15" s="25"/>
      <c r="G15" s="26"/>
    </row>
    <row r="16" spans="1:7" s="1" customFormat="1" ht="9" x14ac:dyDescent="0.2">
      <c r="A16" s="27">
        <f>A13+1</f>
        <v>3</v>
      </c>
      <c r="B16" s="28" t="s">
        <v>133</v>
      </c>
      <c r="C16" s="29" t="s">
        <v>134</v>
      </c>
      <c r="D16" s="30" t="s">
        <v>135</v>
      </c>
      <c r="E16" s="31">
        <v>1650</v>
      </c>
      <c r="F16" s="32"/>
      <c r="G16" s="33">
        <f>E16*F16</f>
        <v>0</v>
      </c>
    </row>
    <row r="17" spans="1:7" s="1" customFormat="1" ht="9" x14ac:dyDescent="0.2">
      <c r="A17" s="27">
        <f>A16+1</f>
        <v>4</v>
      </c>
      <c r="B17" s="28" t="s">
        <v>136</v>
      </c>
      <c r="C17" s="29" t="s">
        <v>137</v>
      </c>
      <c r="D17" s="30" t="s">
        <v>135</v>
      </c>
      <c r="E17" s="31">
        <v>1650</v>
      </c>
      <c r="F17" s="32"/>
      <c r="G17" s="33">
        <f>E17*F17</f>
        <v>0</v>
      </c>
    </row>
    <row r="18" spans="1:7" s="14" customFormat="1" ht="10.5" x14ac:dyDescent="0.25">
      <c r="A18" s="40"/>
      <c r="B18" s="41">
        <v>94</v>
      </c>
      <c r="C18" s="42" t="s">
        <v>138</v>
      </c>
      <c r="D18" s="43"/>
      <c r="E18" s="43"/>
      <c r="F18" s="44"/>
      <c r="G18" s="45">
        <f>SUM(G16:G17)</f>
        <v>0</v>
      </c>
    </row>
    <row r="19" spans="1:7" s="14" customFormat="1" ht="10.5" x14ac:dyDescent="0.25">
      <c r="A19" s="22"/>
      <c r="B19" s="23" t="s">
        <v>139</v>
      </c>
      <c r="C19" s="24" t="s">
        <v>140</v>
      </c>
      <c r="D19" s="21"/>
      <c r="E19" s="21"/>
      <c r="F19" s="25"/>
      <c r="G19" s="26"/>
    </row>
    <row r="20" spans="1:7" s="1" customFormat="1" ht="9" x14ac:dyDescent="0.2">
      <c r="A20" s="27">
        <f>A17+1</f>
        <v>5</v>
      </c>
      <c r="B20" s="28">
        <v>979082219</v>
      </c>
      <c r="C20" s="29" t="s">
        <v>141</v>
      </c>
      <c r="D20" s="30" t="s">
        <v>127</v>
      </c>
      <c r="E20" s="31">
        <v>24</v>
      </c>
      <c r="F20" s="32"/>
      <c r="G20" s="33">
        <f>E20*F20</f>
        <v>0</v>
      </c>
    </row>
    <row r="21" spans="1:7" s="1" customFormat="1" ht="9" x14ac:dyDescent="0.2">
      <c r="A21" s="27">
        <f>A20+1</f>
        <v>6</v>
      </c>
      <c r="B21" s="28">
        <v>979086213</v>
      </c>
      <c r="C21" s="29" t="s">
        <v>126</v>
      </c>
      <c r="D21" s="30" t="s">
        <v>127</v>
      </c>
      <c r="E21" s="31">
        <v>100</v>
      </c>
      <c r="F21" s="32"/>
      <c r="G21" s="33">
        <f>E21*F21</f>
        <v>0</v>
      </c>
    </row>
    <row r="22" spans="1:7" s="1" customFormat="1" ht="9" x14ac:dyDescent="0.2">
      <c r="A22" s="27">
        <f>A21+1</f>
        <v>7</v>
      </c>
      <c r="B22" s="28">
        <v>979083111</v>
      </c>
      <c r="C22" s="29" t="s">
        <v>142</v>
      </c>
      <c r="D22" s="30" t="s">
        <v>127</v>
      </c>
      <c r="E22" s="31">
        <v>22</v>
      </c>
      <c r="F22" s="32"/>
      <c r="G22" s="33">
        <f>E22*F22</f>
        <v>0</v>
      </c>
    </row>
    <row r="23" spans="1:7" s="14" customFormat="1" ht="11" thickBot="1" x14ac:dyDescent="0.3">
      <c r="A23" s="34"/>
      <c r="B23" s="36">
        <v>99</v>
      </c>
      <c r="C23" s="37" t="s">
        <v>143</v>
      </c>
      <c r="D23" s="35"/>
      <c r="E23" s="35"/>
      <c r="F23" s="38"/>
      <c r="G23" s="39">
        <f>SUM(G20:G22)</f>
        <v>0</v>
      </c>
    </row>
    <row r="24" spans="1:7" ht="13" thickBot="1" x14ac:dyDescent="0.3">
      <c r="A24" s="46"/>
      <c r="B24" s="46"/>
      <c r="C24" s="46"/>
      <c r="D24" s="46"/>
      <c r="E24" s="46"/>
      <c r="F24" s="46"/>
      <c r="G24" s="46"/>
    </row>
    <row r="25" spans="1:7" s="14" customFormat="1" ht="13" thickBot="1" x14ac:dyDescent="0.3">
      <c r="A25" s="50"/>
      <c r="B25" s="51"/>
      <c r="C25" s="53" t="s">
        <v>35</v>
      </c>
      <c r="D25" s="52"/>
      <c r="E25" s="52"/>
      <c r="F25" s="231">
        <f>'KRYCÍ LIST #4'!E20</f>
        <v>0</v>
      </c>
      <c r="G25" s="156"/>
    </row>
  </sheetData>
  <mergeCells count="11">
    <mergeCell ref="F25:G25"/>
    <mergeCell ref="A1:E1"/>
    <mergeCell ref="F1:G1"/>
    <mergeCell ref="A2:E2"/>
    <mergeCell ref="F2:G2"/>
    <mergeCell ref="A4:G4"/>
    <mergeCell ref="B6:B8"/>
    <mergeCell ref="C6:C8"/>
    <mergeCell ref="D6:D8"/>
    <mergeCell ref="E6:E8"/>
    <mergeCell ref="F6:G7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A30FE-58AC-4EEC-B6FE-9DE17CDB0CFC}">
  <dimension ref="A1:M41"/>
  <sheetViews>
    <sheetView workbookViewId="0">
      <selection activeCell="A3" sqref="A3:D3"/>
    </sheetView>
  </sheetViews>
  <sheetFormatPr defaultRowHeight="12.5" x14ac:dyDescent="0.25"/>
  <cols>
    <col min="1" max="1" width="2" customWidth="1"/>
    <col min="2" max="2" width="4.453125" customWidth="1"/>
    <col min="3" max="3" width="4.26953125" customWidth="1"/>
    <col min="4" max="4" width="6.54296875" customWidth="1"/>
    <col min="5" max="5" width="6.453125" customWidth="1"/>
    <col min="6" max="6" width="9.54296875" customWidth="1"/>
    <col min="7" max="7" width="12.26953125" customWidth="1"/>
    <col min="8" max="8" width="6.453125" customWidth="1"/>
    <col min="9" max="9" width="2.453125" customWidth="1"/>
    <col min="10" max="10" width="4.81640625" customWidth="1"/>
    <col min="11" max="11" width="11.81640625" customWidth="1"/>
    <col min="12" max="12" width="2.26953125" customWidth="1"/>
    <col min="13" max="13" width="13.54296875" customWidth="1"/>
  </cols>
  <sheetData>
    <row r="1" spans="1:13" ht="18.649999999999999" customHeight="1" x14ac:dyDescent="0.4">
      <c r="A1" s="222" t="s">
        <v>42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0" customHeight="1" thickBot="1" x14ac:dyDescent="0.3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13" customHeight="1" x14ac:dyDescent="0.25">
      <c r="A3" s="223" t="s">
        <v>43</v>
      </c>
      <c r="B3" s="166"/>
      <c r="C3" s="166"/>
      <c r="D3" s="167"/>
      <c r="E3" s="224" t="s">
        <v>44</v>
      </c>
      <c r="F3" s="166"/>
      <c r="G3" s="166"/>
      <c r="H3" s="166"/>
      <c r="I3" s="166"/>
      <c r="J3" s="167"/>
      <c r="K3" s="224" t="s">
        <v>45</v>
      </c>
      <c r="L3" s="167"/>
      <c r="M3" s="68" t="s">
        <v>46</v>
      </c>
    </row>
    <row r="4" spans="1:13" ht="13" customHeight="1" x14ac:dyDescent="0.25">
      <c r="A4" s="219" t="s">
        <v>121</v>
      </c>
      <c r="B4" s="131"/>
      <c r="C4" s="131"/>
      <c r="D4" s="126"/>
      <c r="E4" s="220" t="s">
        <v>122</v>
      </c>
      <c r="F4" s="131"/>
      <c r="G4" s="131"/>
      <c r="H4" s="131"/>
      <c r="I4" s="131"/>
      <c r="J4" s="126"/>
      <c r="K4" s="221" t="s">
        <v>48</v>
      </c>
      <c r="L4" s="126"/>
      <c r="M4" s="69" t="s">
        <v>49</v>
      </c>
    </row>
    <row r="5" spans="1:13" ht="13" customHeight="1" x14ac:dyDescent="0.25">
      <c r="A5" s="217" t="s">
        <v>50</v>
      </c>
      <c r="B5" s="128"/>
      <c r="C5" s="128"/>
      <c r="D5" s="129"/>
      <c r="E5" s="212" t="s">
        <v>51</v>
      </c>
      <c r="F5" s="128"/>
      <c r="G5" s="128"/>
      <c r="H5" s="128"/>
      <c r="I5" s="128"/>
      <c r="J5" s="129"/>
      <c r="K5" s="212" t="s">
        <v>52</v>
      </c>
      <c r="L5" s="129"/>
      <c r="M5" s="71" t="s">
        <v>53</v>
      </c>
    </row>
    <row r="6" spans="1:13" ht="13" customHeight="1" x14ac:dyDescent="0.25">
      <c r="A6" s="219" t="s">
        <v>48</v>
      </c>
      <c r="B6" s="131"/>
      <c r="C6" s="131"/>
      <c r="D6" s="126"/>
      <c r="E6" s="220" t="s">
        <v>54</v>
      </c>
      <c r="F6" s="131"/>
      <c r="G6" s="131"/>
      <c r="H6" s="131"/>
      <c r="I6" s="131"/>
      <c r="J6" s="126"/>
      <c r="K6" s="221" t="s">
        <v>48</v>
      </c>
      <c r="L6" s="126"/>
      <c r="M6" s="69" t="s">
        <v>48</v>
      </c>
    </row>
    <row r="7" spans="1:13" ht="13" customHeight="1" x14ac:dyDescent="0.25">
      <c r="A7" s="216" t="s">
        <v>55</v>
      </c>
      <c r="B7" s="139"/>
      <c r="C7" s="139"/>
      <c r="D7" s="218" t="s">
        <v>48</v>
      </c>
      <c r="E7" s="139"/>
      <c r="F7" s="139"/>
      <c r="G7" s="141"/>
      <c r="H7" s="210" t="s">
        <v>61</v>
      </c>
      <c r="I7" s="139"/>
      <c r="J7" s="139"/>
      <c r="K7" s="139"/>
      <c r="L7" s="139"/>
      <c r="M7" s="72"/>
    </row>
    <row r="8" spans="1:13" ht="13" customHeight="1" x14ac:dyDescent="0.25">
      <c r="A8" s="216" t="s">
        <v>56</v>
      </c>
      <c r="B8" s="139"/>
      <c r="C8" s="139"/>
      <c r="D8" s="218" t="s">
        <v>59</v>
      </c>
      <c r="E8" s="139"/>
      <c r="F8" s="139"/>
      <c r="G8" s="141"/>
      <c r="H8" s="210" t="s">
        <v>62</v>
      </c>
      <c r="I8" s="139"/>
      <c r="J8" s="139"/>
      <c r="K8" s="139"/>
      <c r="L8" s="139"/>
      <c r="M8" s="73" t="str">
        <f>IF(M7=0,"",E28/M7)</f>
        <v/>
      </c>
    </row>
    <row r="9" spans="1:13" ht="13" customHeight="1" x14ac:dyDescent="0.25">
      <c r="A9" s="216" t="s">
        <v>57</v>
      </c>
      <c r="B9" s="139"/>
      <c r="C9" s="139"/>
      <c r="D9" s="218" t="s">
        <v>48</v>
      </c>
      <c r="E9" s="139"/>
      <c r="F9" s="139"/>
      <c r="G9" s="141"/>
      <c r="H9" s="210" t="s">
        <v>63</v>
      </c>
      <c r="I9" s="139"/>
      <c r="J9" s="139"/>
      <c r="K9" s="213" t="s">
        <v>48</v>
      </c>
      <c r="L9" s="139"/>
      <c r="M9" s="143"/>
    </row>
    <row r="10" spans="1:13" ht="13" customHeight="1" x14ac:dyDescent="0.25">
      <c r="A10" s="217" t="s">
        <v>58</v>
      </c>
      <c r="B10" s="128"/>
      <c r="C10" s="128"/>
      <c r="D10" s="214" t="s">
        <v>60</v>
      </c>
      <c r="E10" s="128"/>
      <c r="F10" s="128"/>
      <c r="G10" s="129"/>
      <c r="H10" s="212" t="s">
        <v>64</v>
      </c>
      <c r="I10" s="128"/>
      <c r="J10" s="214" t="s">
        <v>48</v>
      </c>
      <c r="K10" s="128"/>
      <c r="L10" s="128"/>
      <c r="M10" s="149"/>
    </row>
    <row r="11" spans="1:13" ht="13" customHeight="1" thickBot="1" x14ac:dyDescent="0.3">
      <c r="A11" s="211" t="s">
        <v>48</v>
      </c>
      <c r="B11" s="151"/>
      <c r="C11" s="151"/>
      <c r="D11" s="151"/>
      <c r="E11" s="151"/>
      <c r="F11" s="151"/>
      <c r="G11" s="152"/>
      <c r="H11" s="215" t="s">
        <v>48</v>
      </c>
      <c r="I11" s="151"/>
      <c r="J11" s="151"/>
      <c r="K11" s="151"/>
      <c r="L11" s="151"/>
      <c r="M11" s="154"/>
    </row>
    <row r="12" spans="1:13" ht="28.5" customHeight="1" thickBot="1" x14ac:dyDescent="0.3">
      <c r="A12" s="155" t="s">
        <v>65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56"/>
    </row>
    <row r="13" spans="1:13" ht="13" customHeight="1" x14ac:dyDescent="0.25">
      <c r="A13" s="204" t="s">
        <v>66</v>
      </c>
      <c r="B13" s="158"/>
      <c r="C13" s="158"/>
      <c r="D13" s="158"/>
      <c r="E13" s="158"/>
      <c r="F13" s="158"/>
      <c r="G13" s="204" t="s">
        <v>67</v>
      </c>
      <c r="H13" s="158"/>
      <c r="I13" s="158"/>
      <c r="J13" s="158"/>
      <c r="K13" s="158"/>
      <c r="L13" s="158"/>
      <c r="M13" s="207"/>
    </row>
    <row r="14" spans="1:13" ht="13" customHeight="1" x14ac:dyDescent="0.25">
      <c r="A14" s="208"/>
      <c r="B14" s="210" t="s">
        <v>68</v>
      </c>
      <c r="C14" s="139"/>
      <c r="D14" s="141"/>
      <c r="E14" s="140"/>
      <c r="F14" s="139"/>
      <c r="G14" s="138" t="s">
        <v>83</v>
      </c>
      <c r="H14" s="179"/>
      <c r="I14" s="179"/>
      <c r="J14" s="180"/>
      <c r="K14" s="78"/>
      <c r="L14" s="79" t="s">
        <v>84</v>
      </c>
      <c r="M14" s="84">
        <f>E20*K14/100</f>
        <v>0</v>
      </c>
    </row>
    <row r="15" spans="1:13" ht="13" customHeight="1" x14ac:dyDescent="0.25">
      <c r="A15" s="209"/>
      <c r="B15" s="210" t="s">
        <v>69</v>
      </c>
      <c r="C15" s="139"/>
      <c r="D15" s="141"/>
      <c r="E15" s="140"/>
      <c r="F15" s="139"/>
      <c r="G15" s="138" t="s">
        <v>85</v>
      </c>
      <c r="H15" s="179"/>
      <c r="I15" s="179"/>
      <c r="J15" s="180"/>
      <c r="K15" s="78"/>
      <c r="L15" s="79" t="s">
        <v>84</v>
      </c>
      <c r="M15" s="84">
        <f>E20*K15/100</f>
        <v>0</v>
      </c>
    </row>
    <row r="16" spans="1:13" ht="13" customHeight="1" x14ac:dyDescent="0.25">
      <c r="A16" s="83" t="s">
        <v>70</v>
      </c>
      <c r="B16" s="206" t="s">
        <v>71</v>
      </c>
      <c r="C16" s="139"/>
      <c r="D16" s="141"/>
      <c r="E16" s="140">
        <v>0</v>
      </c>
      <c r="F16" s="139"/>
      <c r="G16" s="138" t="s">
        <v>86</v>
      </c>
      <c r="H16" s="179"/>
      <c r="I16" s="179"/>
      <c r="J16" s="180"/>
      <c r="K16" s="78"/>
      <c r="L16" s="79" t="s">
        <v>84</v>
      </c>
      <c r="M16" s="84">
        <f>E20*K16/100</f>
        <v>0</v>
      </c>
    </row>
    <row r="17" spans="1:13" ht="13" customHeight="1" x14ac:dyDescent="0.25">
      <c r="A17" s="83" t="s">
        <v>72</v>
      </c>
      <c r="B17" s="206" t="s">
        <v>73</v>
      </c>
      <c r="C17" s="139"/>
      <c r="D17" s="141"/>
      <c r="E17" s="140">
        <v>0</v>
      </c>
      <c r="F17" s="139"/>
      <c r="G17" s="138" t="s">
        <v>87</v>
      </c>
      <c r="H17" s="179"/>
      <c r="I17" s="179"/>
      <c r="J17" s="180"/>
      <c r="K17" s="78"/>
      <c r="L17" s="79" t="s">
        <v>84</v>
      </c>
      <c r="M17" s="84">
        <f>E20*K17/100</f>
        <v>0</v>
      </c>
    </row>
    <row r="18" spans="1:13" ht="13" customHeight="1" x14ac:dyDescent="0.25">
      <c r="A18" s="83" t="s">
        <v>74</v>
      </c>
      <c r="B18" s="206" t="s">
        <v>75</v>
      </c>
      <c r="C18" s="139"/>
      <c r="D18" s="141"/>
      <c r="E18" s="140">
        <v>0</v>
      </c>
      <c r="F18" s="139"/>
      <c r="G18" s="138" t="s">
        <v>88</v>
      </c>
      <c r="H18" s="179"/>
      <c r="I18" s="179"/>
      <c r="J18" s="180"/>
      <c r="K18" s="78"/>
      <c r="L18" s="79" t="s">
        <v>84</v>
      </c>
      <c r="M18" s="84">
        <f>E20*K18/100</f>
        <v>0</v>
      </c>
    </row>
    <row r="19" spans="1:13" ht="13" customHeight="1" x14ac:dyDescent="0.25">
      <c r="A19" s="83" t="s">
        <v>76</v>
      </c>
      <c r="B19" s="206" t="s">
        <v>77</v>
      </c>
      <c r="C19" s="139"/>
      <c r="D19" s="141"/>
      <c r="E19" s="140">
        <f>'REKAPITULACE #5'!C10</f>
        <v>0</v>
      </c>
      <c r="F19" s="139"/>
      <c r="G19" s="138" t="s">
        <v>89</v>
      </c>
      <c r="H19" s="179"/>
      <c r="I19" s="179"/>
      <c r="J19" s="180"/>
      <c r="K19" s="78"/>
      <c r="L19" s="79" t="s">
        <v>84</v>
      </c>
      <c r="M19" s="84">
        <f>E20*K19/100</f>
        <v>0</v>
      </c>
    </row>
    <row r="20" spans="1:13" ht="13" customHeight="1" x14ac:dyDescent="0.25">
      <c r="A20" s="138" t="s">
        <v>78</v>
      </c>
      <c r="B20" s="179"/>
      <c r="C20" s="179"/>
      <c r="D20" s="180"/>
      <c r="E20" s="140">
        <f>SUM(E16:E19)</f>
        <v>0</v>
      </c>
      <c r="F20" s="139"/>
      <c r="G20" s="138" t="s">
        <v>90</v>
      </c>
      <c r="H20" s="179"/>
      <c r="I20" s="179"/>
      <c r="J20" s="180"/>
      <c r="K20" s="78"/>
      <c r="L20" s="79" t="s">
        <v>84</v>
      </c>
      <c r="M20" s="84">
        <f>E20*K20/100</f>
        <v>0</v>
      </c>
    </row>
    <row r="21" spans="1:13" ht="13" customHeight="1" x14ac:dyDescent="0.25">
      <c r="A21" s="138" t="s">
        <v>79</v>
      </c>
      <c r="B21" s="179"/>
      <c r="C21" s="179"/>
      <c r="D21" s="180"/>
      <c r="E21" s="140">
        <v>0</v>
      </c>
      <c r="F21" s="139"/>
      <c r="G21" s="138" t="s">
        <v>91</v>
      </c>
      <c r="H21" s="179"/>
      <c r="I21" s="179"/>
      <c r="J21" s="180"/>
      <c r="K21" s="78"/>
      <c r="L21" s="79" t="s">
        <v>84</v>
      </c>
      <c r="M21" s="84">
        <f>E20*K21/100</f>
        <v>0</v>
      </c>
    </row>
    <row r="22" spans="1:13" ht="13" customHeight="1" x14ac:dyDescent="0.25">
      <c r="A22" s="138" t="s">
        <v>80</v>
      </c>
      <c r="B22" s="179"/>
      <c r="C22" s="179"/>
      <c r="D22" s="180"/>
      <c r="E22" s="140">
        <v>0</v>
      </c>
      <c r="F22" s="139"/>
      <c r="G22" s="138" t="s">
        <v>92</v>
      </c>
      <c r="H22" s="179"/>
      <c r="I22" s="179"/>
      <c r="J22" s="180"/>
      <c r="K22" s="78"/>
      <c r="L22" s="79" t="s">
        <v>84</v>
      </c>
      <c r="M22" s="84">
        <f>E20*K22/100</f>
        <v>0</v>
      </c>
    </row>
    <row r="23" spans="1:13" ht="13" customHeight="1" thickBot="1" x14ac:dyDescent="0.3">
      <c r="A23" s="138" t="s">
        <v>81</v>
      </c>
      <c r="B23" s="179"/>
      <c r="C23" s="179"/>
      <c r="D23" s="180"/>
      <c r="E23" s="140">
        <v>0</v>
      </c>
      <c r="F23" s="139"/>
      <c r="G23" s="147"/>
      <c r="H23" s="148"/>
      <c r="I23" s="148"/>
      <c r="J23" s="198"/>
      <c r="K23" s="80"/>
      <c r="L23" s="81" t="s">
        <v>84</v>
      </c>
      <c r="M23" s="85">
        <f>E20*K23/100</f>
        <v>0</v>
      </c>
    </row>
    <row r="24" spans="1:13" ht="13" customHeight="1" x14ac:dyDescent="0.25">
      <c r="A24" s="138" t="s">
        <v>82</v>
      </c>
      <c r="B24" s="179"/>
      <c r="C24" s="179"/>
      <c r="D24" s="179"/>
      <c r="E24" s="140">
        <f>SUM(E20:E23)</f>
        <v>0</v>
      </c>
      <c r="F24" s="139"/>
      <c r="G24" s="204" t="s">
        <v>93</v>
      </c>
      <c r="H24" s="158"/>
      <c r="I24" s="158"/>
      <c r="J24" s="158"/>
      <c r="K24" s="158"/>
      <c r="L24" s="158"/>
      <c r="M24" s="205"/>
    </row>
    <row r="25" spans="1:13" ht="13" customHeight="1" x14ac:dyDescent="0.25">
      <c r="A25" s="138" t="s">
        <v>95</v>
      </c>
      <c r="B25" s="179"/>
      <c r="C25" s="179"/>
      <c r="D25" s="180"/>
      <c r="E25" s="140">
        <f>SUM(M14:M23)</f>
        <v>0</v>
      </c>
      <c r="F25" s="139"/>
      <c r="G25" s="138"/>
      <c r="H25" s="179"/>
      <c r="I25" s="179"/>
      <c r="J25" s="180"/>
      <c r="K25" s="78"/>
      <c r="L25" s="79" t="s">
        <v>84</v>
      </c>
      <c r="M25" s="84">
        <f>E20*K25/100</f>
        <v>0</v>
      </c>
    </row>
    <row r="26" spans="1:13" ht="13" customHeight="1" thickBot="1" x14ac:dyDescent="0.3">
      <c r="A26" s="138" t="s">
        <v>96</v>
      </c>
      <c r="B26" s="179"/>
      <c r="C26" s="179"/>
      <c r="D26" s="180"/>
      <c r="E26" s="140">
        <f>SUM(M25:M26)</f>
        <v>0</v>
      </c>
      <c r="F26" s="139"/>
      <c r="G26" s="147"/>
      <c r="H26" s="148"/>
      <c r="I26" s="148"/>
      <c r="J26" s="198"/>
      <c r="K26" s="80"/>
      <c r="L26" s="81" t="s">
        <v>84</v>
      </c>
      <c r="M26" s="85">
        <f>E20*K26/100</f>
        <v>0</v>
      </c>
    </row>
    <row r="27" spans="1:13" ht="13" customHeight="1" thickBot="1" x14ac:dyDescent="0.3">
      <c r="A27" s="147" t="s">
        <v>97</v>
      </c>
      <c r="B27" s="148"/>
      <c r="C27" s="148"/>
      <c r="D27" s="198"/>
      <c r="E27" s="199">
        <f>SUM(M28:M28)</f>
        <v>0</v>
      </c>
      <c r="F27" s="128"/>
      <c r="G27" s="204" t="s">
        <v>94</v>
      </c>
      <c r="H27" s="158"/>
      <c r="I27" s="158"/>
      <c r="J27" s="158"/>
      <c r="K27" s="158"/>
      <c r="L27" s="158"/>
      <c r="M27" s="205"/>
    </row>
    <row r="28" spans="1:13" ht="13" customHeight="1" thickBot="1" x14ac:dyDescent="0.3">
      <c r="A28" s="200" t="s">
        <v>98</v>
      </c>
      <c r="B28" s="201"/>
      <c r="C28" s="201"/>
      <c r="D28" s="202"/>
      <c r="E28" s="203">
        <f>SUM(E24:E27)</f>
        <v>0</v>
      </c>
      <c r="F28" s="166"/>
      <c r="G28" s="147"/>
      <c r="H28" s="148"/>
      <c r="I28" s="148"/>
      <c r="J28" s="198"/>
      <c r="K28" s="80"/>
      <c r="L28" s="81" t="s">
        <v>84</v>
      </c>
      <c r="M28" s="85">
        <f>E20*K28/100</f>
        <v>0</v>
      </c>
    </row>
    <row r="29" spans="1:13" s="3" customFormat="1" ht="13" customHeight="1" x14ac:dyDescent="0.3">
      <c r="A29" s="191" t="s">
        <v>99</v>
      </c>
      <c r="B29" s="192"/>
      <c r="C29" s="192"/>
      <c r="D29" s="193"/>
      <c r="E29" s="194" t="s">
        <v>100</v>
      </c>
      <c r="F29" s="192"/>
      <c r="G29" s="193"/>
      <c r="H29" s="194" t="s">
        <v>101</v>
      </c>
      <c r="I29" s="192"/>
      <c r="J29" s="192"/>
      <c r="K29" s="192"/>
      <c r="L29" s="192"/>
      <c r="M29" s="195"/>
    </row>
    <row r="30" spans="1:13" ht="13" customHeight="1" x14ac:dyDescent="0.25">
      <c r="A30" s="196" t="s">
        <v>48</v>
      </c>
      <c r="B30" s="128"/>
      <c r="C30" s="128"/>
      <c r="D30" s="129"/>
      <c r="E30" s="86" t="s">
        <v>102</v>
      </c>
      <c r="F30" s="148"/>
      <c r="G30" s="129"/>
      <c r="H30" s="86" t="s">
        <v>102</v>
      </c>
      <c r="I30" s="148"/>
      <c r="J30" s="128"/>
      <c r="K30" s="128"/>
      <c r="L30" s="128"/>
      <c r="M30" s="197"/>
    </row>
    <row r="31" spans="1:13" ht="13" customHeight="1" x14ac:dyDescent="0.25">
      <c r="A31" s="186" t="s">
        <v>103</v>
      </c>
      <c r="B31" s="116"/>
      <c r="C31" s="178"/>
      <c r="D31" s="117"/>
      <c r="E31" s="86" t="s">
        <v>103</v>
      </c>
      <c r="F31" s="178"/>
      <c r="G31" s="117"/>
      <c r="H31" s="86" t="s">
        <v>103</v>
      </c>
      <c r="I31" s="178"/>
      <c r="J31" s="116"/>
      <c r="K31" s="116"/>
      <c r="L31" s="116"/>
      <c r="M31" s="187"/>
    </row>
    <row r="32" spans="1:13" ht="13" customHeight="1" x14ac:dyDescent="0.25">
      <c r="A32" s="186"/>
      <c r="B32" s="116"/>
      <c r="C32" s="116"/>
      <c r="D32" s="117"/>
      <c r="E32" s="189" t="s">
        <v>104</v>
      </c>
      <c r="F32" s="116"/>
      <c r="G32" s="117"/>
      <c r="H32" s="189" t="s">
        <v>104</v>
      </c>
      <c r="I32" s="116"/>
      <c r="J32" s="116"/>
      <c r="K32" s="116"/>
      <c r="L32" s="116"/>
      <c r="M32" s="187"/>
    </row>
    <row r="33" spans="1:13" x14ac:dyDescent="0.25">
      <c r="A33" s="186"/>
      <c r="B33" s="178"/>
      <c r="C33" s="178"/>
      <c r="D33" s="188"/>
      <c r="E33" s="189"/>
      <c r="F33" s="178"/>
      <c r="G33" s="188"/>
      <c r="H33" s="189"/>
      <c r="I33" s="178"/>
      <c r="J33" s="178"/>
      <c r="K33" s="178"/>
      <c r="L33" s="178"/>
      <c r="M33" s="190"/>
    </row>
    <row r="34" spans="1:13" ht="56.25" customHeight="1" thickBot="1" x14ac:dyDescent="0.3">
      <c r="A34" s="186"/>
      <c r="B34" s="178"/>
      <c r="C34" s="178"/>
      <c r="D34" s="188"/>
      <c r="E34" s="189"/>
      <c r="F34" s="178"/>
      <c r="G34" s="188"/>
      <c r="H34" s="189"/>
      <c r="I34" s="178"/>
      <c r="J34" s="178"/>
      <c r="K34" s="178"/>
      <c r="L34" s="178"/>
      <c r="M34" s="190"/>
    </row>
    <row r="35" spans="1:13" ht="13" customHeight="1" x14ac:dyDescent="0.25">
      <c r="A35" s="157" t="s">
        <v>105</v>
      </c>
      <c r="B35" s="183"/>
      <c r="C35" s="183"/>
      <c r="D35" s="184"/>
      <c r="E35" s="185">
        <v>21</v>
      </c>
      <c r="F35" s="158"/>
      <c r="G35" s="87" t="s">
        <v>106</v>
      </c>
      <c r="H35" s="160">
        <f>E28-H37</f>
        <v>0</v>
      </c>
      <c r="I35" s="158"/>
      <c r="J35" s="158"/>
      <c r="K35" s="158"/>
      <c r="L35" s="158"/>
      <c r="M35" s="88" t="s">
        <v>107</v>
      </c>
    </row>
    <row r="36" spans="1:13" ht="13" customHeight="1" x14ac:dyDescent="0.25">
      <c r="A36" s="138" t="s">
        <v>108</v>
      </c>
      <c r="B36" s="179"/>
      <c r="C36" s="179"/>
      <c r="D36" s="180"/>
      <c r="E36" s="181">
        <v>21</v>
      </c>
      <c r="F36" s="139"/>
      <c r="G36" s="76" t="s">
        <v>106</v>
      </c>
      <c r="H36" s="140">
        <f>H35*E36/100</f>
        <v>0</v>
      </c>
      <c r="I36" s="139"/>
      <c r="J36" s="139"/>
      <c r="K36" s="139"/>
      <c r="L36" s="139"/>
      <c r="M36" s="89" t="s">
        <v>107</v>
      </c>
    </row>
    <row r="37" spans="1:13" ht="13" customHeight="1" x14ac:dyDescent="0.25">
      <c r="A37" s="138" t="s">
        <v>105</v>
      </c>
      <c r="B37" s="179"/>
      <c r="C37" s="179"/>
      <c r="D37" s="180"/>
      <c r="E37" s="181">
        <v>15</v>
      </c>
      <c r="F37" s="139"/>
      <c r="G37" s="76" t="s">
        <v>106</v>
      </c>
      <c r="H37" s="140">
        <v>0</v>
      </c>
      <c r="I37" s="182"/>
      <c r="J37" s="182"/>
      <c r="K37" s="182"/>
      <c r="L37" s="182"/>
      <c r="M37" s="89" t="s">
        <v>107</v>
      </c>
    </row>
    <row r="38" spans="1:13" ht="13" customHeight="1" x14ac:dyDescent="0.25">
      <c r="A38" s="138" t="s">
        <v>108</v>
      </c>
      <c r="B38" s="179"/>
      <c r="C38" s="179"/>
      <c r="D38" s="180"/>
      <c r="E38" s="181">
        <v>15</v>
      </c>
      <c r="F38" s="139"/>
      <c r="G38" s="76" t="s">
        <v>106</v>
      </c>
      <c r="H38" s="140">
        <f>H37*E38/100</f>
        <v>0</v>
      </c>
      <c r="I38" s="139"/>
      <c r="J38" s="139"/>
      <c r="K38" s="139"/>
      <c r="L38" s="139"/>
      <c r="M38" s="89" t="s">
        <v>107</v>
      </c>
    </row>
    <row r="39" spans="1:13" s="90" customFormat="1" ht="19.5" customHeight="1" thickBot="1" x14ac:dyDescent="0.35">
      <c r="A39" s="175" t="s">
        <v>109</v>
      </c>
      <c r="B39" s="176"/>
      <c r="C39" s="176"/>
      <c r="D39" s="176"/>
      <c r="E39" s="176"/>
      <c r="F39" s="176"/>
      <c r="G39" s="176"/>
      <c r="H39" s="177">
        <f>SUM(H35:H38)</f>
        <v>0</v>
      </c>
      <c r="I39" s="133"/>
      <c r="J39" s="133"/>
      <c r="K39" s="133"/>
      <c r="L39" s="133"/>
      <c r="M39" s="91" t="s">
        <v>107</v>
      </c>
    </row>
    <row r="40" spans="1:13" ht="13" customHeight="1" x14ac:dyDescent="0.25"/>
    <row r="41" spans="1:13" ht="13" customHeight="1" x14ac:dyDescent="0.25">
      <c r="A41" s="178" t="s">
        <v>110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</row>
  </sheetData>
  <mergeCells count="110">
    <mergeCell ref="A5:D5"/>
    <mergeCell ref="E5:J5"/>
    <mergeCell ref="K5:L5"/>
    <mergeCell ref="A6:D6"/>
    <mergeCell ref="E6:J6"/>
    <mergeCell ref="K6:L6"/>
    <mergeCell ref="A1:M1"/>
    <mergeCell ref="A2:M2"/>
    <mergeCell ref="A3:D3"/>
    <mergeCell ref="E3:J3"/>
    <mergeCell ref="K3:L3"/>
    <mergeCell ref="A4:D4"/>
    <mergeCell ref="E4:J4"/>
    <mergeCell ref="K4:L4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39:G39"/>
    <mergeCell ref="H39:L39"/>
    <mergeCell ref="A41:M41"/>
    <mergeCell ref="A37:D37"/>
    <mergeCell ref="E37:F37"/>
    <mergeCell ref="H37:L37"/>
    <mergeCell ref="A38:D38"/>
    <mergeCell ref="E38:F38"/>
    <mergeCell ref="H38:L38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C06C7-D3A2-4A34-9FFB-6258793A4FB4}">
  <dimension ref="A1:C12"/>
  <sheetViews>
    <sheetView workbookViewId="0">
      <selection activeCell="C6" sqref="C6"/>
    </sheetView>
  </sheetViews>
  <sheetFormatPr defaultRowHeight="12.5" x14ac:dyDescent="0.25"/>
  <cols>
    <col min="1" max="1" width="3.81640625" customWidth="1"/>
    <col min="2" max="2" width="45.1796875" customWidth="1"/>
    <col min="3" max="3" width="20.453125" customWidth="1"/>
  </cols>
  <sheetData>
    <row r="1" spans="1:3" s="2" customFormat="1" x14ac:dyDescent="0.25">
      <c r="A1" s="225" t="s">
        <v>0</v>
      </c>
      <c r="B1" s="116"/>
      <c r="C1" s="2" t="s">
        <v>1</v>
      </c>
    </row>
    <row r="2" spans="1:3" s="2" customFormat="1" x14ac:dyDescent="0.25">
      <c r="A2" s="225" t="s">
        <v>111</v>
      </c>
      <c r="B2" s="116"/>
      <c r="C2" s="2" t="s">
        <v>3</v>
      </c>
    </row>
    <row r="3" spans="1:3" s="1" customFormat="1" ht="9" x14ac:dyDescent="0.2"/>
    <row r="4" spans="1:3" s="3" customFormat="1" ht="13" x14ac:dyDescent="0.3">
      <c r="A4" s="226" t="s">
        <v>36</v>
      </c>
      <c r="B4" s="116"/>
      <c r="C4" s="116"/>
    </row>
    <row r="5" spans="1:3" s="1" customFormat="1" ht="9.5" thickBot="1" x14ac:dyDescent="0.25"/>
    <row r="6" spans="1:3" s="1" customFormat="1" ht="9.75" customHeight="1" x14ac:dyDescent="0.2">
      <c r="A6" s="227" t="s">
        <v>37</v>
      </c>
      <c r="B6" s="229" t="s">
        <v>38</v>
      </c>
      <c r="C6" s="55" t="s">
        <v>17</v>
      </c>
    </row>
    <row r="7" spans="1:3" s="1" customFormat="1" ht="9.75" customHeight="1" thickBot="1" x14ac:dyDescent="0.25">
      <c r="A7" s="228"/>
      <c r="B7" s="230"/>
      <c r="C7" s="56" t="s">
        <v>39</v>
      </c>
    </row>
    <row r="8" spans="1:3" s="13" customFormat="1" ht="10.5" x14ac:dyDescent="0.2">
      <c r="A8" s="57"/>
      <c r="B8" s="59" t="s">
        <v>112</v>
      </c>
      <c r="C8" s="58"/>
    </row>
    <row r="9" spans="1:3" s="13" customFormat="1" ht="10.5" x14ac:dyDescent="0.2">
      <c r="A9" s="60" t="s">
        <v>117</v>
      </c>
      <c r="B9" s="24" t="s">
        <v>119</v>
      </c>
      <c r="C9" s="61">
        <f>'ROZPOČET #5'!G13</f>
        <v>0</v>
      </c>
    </row>
    <row r="10" spans="1:3" s="13" customFormat="1" ht="11" thickBot="1" x14ac:dyDescent="0.25">
      <c r="A10" s="62"/>
      <c r="B10" s="63" t="s">
        <v>120</v>
      </c>
      <c r="C10" s="64">
        <f>SUM(C9:C9)</f>
        <v>0</v>
      </c>
    </row>
    <row r="11" spans="1:3" s="1" customFormat="1" ht="9.5" thickBot="1" x14ac:dyDescent="0.25"/>
    <row r="12" spans="1:3" s="13" customFormat="1" ht="11" thickBot="1" x14ac:dyDescent="0.25">
      <c r="A12" s="65"/>
      <c r="B12" s="66" t="s">
        <v>41</v>
      </c>
      <c r="C12" s="67">
        <f>C10</f>
        <v>0</v>
      </c>
    </row>
  </sheetData>
  <mergeCells count="5">
    <mergeCell ref="A1:B1"/>
    <mergeCell ref="A2:B2"/>
    <mergeCell ref="A4:C4"/>
    <mergeCell ref="A6:A7"/>
    <mergeCell ref="B6:B7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E369-B0A8-4655-97ED-8AEB7B4C7B7E}">
  <dimension ref="A1:G15"/>
  <sheetViews>
    <sheetView workbookViewId="0">
      <selection activeCell="E12" sqref="E12"/>
    </sheetView>
  </sheetViews>
  <sheetFormatPr defaultRowHeight="12.5" x14ac:dyDescent="0.25"/>
  <cols>
    <col min="1" max="1" width="3.7265625" customWidth="1"/>
    <col min="2" max="2" width="11" customWidth="1"/>
    <col min="3" max="3" width="43.453125" customWidth="1"/>
    <col min="4" max="4" width="4.453125" customWidth="1"/>
    <col min="5" max="5" width="8.7265625" customWidth="1"/>
    <col min="6" max="7" width="10.54296875" customWidth="1"/>
  </cols>
  <sheetData>
    <row r="1" spans="1:7" s="2" customFormat="1" x14ac:dyDescent="0.25">
      <c r="A1" s="225" t="s">
        <v>0</v>
      </c>
      <c r="B1" s="116"/>
      <c r="C1" s="116"/>
      <c r="D1" s="116"/>
      <c r="E1" s="116"/>
      <c r="F1" s="225" t="s">
        <v>1</v>
      </c>
      <c r="G1" s="116"/>
    </row>
    <row r="2" spans="1:7" s="2" customFormat="1" x14ac:dyDescent="0.25">
      <c r="A2" s="225" t="s">
        <v>111</v>
      </c>
      <c r="B2" s="116"/>
      <c r="C2" s="116"/>
      <c r="D2" s="116"/>
      <c r="E2" s="116"/>
      <c r="F2" s="225" t="s">
        <v>3</v>
      </c>
      <c r="G2" s="116"/>
    </row>
    <row r="3" spans="1:7" s="1" customFormat="1" ht="9" x14ac:dyDescent="0.2"/>
    <row r="4" spans="1:7" ht="13" x14ac:dyDescent="0.25">
      <c r="A4" s="226" t="s">
        <v>4</v>
      </c>
      <c r="B4" s="116"/>
      <c r="C4" s="116"/>
      <c r="D4" s="116"/>
      <c r="E4" s="116"/>
      <c r="F4" s="116"/>
      <c r="G4" s="116"/>
    </row>
    <row r="5" spans="1:7" s="1" customFormat="1" ht="9.5" thickBot="1" x14ac:dyDescent="0.25"/>
    <row r="6" spans="1:7" s="1" customFormat="1" ht="9.75" customHeight="1" x14ac:dyDescent="0.2">
      <c r="A6" s="4" t="s">
        <v>5</v>
      </c>
      <c r="B6" s="232" t="s">
        <v>9</v>
      </c>
      <c r="C6" s="232" t="s">
        <v>11</v>
      </c>
      <c r="D6" s="232" t="s">
        <v>13</v>
      </c>
      <c r="E6" s="232" t="s">
        <v>15</v>
      </c>
      <c r="F6" s="233" t="s">
        <v>17</v>
      </c>
      <c r="G6" s="168"/>
    </row>
    <row r="7" spans="1:7" s="1" customFormat="1" ht="9.75" customHeight="1" x14ac:dyDescent="0.2">
      <c r="A7" s="5" t="s">
        <v>6</v>
      </c>
      <c r="B7" s="130"/>
      <c r="C7" s="130"/>
      <c r="D7" s="130"/>
      <c r="E7" s="130"/>
      <c r="F7" s="234"/>
      <c r="G7" s="235"/>
    </row>
    <row r="8" spans="1:7" s="1" customFormat="1" ht="9.75" customHeight="1" x14ac:dyDescent="0.2">
      <c r="A8" s="5" t="s">
        <v>7</v>
      </c>
      <c r="B8" s="130"/>
      <c r="C8" s="130"/>
      <c r="D8" s="130"/>
      <c r="E8" s="130"/>
      <c r="F8" s="9" t="s">
        <v>18</v>
      </c>
      <c r="G8" s="11" t="s">
        <v>20</v>
      </c>
    </row>
    <row r="9" spans="1:7" s="1" customFormat="1" ht="9.75" customHeight="1" thickBot="1" x14ac:dyDescent="0.25">
      <c r="A9" s="6" t="s">
        <v>8</v>
      </c>
      <c r="B9" s="8" t="s">
        <v>10</v>
      </c>
      <c r="C9" s="8" t="s">
        <v>12</v>
      </c>
      <c r="D9" s="8" t="s">
        <v>14</v>
      </c>
      <c r="E9" s="8" t="s">
        <v>16</v>
      </c>
      <c r="F9" s="10" t="s">
        <v>19</v>
      </c>
      <c r="G9" s="12" t="s">
        <v>21</v>
      </c>
    </row>
    <row r="10" spans="1:7" s="14" customFormat="1" ht="10.5" x14ac:dyDescent="0.25">
      <c r="A10" s="16"/>
      <c r="B10" s="15"/>
      <c r="C10" s="17" t="s">
        <v>112</v>
      </c>
      <c r="D10" s="15"/>
      <c r="E10" s="15"/>
      <c r="F10" s="18"/>
      <c r="G10" s="19"/>
    </row>
    <row r="11" spans="1:7" s="14" customFormat="1" ht="10.5" x14ac:dyDescent="0.25">
      <c r="A11" s="22"/>
      <c r="B11" s="23" t="s">
        <v>113</v>
      </c>
      <c r="C11" s="24" t="s">
        <v>114</v>
      </c>
      <c r="D11" s="21"/>
      <c r="E11" s="21"/>
      <c r="F11" s="25"/>
      <c r="G11" s="26"/>
    </row>
    <row r="12" spans="1:7" s="1" customFormat="1" ht="9" x14ac:dyDescent="0.2">
      <c r="A12" s="27">
        <v>1</v>
      </c>
      <c r="B12" s="28" t="s">
        <v>115</v>
      </c>
      <c r="C12" s="29" t="s">
        <v>116</v>
      </c>
      <c r="D12" s="30" t="s">
        <v>26</v>
      </c>
      <c r="E12" s="31">
        <v>2</v>
      </c>
      <c r="F12" s="32"/>
      <c r="G12" s="33">
        <f>E12*F12</f>
        <v>0</v>
      </c>
    </row>
    <row r="13" spans="1:7" s="14" customFormat="1" ht="11" thickBot="1" x14ac:dyDescent="0.3">
      <c r="A13" s="34"/>
      <c r="B13" s="36" t="s">
        <v>117</v>
      </c>
      <c r="C13" s="37" t="s">
        <v>118</v>
      </c>
      <c r="D13" s="35"/>
      <c r="E13" s="35"/>
      <c r="F13" s="38"/>
      <c r="G13" s="39">
        <f>SUM(G12:G12)</f>
        <v>0</v>
      </c>
    </row>
    <row r="14" spans="1:7" ht="13" thickBot="1" x14ac:dyDescent="0.3">
      <c r="A14" s="46"/>
      <c r="B14" s="46"/>
      <c r="C14" s="46"/>
      <c r="D14" s="46"/>
      <c r="E14" s="46"/>
      <c r="F14" s="46"/>
      <c r="G14" s="46"/>
    </row>
    <row r="15" spans="1:7" s="14" customFormat="1" ht="13" thickBot="1" x14ac:dyDescent="0.3">
      <c r="A15" s="50"/>
      <c r="B15" s="51"/>
      <c r="C15" s="53" t="s">
        <v>35</v>
      </c>
      <c r="D15" s="52"/>
      <c r="E15" s="52"/>
      <c r="F15" s="231">
        <f>'KRYCÍ LIST #5'!E20</f>
        <v>0</v>
      </c>
      <c r="G15" s="156"/>
    </row>
  </sheetData>
  <mergeCells count="11">
    <mergeCell ref="F15:G15"/>
    <mergeCell ref="A1:E1"/>
    <mergeCell ref="F1:G1"/>
    <mergeCell ref="A2:E2"/>
    <mergeCell ref="F2:G2"/>
    <mergeCell ref="A4:G4"/>
    <mergeCell ref="B6:B8"/>
    <mergeCell ref="C6:C8"/>
    <mergeCell ref="D6:D8"/>
    <mergeCell ref="E6:E8"/>
    <mergeCell ref="F6:G7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6C709-9790-486C-BC0F-3283A9D927B4}">
  <dimension ref="A1:M41"/>
  <sheetViews>
    <sheetView workbookViewId="0">
      <selection activeCell="A3" sqref="A3:D3"/>
    </sheetView>
  </sheetViews>
  <sheetFormatPr defaultRowHeight="12.5" x14ac:dyDescent="0.25"/>
  <cols>
    <col min="1" max="1" width="2" customWidth="1"/>
    <col min="2" max="2" width="4.453125" customWidth="1"/>
    <col min="3" max="3" width="4.26953125" customWidth="1"/>
    <col min="4" max="4" width="6.54296875" customWidth="1"/>
    <col min="5" max="5" width="6.453125" customWidth="1"/>
    <col min="6" max="6" width="9.54296875" customWidth="1"/>
    <col min="7" max="7" width="12.26953125" customWidth="1"/>
    <col min="8" max="8" width="6.453125" customWidth="1"/>
    <col min="9" max="9" width="2.453125" customWidth="1"/>
    <col min="10" max="10" width="4.81640625" customWidth="1"/>
    <col min="11" max="11" width="11.81640625" customWidth="1"/>
    <col min="12" max="12" width="2.26953125" customWidth="1"/>
    <col min="13" max="13" width="13.54296875" customWidth="1"/>
  </cols>
  <sheetData>
    <row r="1" spans="1:13" ht="18.649999999999999" customHeight="1" x14ac:dyDescent="0.4">
      <c r="A1" s="222" t="s">
        <v>42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0" customHeight="1" thickBot="1" x14ac:dyDescent="0.3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13" customHeight="1" x14ac:dyDescent="0.25">
      <c r="A3" s="223" t="s">
        <v>43</v>
      </c>
      <c r="B3" s="166"/>
      <c r="C3" s="166"/>
      <c r="D3" s="167"/>
      <c r="E3" s="224" t="s">
        <v>44</v>
      </c>
      <c r="F3" s="166"/>
      <c r="G3" s="166"/>
      <c r="H3" s="166"/>
      <c r="I3" s="166"/>
      <c r="J3" s="167"/>
      <c r="K3" s="224" t="s">
        <v>45</v>
      </c>
      <c r="L3" s="167"/>
      <c r="M3" s="68" t="s">
        <v>46</v>
      </c>
    </row>
    <row r="4" spans="1:13" ht="13" customHeight="1" x14ac:dyDescent="0.25">
      <c r="A4" s="219" t="s">
        <v>47</v>
      </c>
      <c r="B4" s="131"/>
      <c r="C4" s="131"/>
      <c r="D4" s="126"/>
      <c r="E4" s="220" t="s">
        <v>24</v>
      </c>
      <c r="F4" s="131"/>
      <c r="G4" s="131"/>
      <c r="H4" s="131"/>
      <c r="I4" s="131"/>
      <c r="J4" s="126"/>
      <c r="K4" s="221" t="s">
        <v>48</v>
      </c>
      <c r="L4" s="126"/>
      <c r="M4" s="69" t="s">
        <v>49</v>
      </c>
    </row>
    <row r="5" spans="1:13" ht="13" customHeight="1" x14ac:dyDescent="0.25">
      <c r="A5" s="217" t="s">
        <v>50</v>
      </c>
      <c r="B5" s="128"/>
      <c r="C5" s="128"/>
      <c r="D5" s="129"/>
      <c r="E5" s="212" t="s">
        <v>51</v>
      </c>
      <c r="F5" s="128"/>
      <c r="G5" s="128"/>
      <c r="H5" s="128"/>
      <c r="I5" s="128"/>
      <c r="J5" s="129"/>
      <c r="K5" s="212" t="s">
        <v>52</v>
      </c>
      <c r="L5" s="129"/>
      <c r="M5" s="71" t="s">
        <v>53</v>
      </c>
    </row>
    <row r="6" spans="1:13" ht="13" customHeight="1" x14ac:dyDescent="0.25">
      <c r="A6" s="219" t="s">
        <v>48</v>
      </c>
      <c r="B6" s="131"/>
      <c r="C6" s="131"/>
      <c r="D6" s="126"/>
      <c r="E6" s="220" t="s">
        <v>54</v>
      </c>
      <c r="F6" s="131"/>
      <c r="G6" s="131"/>
      <c r="H6" s="131"/>
      <c r="I6" s="131"/>
      <c r="J6" s="126"/>
      <c r="K6" s="221" t="s">
        <v>48</v>
      </c>
      <c r="L6" s="126"/>
      <c r="M6" s="69" t="s">
        <v>48</v>
      </c>
    </row>
    <row r="7" spans="1:13" ht="13" customHeight="1" x14ac:dyDescent="0.25">
      <c r="A7" s="216" t="s">
        <v>55</v>
      </c>
      <c r="B7" s="139"/>
      <c r="C7" s="139"/>
      <c r="D7" s="218" t="s">
        <v>48</v>
      </c>
      <c r="E7" s="139"/>
      <c r="F7" s="139"/>
      <c r="G7" s="141"/>
      <c r="H7" s="210" t="s">
        <v>61</v>
      </c>
      <c r="I7" s="139"/>
      <c r="J7" s="139"/>
      <c r="K7" s="139"/>
      <c r="L7" s="139"/>
      <c r="M7" s="72"/>
    </row>
    <row r="8" spans="1:13" ht="13" customHeight="1" x14ac:dyDescent="0.25">
      <c r="A8" s="216" t="s">
        <v>56</v>
      </c>
      <c r="B8" s="139"/>
      <c r="C8" s="139"/>
      <c r="D8" s="218" t="s">
        <v>59</v>
      </c>
      <c r="E8" s="139"/>
      <c r="F8" s="139"/>
      <c r="G8" s="141"/>
      <c r="H8" s="210" t="s">
        <v>62</v>
      </c>
      <c r="I8" s="139"/>
      <c r="J8" s="139"/>
      <c r="K8" s="139"/>
      <c r="L8" s="139"/>
      <c r="M8" s="73" t="str">
        <f>IF(M7=0,"",E28/M7)</f>
        <v/>
      </c>
    </row>
    <row r="9" spans="1:13" ht="13" customHeight="1" x14ac:dyDescent="0.25">
      <c r="A9" s="216" t="s">
        <v>57</v>
      </c>
      <c r="B9" s="139"/>
      <c r="C9" s="139"/>
      <c r="D9" s="218" t="s">
        <v>48</v>
      </c>
      <c r="E9" s="139"/>
      <c r="F9" s="139"/>
      <c r="G9" s="141"/>
      <c r="H9" s="210" t="s">
        <v>63</v>
      </c>
      <c r="I9" s="139"/>
      <c r="J9" s="139"/>
      <c r="K9" s="213" t="s">
        <v>48</v>
      </c>
      <c r="L9" s="139"/>
      <c r="M9" s="143"/>
    </row>
    <row r="10" spans="1:13" ht="13" customHeight="1" x14ac:dyDescent="0.25">
      <c r="A10" s="217" t="s">
        <v>58</v>
      </c>
      <c r="B10" s="128"/>
      <c r="C10" s="128"/>
      <c r="D10" s="214" t="s">
        <v>60</v>
      </c>
      <c r="E10" s="128"/>
      <c r="F10" s="128"/>
      <c r="G10" s="129"/>
      <c r="H10" s="212" t="s">
        <v>64</v>
      </c>
      <c r="I10" s="128"/>
      <c r="J10" s="214" t="s">
        <v>48</v>
      </c>
      <c r="K10" s="128"/>
      <c r="L10" s="128"/>
      <c r="M10" s="149"/>
    </row>
    <row r="11" spans="1:13" ht="13" customHeight="1" thickBot="1" x14ac:dyDescent="0.3">
      <c r="A11" s="211" t="s">
        <v>48</v>
      </c>
      <c r="B11" s="151"/>
      <c r="C11" s="151"/>
      <c r="D11" s="151"/>
      <c r="E11" s="151"/>
      <c r="F11" s="151"/>
      <c r="G11" s="152"/>
      <c r="H11" s="215" t="s">
        <v>48</v>
      </c>
      <c r="I11" s="151"/>
      <c r="J11" s="151"/>
      <c r="K11" s="151"/>
      <c r="L11" s="151"/>
      <c r="M11" s="154"/>
    </row>
    <row r="12" spans="1:13" ht="28.5" customHeight="1" thickBot="1" x14ac:dyDescent="0.3">
      <c r="A12" s="155" t="s">
        <v>65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56"/>
    </row>
    <row r="13" spans="1:13" ht="13" customHeight="1" x14ac:dyDescent="0.25">
      <c r="A13" s="204" t="s">
        <v>66</v>
      </c>
      <c r="B13" s="158"/>
      <c r="C13" s="158"/>
      <c r="D13" s="158"/>
      <c r="E13" s="158"/>
      <c r="F13" s="158"/>
      <c r="G13" s="204" t="s">
        <v>67</v>
      </c>
      <c r="H13" s="158"/>
      <c r="I13" s="158"/>
      <c r="J13" s="158"/>
      <c r="K13" s="158"/>
      <c r="L13" s="158"/>
      <c r="M13" s="207"/>
    </row>
    <row r="14" spans="1:13" ht="13" customHeight="1" x14ac:dyDescent="0.25">
      <c r="A14" s="208"/>
      <c r="B14" s="210" t="s">
        <v>68</v>
      </c>
      <c r="C14" s="139"/>
      <c r="D14" s="141"/>
      <c r="E14" s="140"/>
      <c r="F14" s="139"/>
      <c r="G14" s="138" t="s">
        <v>83</v>
      </c>
      <c r="H14" s="179"/>
      <c r="I14" s="179"/>
      <c r="J14" s="180"/>
      <c r="K14" s="78"/>
      <c r="L14" s="79" t="s">
        <v>84</v>
      </c>
      <c r="M14" s="84">
        <f>E20*K14/100</f>
        <v>0</v>
      </c>
    </row>
    <row r="15" spans="1:13" ht="13" customHeight="1" x14ac:dyDescent="0.25">
      <c r="A15" s="209"/>
      <c r="B15" s="210" t="s">
        <v>69</v>
      </c>
      <c r="C15" s="139"/>
      <c r="D15" s="141"/>
      <c r="E15" s="140"/>
      <c r="F15" s="139"/>
      <c r="G15" s="138" t="s">
        <v>85</v>
      </c>
      <c r="H15" s="179"/>
      <c r="I15" s="179"/>
      <c r="J15" s="180"/>
      <c r="K15" s="78"/>
      <c r="L15" s="79" t="s">
        <v>84</v>
      </c>
      <c r="M15" s="84">
        <f>E20*K15/100</f>
        <v>0</v>
      </c>
    </row>
    <row r="16" spans="1:13" ht="13" customHeight="1" x14ac:dyDescent="0.25">
      <c r="A16" s="83" t="s">
        <v>70</v>
      </c>
      <c r="B16" s="206" t="s">
        <v>71</v>
      </c>
      <c r="C16" s="139"/>
      <c r="D16" s="141"/>
      <c r="E16" s="140">
        <f>'REKAPITULACE #6'!C10</f>
        <v>0</v>
      </c>
      <c r="F16" s="139"/>
      <c r="G16" s="138" t="s">
        <v>86</v>
      </c>
      <c r="H16" s="179"/>
      <c r="I16" s="179"/>
      <c r="J16" s="180"/>
      <c r="K16" s="78"/>
      <c r="L16" s="79" t="s">
        <v>84</v>
      </c>
      <c r="M16" s="84">
        <f>E20*K16/100</f>
        <v>0</v>
      </c>
    </row>
    <row r="17" spans="1:13" ht="13" customHeight="1" x14ac:dyDescent="0.25">
      <c r="A17" s="83" t="s">
        <v>72</v>
      </c>
      <c r="B17" s="206" t="s">
        <v>73</v>
      </c>
      <c r="C17" s="139"/>
      <c r="D17" s="141"/>
      <c r="E17" s="140">
        <v>0</v>
      </c>
      <c r="F17" s="139"/>
      <c r="G17" s="138" t="s">
        <v>87</v>
      </c>
      <c r="H17" s="179"/>
      <c r="I17" s="179"/>
      <c r="J17" s="180"/>
      <c r="K17" s="78"/>
      <c r="L17" s="79" t="s">
        <v>84</v>
      </c>
      <c r="M17" s="84">
        <f>E20*K17/100</f>
        <v>0</v>
      </c>
    </row>
    <row r="18" spans="1:13" ht="13" customHeight="1" x14ac:dyDescent="0.25">
      <c r="A18" s="83" t="s">
        <v>74</v>
      </c>
      <c r="B18" s="206" t="s">
        <v>75</v>
      </c>
      <c r="C18" s="139"/>
      <c r="D18" s="141"/>
      <c r="E18" s="140">
        <v>0</v>
      </c>
      <c r="F18" s="139"/>
      <c r="G18" s="138" t="s">
        <v>88</v>
      </c>
      <c r="H18" s="179"/>
      <c r="I18" s="179"/>
      <c r="J18" s="180"/>
      <c r="K18" s="78"/>
      <c r="L18" s="79" t="s">
        <v>84</v>
      </c>
      <c r="M18" s="84">
        <f>E20*K18/100</f>
        <v>0</v>
      </c>
    </row>
    <row r="19" spans="1:13" ht="13" customHeight="1" x14ac:dyDescent="0.25">
      <c r="A19" s="83" t="s">
        <v>76</v>
      </c>
      <c r="B19" s="206" t="s">
        <v>77</v>
      </c>
      <c r="C19" s="139"/>
      <c r="D19" s="141"/>
      <c r="E19" s="140">
        <v>0</v>
      </c>
      <c r="F19" s="139"/>
      <c r="G19" s="138" t="s">
        <v>89</v>
      </c>
      <c r="H19" s="179"/>
      <c r="I19" s="179"/>
      <c r="J19" s="180"/>
      <c r="K19" s="78"/>
      <c r="L19" s="79" t="s">
        <v>84</v>
      </c>
      <c r="M19" s="84">
        <f>E20*K19/100</f>
        <v>0</v>
      </c>
    </row>
    <row r="20" spans="1:13" ht="13" customHeight="1" x14ac:dyDescent="0.25">
      <c r="A20" s="138" t="s">
        <v>78</v>
      </c>
      <c r="B20" s="179"/>
      <c r="C20" s="179"/>
      <c r="D20" s="180"/>
      <c r="E20" s="140">
        <f>SUM(E16:E19)</f>
        <v>0</v>
      </c>
      <c r="F20" s="139"/>
      <c r="G20" s="138" t="s">
        <v>90</v>
      </c>
      <c r="H20" s="179"/>
      <c r="I20" s="179"/>
      <c r="J20" s="180"/>
      <c r="K20" s="78"/>
      <c r="L20" s="79" t="s">
        <v>84</v>
      </c>
      <c r="M20" s="84">
        <f>E20*K20/100</f>
        <v>0</v>
      </c>
    </row>
    <row r="21" spans="1:13" ht="13" customHeight="1" x14ac:dyDescent="0.25">
      <c r="A21" s="138" t="s">
        <v>79</v>
      </c>
      <c r="B21" s="179"/>
      <c r="C21" s="179"/>
      <c r="D21" s="180"/>
      <c r="E21" s="140">
        <v>0</v>
      </c>
      <c r="F21" s="139"/>
      <c r="G21" s="138" t="s">
        <v>91</v>
      </c>
      <c r="H21" s="179"/>
      <c r="I21" s="179"/>
      <c r="J21" s="180"/>
      <c r="K21" s="78"/>
      <c r="L21" s="79" t="s">
        <v>84</v>
      </c>
      <c r="M21" s="84">
        <f>E20*K21/100</f>
        <v>0</v>
      </c>
    </row>
    <row r="22" spans="1:13" ht="13" customHeight="1" x14ac:dyDescent="0.25">
      <c r="A22" s="138" t="s">
        <v>80</v>
      </c>
      <c r="B22" s="179"/>
      <c r="C22" s="179"/>
      <c r="D22" s="180"/>
      <c r="E22" s="140">
        <v>0</v>
      </c>
      <c r="F22" s="139"/>
      <c r="G22" s="138" t="s">
        <v>92</v>
      </c>
      <c r="H22" s="179"/>
      <c r="I22" s="179"/>
      <c r="J22" s="180"/>
      <c r="K22" s="78"/>
      <c r="L22" s="79" t="s">
        <v>84</v>
      </c>
      <c r="M22" s="84">
        <f>E20*K22/100</f>
        <v>0</v>
      </c>
    </row>
    <row r="23" spans="1:13" ht="13" customHeight="1" thickBot="1" x14ac:dyDescent="0.3">
      <c r="A23" s="138" t="s">
        <v>81</v>
      </c>
      <c r="B23" s="179"/>
      <c r="C23" s="179"/>
      <c r="D23" s="180"/>
      <c r="E23" s="140">
        <v>0</v>
      </c>
      <c r="F23" s="139"/>
      <c r="G23" s="147"/>
      <c r="H23" s="148"/>
      <c r="I23" s="148"/>
      <c r="J23" s="198"/>
      <c r="K23" s="80"/>
      <c r="L23" s="81" t="s">
        <v>84</v>
      </c>
      <c r="M23" s="85">
        <f>E20*K23/100</f>
        <v>0</v>
      </c>
    </row>
    <row r="24" spans="1:13" ht="13" customHeight="1" x14ac:dyDescent="0.25">
      <c r="A24" s="138" t="s">
        <v>82</v>
      </c>
      <c r="B24" s="179"/>
      <c r="C24" s="179"/>
      <c r="D24" s="179"/>
      <c r="E24" s="140">
        <f>SUM(E20:E23)</f>
        <v>0</v>
      </c>
      <c r="F24" s="139"/>
      <c r="G24" s="204" t="s">
        <v>93</v>
      </c>
      <c r="H24" s="158"/>
      <c r="I24" s="158"/>
      <c r="J24" s="158"/>
      <c r="K24" s="158"/>
      <c r="L24" s="158"/>
      <c r="M24" s="205"/>
    </row>
    <row r="25" spans="1:13" ht="13" customHeight="1" x14ac:dyDescent="0.25">
      <c r="A25" s="138" t="s">
        <v>95</v>
      </c>
      <c r="B25" s="179"/>
      <c r="C25" s="179"/>
      <c r="D25" s="180"/>
      <c r="E25" s="140">
        <f>SUM(M14:M23)</f>
        <v>0</v>
      </c>
      <c r="F25" s="139"/>
      <c r="G25" s="138"/>
      <c r="H25" s="179"/>
      <c r="I25" s="179"/>
      <c r="J25" s="180"/>
      <c r="K25" s="78"/>
      <c r="L25" s="79" t="s">
        <v>84</v>
      </c>
      <c r="M25" s="84">
        <f>E20*K25/100</f>
        <v>0</v>
      </c>
    </row>
    <row r="26" spans="1:13" ht="13" customHeight="1" thickBot="1" x14ac:dyDescent="0.3">
      <c r="A26" s="138" t="s">
        <v>96</v>
      </c>
      <c r="B26" s="179"/>
      <c r="C26" s="179"/>
      <c r="D26" s="180"/>
      <c r="E26" s="140">
        <f>SUM(M25:M26)</f>
        <v>0</v>
      </c>
      <c r="F26" s="139"/>
      <c r="G26" s="147"/>
      <c r="H26" s="148"/>
      <c r="I26" s="148"/>
      <c r="J26" s="198"/>
      <c r="K26" s="80"/>
      <c r="L26" s="81" t="s">
        <v>84</v>
      </c>
      <c r="M26" s="85">
        <f>E20*K26/100</f>
        <v>0</v>
      </c>
    </row>
    <row r="27" spans="1:13" ht="13" customHeight="1" thickBot="1" x14ac:dyDescent="0.3">
      <c r="A27" s="147" t="s">
        <v>97</v>
      </c>
      <c r="B27" s="148"/>
      <c r="C27" s="148"/>
      <c r="D27" s="198"/>
      <c r="E27" s="199">
        <f>SUM(M28:M28)</f>
        <v>0</v>
      </c>
      <c r="F27" s="128"/>
      <c r="G27" s="204" t="s">
        <v>94</v>
      </c>
      <c r="H27" s="158"/>
      <c r="I27" s="158"/>
      <c r="J27" s="158"/>
      <c r="K27" s="158"/>
      <c r="L27" s="158"/>
      <c r="M27" s="205"/>
    </row>
    <row r="28" spans="1:13" ht="13" customHeight="1" thickBot="1" x14ac:dyDescent="0.3">
      <c r="A28" s="200" t="s">
        <v>98</v>
      </c>
      <c r="B28" s="201"/>
      <c r="C28" s="201"/>
      <c r="D28" s="202"/>
      <c r="E28" s="203">
        <f>SUM(E24:E27)</f>
        <v>0</v>
      </c>
      <c r="F28" s="166"/>
      <c r="G28" s="147"/>
      <c r="H28" s="148"/>
      <c r="I28" s="148"/>
      <c r="J28" s="198"/>
      <c r="K28" s="80"/>
      <c r="L28" s="81" t="s">
        <v>84</v>
      </c>
      <c r="M28" s="85">
        <f>E20*K28/100</f>
        <v>0</v>
      </c>
    </row>
    <row r="29" spans="1:13" s="3" customFormat="1" ht="13" customHeight="1" x14ac:dyDescent="0.3">
      <c r="A29" s="191" t="s">
        <v>99</v>
      </c>
      <c r="B29" s="192"/>
      <c r="C29" s="192"/>
      <c r="D29" s="193"/>
      <c r="E29" s="194" t="s">
        <v>100</v>
      </c>
      <c r="F29" s="192"/>
      <c r="G29" s="193"/>
      <c r="H29" s="194" t="s">
        <v>101</v>
      </c>
      <c r="I29" s="192"/>
      <c r="J29" s="192"/>
      <c r="K29" s="192"/>
      <c r="L29" s="192"/>
      <c r="M29" s="195"/>
    </row>
    <row r="30" spans="1:13" ht="13" customHeight="1" x14ac:dyDescent="0.25">
      <c r="A30" s="196" t="s">
        <v>48</v>
      </c>
      <c r="B30" s="128"/>
      <c r="C30" s="128"/>
      <c r="D30" s="129"/>
      <c r="E30" s="86" t="s">
        <v>102</v>
      </c>
      <c r="F30" s="148"/>
      <c r="G30" s="129"/>
      <c r="H30" s="86" t="s">
        <v>102</v>
      </c>
      <c r="I30" s="148"/>
      <c r="J30" s="128"/>
      <c r="K30" s="128"/>
      <c r="L30" s="128"/>
      <c r="M30" s="197"/>
    </row>
    <row r="31" spans="1:13" ht="13" customHeight="1" x14ac:dyDescent="0.25">
      <c r="A31" s="186" t="s">
        <v>103</v>
      </c>
      <c r="B31" s="116"/>
      <c r="C31" s="178"/>
      <c r="D31" s="117"/>
      <c r="E31" s="86" t="s">
        <v>103</v>
      </c>
      <c r="F31" s="178"/>
      <c r="G31" s="117"/>
      <c r="H31" s="86" t="s">
        <v>103</v>
      </c>
      <c r="I31" s="178"/>
      <c r="J31" s="116"/>
      <c r="K31" s="116"/>
      <c r="L31" s="116"/>
      <c r="M31" s="187"/>
    </row>
    <row r="32" spans="1:13" ht="13" customHeight="1" x14ac:dyDescent="0.25">
      <c r="A32" s="186"/>
      <c r="B32" s="116"/>
      <c r="C32" s="116"/>
      <c r="D32" s="117"/>
      <c r="E32" s="189" t="s">
        <v>104</v>
      </c>
      <c r="F32" s="116"/>
      <c r="G32" s="117"/>
      <c r="H32" s="189" t="s">
        <v>104</v>
      </c>
      <c r="I32" s="116"/>
      <c r="J32" s="116"/>
      <c r="K32" s="116"/>
      <c r="L32" s="116"/>
      <c r="M32" s="187"/>
    </row>
    <row r="33" spans="1:13" x14ac:dyDescent="0.25">
      <c r="A33" s="186"/>
      <c r="B33" s="178"/>
      <c r="C33" s="178"/>
      <c r="D33" s="188"/>
      <c r="E33" s="189"/>
      <c r="F33" s="178"/>
      <c r="G33" s="188"/>
      <c r="H33" s="189"/>
      <c r="I33" s="178"/>
      <c r="J33" s="178"/>
      <c r="K33" s="178"/>
      <c r="L33" s="178"/>
      <c r="M33" s="190"/>
    </row>
    <row r="34" spans="1:13" ht="56.25" customHeight="1" thickBot="1" x14ac:dyDescent="0.3">
      <c r="A34" s="186"/>
      <c r="B34" s="178"/>
      <c r="C34" s="178"/>
      <c r="D34" s="188"/>
      <c r="E34" s="189"/>
      <c r="F34" s="178"/>
      <c r="G34" s="188"/>
      <c r="H34" s="189"/>
      <c r="I34" s="178"/>
      <c r="J34" s="178"/>
      <c r="K34" s="178"/>
      <c r="L34" s="178"/>
      <c r="M34" s="190"/>
    </row>
    <row r="35" spans="1:13" ht="13" customHeight="1" x14ac:dyDescent="0.25">
      <c r="A35" s="157" t="s">
        <v>105</v>
      </c>
      <c r="B35" s="183"/>
      <c r="C35" s="183"/>
      <c r="D35" s="184"/>
      <c r="E35" s="185">
        <v>21</v>
      </c>
      <c r="F35" s="158"/>
      <c r="G35" s="87" t="s">
        <v>106</v>
      </c>
      <c r="H35" s="160">
        <f>E28-H37</f>
        <v>0</v>
      </c>
      <c r="I35" s="158"/>
      <c r="J35" s="158"/>
      <c r="K35" s="158"/>
      <c r="L35" s="158"/>
      <c r="M35" s="88" t="s">
        <v>107</v>
      </c>
    </row>
    <row r="36" spans="1:13" ht="13" customHeight="1" x14ac:dyDescent="0.25">
      <c r="A36" s="138" t="s">
        <v>108</v>
      </c>
      <c r="B36" s="179"/>
      <c r="C36" s="179"/>
      <c r="D36" s="180"/>
      <c r="E36" s="181">
        <v>21</v>
      </c>
      <c r="F36" s="139"/>
      <c r="G36" s="76" t="s">
        <v>106</v>
      </c>
      <c r="H36" s="140">
        <f>H35*E36/100</f>
        <v>0</v>
      </c>
      <c r="I36" s="139"/>
      <c r="J36" s="139"/>
      <c r="K36" s="139"/>
      <c r="L36" s="139"/>
      <c r="M36" s="89" t="s">
        <v>107</v>
      </c>
    </row>
    <row r="37" spans="1:13" ht="13" customHeight="1" x14ac:dyDescent="0.25">
      <c r="A37" s="138" t="s">
        <v>105</v>
      </c>
      <c r="B37" s="179"/>
      <c r="C37" s="179"/>
      <c r="D37" s="180"/>
      <c r="E37" s="181">
        <v>15</v>
      </c>
      <c r="F37" s="139"/>
      <c r="G37" s="76" t="s">
        <v>106</v>
      </c>
      <c r="H37" s="140">
        <v>0</v>
      </c>
      <c r="I37" s="182"/>
      <c r="J37" s="182"/>
      <c r="K37" s="182"/>
      <c r="L37" s="182"/>
      <c r="M37" s="89" t="s">
        <v>107</v>
      </c>
    </row>
    <row r="38" spans="1:13" ht="13" customHeight="1" x14ac:dyDescent="0.25">
      <c r="A38" s="138" t="s">
        <v>108</v>
      </c>
      <c r="B38" s="179"/>
      <c r="C38" s="179"/>
      <c r="D38" s="180"/>
      <c r="E38" s="181">
        <v>15</v>
      </c>
      <c r="F38" s="139"/>
      <c r="G38" s="76" t="s">
        <v>106</v>
      </c>
      <c r="H38" s="140">
        <f>H37*E38/100</f>
        <v>0</v>
      </c>
      <c r="I38" s="139"/>
      <c r="J38" s="139"/>
      <c r="K38" s="139"/>
      <c r="L38" s="139"/>
      <c r="M38" s="89" t="s">
        <v>107</v>
      </c>
    </row>
    <row r="39" spans="1:13" s="90" customFormat="1" ht="19.5" customHeight="1" thickBot="1" x14ac:dyDescent="0.35">
      <c r="A39" s="175" t="s">
        <v>109</v>
      </c>
      <c r="B39" s="176"/>
      <c r="C39" s="176"/>
      <c r="D39" s="176"/>
      <c r="E39" s="176"/>
      <c r="F39" s="176"/>
      <c r="G39" s="176"/>
      <c r="H39" s="177">
        <f>SUM(H35:H38)</f>
        <v>0</v>
      </c>
      <c r="I39" s="133"/>
      <c r="J39" s="133"/>
      <c r="K39" s="133"/>
      <c r="L39" s="133"/>
      <c r="M39" s="91" t="s">
        <v>107</v>
      </c>
    </row>
    <row r="40" spans="1:13" ht="13" customHeight="1" x14ac:dyDescent="0.25"/>
    <row r="41" spans="1:13" ht="13" customHeight="1" x14ac:dyDescent="0.25">
      <c r="A41" s="178" t="s">
        <v>110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</row>
  </sheetData>
  <mergeCells count="110">
    <mergeCell ref="A5:D5"/>
    <mergeCell ref="E5:J5"/>
    <mergeCell ref="K5:L5"/>
    <mergeCell ref="A6:D6"/>
    <mergeCell ref="E6:J6"/>
    <mergeCell ref="K6:L6"/>
    <mergeCell ref="A1:M1"/>
    <mergeCell ref="A2:M2"/>
    <mergeCell ref="A3:D3"/>
    <mergeCell ref="E3:J3"/>
    <mergeCell ref="K3:L3"/>
    <mergeCell ref="A4:D4"/>
    <mergeCell ref="E4:J4"/>
    <mergeCell ref="K4:L4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39:G39"/>
    <mergeCell ref="H39:L39"/>
    <mergeCell ref="A41:M41"/>
    <mergeCell ref="A37:D37"/>
    <mergeCell ref="E37:F37"/>
    <mergeCell ref="H37:L37"/>
    <mergeCell ref="A38:D38"/>
    <mergeCell ref="E38:F38"/>
    <mergeCell ref="H38:L38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7E2F1-0F27-4BC9-9F8E-B2C6F55F0518}">
  <dimension ref="A1:G51"/>
  <sheetViews>
    <sheetView topLeftCell="A27" workbookViewId="0">
      <selection activeCell="D51" sqref="D51:G51"/>
    </sheetView>
  </sheetViews>
  <sheetFormatPr defaultRowHeight="12.5" x14ac:dyDescent="0.25"/>
  <cols>
    <col min="1" max="1" width="17" customWidth="1"/>
    <col min="2" max="2" width="24.453125" customWidth="1"/>
    <col min="3" max="3" width="2.54296875" customWidth="1"/>
    <col min="4" max="4" width="14.7265625" customWidth="1"/>
    <col min="5" max="5" width="7.26953125" customWidth="1"/>
    <col min="6" max="6" width="15.81640625" customWidth="1"/>
    <col min="7" max="7" width="3.54296875" customWidth="1"/>
  </cols>
  <sheetData>
    <row r="1" spans="1:7" ht="28.5" customHeight="1" thickBot="1" x14ac:dyDescent="0.3">
      <c r="A1" s="164" t="s">
        <v>205</v>
      </c>
      <c r="B1" s="151"/>
      <c r="C1" s="151"/>
      <c r="D1" s="151"/>
      <c r="E1" s="151"/>
      <c r="F1" s="151"/>
      <c r="G1" s="151"/>
    </row>
    <row r="2" spans="1:7" ht="13" customHeight="1" x14ac:dyDescent="0.25">
      <c r="A2" s="95" t="s">
        <v>192</v>
      </c>
      <c r="B2" s="165" t="s">
        <v>193</v>
      </c>
      <c r="C2" s="166"/>
      <c r="D2" s="167"/>
      <c r="E2" s="165" t="s">
        <v>194</v>
      </c>
      <c r="F2" s="166"/>
      <c r="G2" s="168"/>
    </row>
    <row r="3" spans="1:7" ht="13" customHeight="1" x14ac:dyDescent="0.25">
      <c r="A3" s="97" t="s">
        <v>48</v>
      </c>
      <c r="B3" s="169" t="s">
        <v>54</v>
      </c>
      <c r="C3" s="131"/>
      <c r="D3" s="126"/>
      <c r="E3" s="170" t="s">
        <v>195</v>
      </c>
      <c r="F3" s="131"/>
      <c r="G3" s="163"/>
    </row>
    <row r="4" spans="1:7" ht="13" customHeight="1" x14ac:dyDescent="0.25">
      <c r="A4" s="147" t="s">
        <v>206</v>
      </c>
      <c r="B4" s="128"/>
      <c r="C4" s="128"/>
      <c r="D4" s="128"/>
      <c r="E4" s="128"/>
      <c r="F4" s="128"/>
      <c r="G4" s="149"/>
    </row>
    <row r="5" spans="1:7" ht="13" customHeight="1" x14ac:dyDescent="0.25">
      <c r="A5" s="161" t="s">
        <v>197</v>
      </c>
      <c r="B5" s="131"/>
      <c r="C5" s="131"/>
      <c r="D5" s="131"/>
      <c r="E5" s="131"/>
      <c r="F5" s="131"/>
      <c r="G5" s="163"/>
    </row>
    <row r="6" spans="1:7" ht="13" customHeight="1" x14ac:dyDescent="0.25">
      <c r="A6" s="147" t="s">
        <v>207</v>
      </c>
      <c r="B6" s="128"/>
      <c r="C6" s="128"/>
      <c r="D6" s="129"/>
      <c r="E6" s="77" t="s">
        <v>208</v>
      </c>
      <c r="F6" s="148"/>
      <c r="G6" s="149"/>
    </row>
    <row r="7" spans="1:7" ht="13" customHeight="1" x14ac:dyDescent="0.25">
      <c r="A7" s="161" t="s">
        <v>48</v>
      </c>
      <c r="B7" s="131"/>
      <c r="C7" s="131"/>
      <c r="D7" s="126"/>
      <c r="E7" s="75" t="s">
        <v>209</v>
      </c>
      <c r="F7" s="162"/>
      <c r="G7" s="163"/>
    </row>
    <row r="8" spans="1:7" ht="13" customHeight="1" x14ac:dyDescent="0.25">
      <c r="A8" s="147" t="s">
        <v>210</v>
      </c>
      <c r="B8" s="128"/>
      <c r="C8" s="128"/>
      <c r="D8" s="129"/>
      <c r="E8" s="77" t="s">
        <v>208</v>
      </c>
      <c r="F8" s="148"/>
      <c r="G8" s="149"/>
    </row>
    <row r="9" spans="1:7" ht="13" customHeight="1" x14ac:dyDescent="0.25">
      <c r="A9" s="161" t="s">
        <v>59</v>
      </c>
      <c r="B9" s="131"/>
      <c r="C9" s="131"/>
      <c r="D9" s="126"/>
      <c r="E9" s="75" t="s">
        <v>209</v>
      </c>
      <c r="F9" s="162"/>
      <c r="G9" s="163"/>
    </row>
    <row r="10" spans="1:7" ht="13" customHeight="1" x14ac:dyDescent="0.25">
      <c r="A10" s="147" t="s">
        <v>211</v>
      </c>
      <c r="B10" s="128"/>
      <c r="C10" s="128"/>
      <c r="D10" s="129"/>
      <c r="E10" s="77" t="s">
        <v>208</v>
      </c>
      <c r="F10" s="148">
        <v>49623435</v>
      </c>
      <c r="G10" s="149"/>
    </row>
    <row r="11" spans="1:7" ht="13" customHeight="1" x14ac:dyDescent="0.25">
      <c r="A11" s="161" t="s">
        <v>60</v>
      </c>
      <c r="B11" s="131"/>
      <c r="C11" s="131"/>
      <c r="D11" s="126"/>
      <c r="E11" s="75" t="s">
        <v>209</v>
      </c>
      <c r="F11" s="162" t="s">
        <v>212</v>
      </c>
      <c r="G11" s="163"/>
    </row>
    <row r="12" spans="1:7" ht="13" customHeight="1" x14ac:dyDescent="0.25">
      <c r="A12" s="147" t="s">
        <v>213</v>
      </c>
      <c r="B12" s="128"/>
      <c r="C12" s="128"/>
      <c r="D12" s="129"/>
      <c r="E12" s="77" t="s">
        <v>208</v>
      </c>
      <c r="F12" s="148"/>
      <c r="G12" s="149"/>
    </row>
    <row r="13" spans="1:7" ht="13" customHeight="1" thickBot="1" x14ac:dyDescent="0.3">
      <c r="A13" s="150" t="s">
        <v>48</v>
      </c>
      <c r="B13" s="151"/>
      <c r="C13" s="151"/>
      <c r="D13" s="152"/>
      <c r="E13" s="75" t="s">
        <v>209</v>
      </c>
      <c r="F13" s="153"/>
      <c r="G13" s="154"/>
    </row>
    <row r="14" spans="1:7" ht="28.5" customHeight="1" thickBot="1" x14ac:dyDescent="0.3">
      <c r="A14" s="155" t="s">
        <v>65</v>
      </c>
      <c r="B14" s="136"/>
      <c r="C14" s="136"/>
      <c r="D14" s="136"/>
      <c r="E14" s="136"/>
      <c r="F14" s="136"/>
      <c r="G14" s="156"/>
    </row>
    <row r="15" spans="1:7" ht="13" customHeight="1" x14ac:dyDescent="0.25">
      <c r="A15" s="157" t="s">
        <v>66</v>
      </c>
      <c r="B15" s="158"/>
      <c r="C15" s="158"/>
      <c r="D15" s="159"/>
      <c r="E15" s="160">
        <f>'KRYCÍ LIST #1'!E20+'KRYCÍ LIST #2'!E20+'KRYCÍ LIST #3'!E20+'KRYCÍ LIST #4'!E20+'KRYCÍ LIST #5'!E20+'KRYCÍ LIST #6'!E20</f>
        <v>0</v>
      </c>
      <c r="F15" s="158"/>
      <c r="G15" s="111" t="s">
        <v>107</v>
      </c>
    </row>
    <row r="16" spans="1:7" ht="13" customHeight="1" x14ac:dyDescent="0.25">
      <c r="A16" s="138" t="s">
        <v>214</v>
      </c>
      <c r="B16" s="139"/>
      <c r="C16" s="139"/>
      <c r="D16" s="141"/>
      <c r="E16" s="140">
        <f>SUM('KRYCÍ LIST #1'!E21:'KRYCÍ LIST #1'!E23)+SUM('KRYCÍ LIST #2'!E21:'KRYCÍ LIST #2'!E23)+SUM('KRYCÍ LIST #3'!E21:'KRYCÍ LIST #3'!E23)+SUM('KRYCÍ LIST #4'!E21:'KRYCÍ LIST #4'!E23)+SUM('KRYCÍ LIST #5'!E21:'KRYCÍ LIST #5'!E23)+SUM('KRYCÍ LIST #6'!E21:'KRYCÍ LIST #6'!E23)</f>
        <v>0</v>
      </c>
      <c r="F16" s="139"/>
      <c r="G16" s="112" t="s">
        <v>107</v>
      </c>
    </row>
    <row r="17" spans="1:7" ht="13" customHeight="1" x14ac:dyDescent="0.25">
      <c r="A17" s="138" t="s">
        <v>67</v>
      </c>
      <c r="B17" s="139"/>
      <c r="C17" s="139"/>
      <c r="D17" s="141"/>
      <c r="E17" s="140">
        <f>'KRYCÍ LIST #1'!E25+'KRYCÍ LIST #2'!E25+'KRYCÍ LIST #3'!E25+'KRYCÍ LIST #4'!E25+'KRYCÍ LIST #5'!E25+'KRYCÍ LIST #6'!E25</f>
        <v>0</v>
      </c>
      <c r="F17" s="139"/>
      <c r="G17" s="112" t="s">
        <v>107</v>
      </c>
    </row>
    <row r="18" spans="1:7" ht="13" customHeight="1" x14ac:dyDescent="0.25">
      <c r="A18" s="138" t="s">
        <v>93</v>
      </c>
      <c r="B18" s="139"/>
      <c r="C18" s="139"/>
      <c r="D18" s="141"/>
      <c r="E18" s="140">
        <f>'KRYCÍ LIST #1'!E26+'KRYCÍ LIST #2'!E26+'KRYCÍ LIST #3'!E26+'KRYCÍ LIST #4'!E26+'KRYCÍ LIST #5'!E26+'KRYCÍ LIST #6'!E26</f>
        <v>0</v>
      </c>
      <c r="F18" s="139"/>
      <c r="G18" s="112" t="s">
        <v>107</v>
      </c>
    </row>
    <row r="19" spans="1:7" ht="13" customHeight="1" x14ac:dyDescent="0.25">
      <c r="A19" s="138" t="s">
        <v>94</v>
      </c>
      <c r="B19" s="139"/>
      <c r="C19" s="139"/>
      <c r="D19" s="141"/>
      <c r="E19" s="140">
        <f>'KRYCÍ LIST #1'!E27+'KRYCÍ LIST #2'!E27+'KRYCÍ LIST #3'!E27+'KRYCÍ LIST #4'!E27+'KRYCÍ LIST #5'!E27+'KRYCÍ LIST #6'!E27</f>
        <v>0</v>
      </c>
      <c r="F19" s="139"/>
      <c r="G19" s="112" t="s">
        <v>107</v>
      </c>
    </row>
    <row r="20" spans="1:7" ht="13" customHeight="1" x14ac:dyDescent="0.25">
      <c r="A20" s="142"/>
      <c r="B20" s="139"/>
      <c r="C20" s="139"/>
      <c r="D20" s="139"/>
      <c r="E20" s="139"/>
      <c r="F20" s="139"/>
      <c r="G20" s="143"/>
    </row>
    <row r="21" spans="1:7" ht="13" customHeight="1" x14ac:dyDescent="0.25">
      <c r="A21" s="144" t="s">
        <v>215</v>
      </c>
      <c r="B21" s="139"/>
      <c r="C21" s="139"/>
      <c r="D21" s="141"/>
      <c r="E21" s="145">
        <f>'KRYCÍ LIST #1'!E28+'KRYCÍ LIST #2'!E28+'KRYCÍ LIST #3'!E28+'KRYCÍ LIST #4'!E28+'KRYCÍ LIST #5'!E28+'KRYCÍ LIST #6'!E28</f>
        <v>0</v>
      </c>
      <c r="F21" s="146"/>
      <c r="G21" s="112" t="s">
        <v>107</v>
      </c>
    </row>
    <row r="22" spans="1:7" ht="13" customHeight="1" x14ac:dyDescent="0.25">
      <c r="A22" s="142"/>
      <c r="B22" s="139"/>
      <c r="C22" s="139"/>
      <c r="D22" s="139"/>
      <c r="E22" s="139"/>
      <c r="F22" s="139"/>
      <c r="G22" s="143"/>
    </row>
    <row r="23" spans="1:7" ht="13" customHeight="1" x14ac:dyDescent="0.25">
      <c r="A23" s="138" t="s">
        <v>105</v>
      </c>
      <c r="B23" s="139"/>
      <c r="C23" s="139"/>
      <c r="D23" s="113" t="s">
        <v>216</v>
      </c>
      <c r="E23" s="140">
        <f>'KRYCÍ LIST #1'!H35+'KRYCÍ LIST #2'!H35+'KRYCÍ LIST #3'!H35+'KRYCÍ LIST #4'!H35+'KRYCÍ LIST #5'!H35+'KRYCÍ LIST #6'!H35</f>
        <v>0</v>
      </c>
      <c r="F23" s="139"/>
      <c r="G23" s="112" t="s">
        <v>107</v>
      </c>
    </row>
    <row r="24" spans="1:7" ht="13" customHeight="1" x14ac:dyDescent="0.25">
      <c r="A24" s="138" t="s">
        <v>108</v>
      </c>
      <c r="B24" s="139"/>
      <c r="C24" s="139"/>
      <c r="D24" s="113" t="s">
        <v>216</v>
      </c>
      <c r="E24" s="140">
        <f>'KRYCÍ LIST #1'!H36+'KRYCÍ LIST #2'!H36+'KRYCÍ LIST #3'!H36+'KRYCÍ LIST #4'!H36+'KRYCÍ LIST #5'!H36+'KRYCÍ LIST #6'!H36</f>
        <v>0</v>
      </c>
      <c r="F24" s="139"/>
      <c r="G24" s="112" t="s">
        <v>107</v>
      </c>
    </row>
    <row r="25" spans="1:7" ht="13" customHeight="1" x14ac:dyDescent="0.25">
      <c r="A25" s="138" t="s">
        <v>105</v>
      </c>
      <c r="B25" s="139"/>
      <c r="C25" s="139"/>
      <c r="D25" s="113" t="s">
        <v>217</v>
      </c>
      <c r="E25" s="140">
        <f>'KRYCÍ LIST #1'!H37+'KRYCÍ LIST #2'!H37+'KRYCÍ LIST #3'!H37+'KRYCÍ LIST #4'!H37+'KRYCÍ LIST #5'!H37+'KRYCÍ LIST #6'!H37</f>
        <v>0</v>
      </c>
      <c r="F25" s="139"/>
      <c r="G25" s="112" t="s">
        <v>107</v>
      </c>
    </row>
    <row r="26" spans="1:7" ht="13" customHeight="1" thickBot="1" x14ac:dyDescent="0.3">
      <c r="A26" s="132" t="s">
        <v>108</v>
      </c>
      <c r="B26" s="133"/>
      <c r="C26" s="133"/>
      <c r="D26" s="113" t="s">
        <v>217</v>
      </c>
      <c r="E26" s="134">
        <f>'KRYCÍ LIST #1'!H38+'KRYCÍ LIST #2'!H38+'KRYCÍ LIST #3'!H38+'KRYCÍ LIST #4'!H38+'KRYCÍ LIST #5'!H38+'KRYCÍ LIST #6'!H38</f>
        <v>0</v>
      </c>
      <c r="F26" s="133"/>
      <c r="G26" s="112" t="s">
        <v>107</v>
      </c>
    </row>
    <row r="27" spans="1:7" ht="19.5" customHeight="1" thickBot="1" x14ac:dyDescent="0.3">
      <c r="A27" s="135" t="s">
        <v>218</v>
      </c>
      <c r="B27" s="136"/>
      <c r="C27" s="136"/>
      <c r="D27" s="136"/>
      <c r="E27" s="137">
        <f>SUM(E23:E26)</f>
        <v>0</v>
      </c>
      <c r="F27" s="136"/>
      <c r="G27" s="114" t="s">
        <v>107</v>
      </c>
    </row>
    <row r="29" spans="1:7" x14ac:dyDescent="0.25">
      <c r="A29" s="127" t="s">
        <v>55</v>
      </c>
      <c r="B29" s="129"/>
      <c r="D29" s="127" t="s">
        <v>58</v>
      </c>
      <c r="E29" s="128"/>
      <c r="F29" s="128"/>
      <c r="G29" s="129"/>
    </row>
    <row r="30" spans="1:7" x14ac:dyDescent="0.25">
      <c r="A30" s="130"/>
      <c r="B30" s="117"/>
      <c r="D30" s="130"/>
      <c r="E30" s="116"/>
      <c r="F30" s="116"/>
      <c r="G30" s="117"/>
    </row>
    <row r="31" spans="1:7" x14ac:dyDescent="0.25">
      <c r="A31" s="130"/>
      <c r="B31" s="117"/>
      <c r="D31" s="130"/>
      <c r="E31" s="116"/>
      <c r="F31" s="116"/>
      <c r="G31" s="117"/>
    </row>
    <row r="32" spans="1:7" x14ac:dyDescent="0.25">
      <c r="A32" s="130"/>
      <c r="B32" s="117"/>
      <c r="D32" s="130"/>
      <c r="E32" s="116"/>
      <c r="F32" s="116"/>
      <c r="G32" s="117"/>
    </row>
    <row r="33" spans="1:7" x14ac:dyDescent="0.25">
      <c r="A33" s="130"/>
      <c r="B33" s="117"/>
      <c r="D33" s="130"/>
      <c r="E33" s="116"/>
      <c r="F33" s="116"/>
      <c r="G33" s="117"/>
    </row>
    <row r="34" spans="1:7" x14ac:dyDescent="0.25">
      <c r="A34" s="130"/>
      <c r="B34" s="117"/>
      <c r="D34" s="130"/>
      <c r="E34" s="116"/>
      <c r="F34" s="116"/>
      <c r="G34" s="117"/>
    </row>
    <row r="35" spans="1:7" x14ac:dyDescent="0.25">
      <c r="A35" s="130"/>
      <c r="B35" s="117"/>
      <c r="D35" s="130"/>
      <c r="E35" s="116"/>
      <c r="F35" s="116"/>
      <c r="G35" s="117"/>
    </row>
    <row r="36" spans="1:7" x14ac:dyDescent="0.25">
      <c r="A36" s="130"/>
      <c r="B36" s="117"/>
      <c r="D36" s="130"/>
      <c r="E36" s="116"/>
      <c r="F36" s="116"/>
      <c r="G36" s="117"/>
    </row>
    <row r="37" spans="1:7" x14ac:dyDescent="0.25">
      <c r="A37" s="130"/>
      <c r="B37" s="117"/>
      <c r="D37" s="130"/>
      <c r="E37" s="116"/>
      <c r="F37" s="116"/>
      <c r="G37" s="117"/>
    </row>
    <row r="38" spans="1:7" x14ac:dyDescent="0.25">
      <c r="A38" s="130"/>
      <c r="B38" s="117"/>
      <c r="D38" s="130"/>
      <c r="E38" s="116"/>
      <c r="F38" s="116"/>
      <c r="G38" s="117"/>
    </row>
    <row r="39" spans="1:7" x14ac:dyDescent="0.25">
      <c r="A39" s="125" t="s">
        <v>219</v>
      </c>
      <c r="B39" s="126"/>
      <c r="D39" s="125" t="s">
        <v>219</v>
      </c>
      <c r="E39" s="131"/>
      <c r="F39" s="131"/>
      <c r="G39" s="126"/>
    </row>
    <row r="41" spans="1:7" x14ac:dyDescent="0.25">
      <c r="A41" s="127" t="s">
        <v>56</v>
      </c>
      <c r="B41" s="129"/>
      <c r="D41" s="127" t="s">
        <v>64</v>
      </c>
      <c r="E41" s="128"/>
      <c r="F41" s="128"/>
      <c r="G41" s="129"/>
    </row>
    <row r="42" spans="1:7" x14ac:dyDescent="0.25">
      <c r="A42" s="130"/>
      <c r="B42" s="117"/>
      <c r="D42" s="130"/>
      <c r="E42" s="116"/>
      <c r="F42" s="116"/>
      <c r="G42" s="117"/>
    </row>
    <row r="43" spans="1:7" x14ac:dyDescent="0.25">
      <c r="A43" s="130"/>
      <c r="B43" s="117"/>
      <c r="D43" s="130"/>
      <c r="E43" s="116"/>
      <c r="F43" s="116"/>
      <c r="G43" s="117"/>
    </row>
    <row r="44" spans="1:7" x14ac:dyDescent="0.25">
      <c r="A44" s="130"/>
      <c r="B44" s="117"/>
      <c r="D44" s="130"/>
      <c r="E44" s="116"/>
      <c r="F44" s="116"/>
      <c r="G44" s="117"/>
    </row>
    <row r="45" spans="1:7" x14ac:dyDescent="0.25">
      <c r="A45" s="130"/>
      <c r="B45" s="117"/>
      <c r="D45" s="130"/>
      <c r="E45" s="116"/>
      <c r="F45" s="116"/>
      <c r="G45" s="117"/>
    </row>
    <row r="46" spans="1:7" x14ac:dyDescent="0.25">
      <c r="A46" s="130"/>
      <c r="B46" s="117"/>
      <c r="D46" s="130"/>
      <c r="E46" s="116"/>
      <c r="F46" s="116"/>
      <c r="G46" s="117"/>
    </row>
    <row r="47" spans="1:7" x14ac:dyDescent="0.25">
      <c r="A47" s="130"/>
      <c r="B47" s="117"/>
      <c r="D47" s="130"/>
      <c r="E47" s="116"/>
      <c r="F47" s="116"/>
      <c r="G47" s="117"/>
    </row>
    <row r="48" spans="1:7" x14ac:dyDescent="0.25">
      <c r="A48" s="130"/>
      <c r="B48" s="117"/>
      <c r="D48" s="130"/>
      <c r="E48" s="116"/>
      <c r="F48" s="116"/>
      <c r="G48" s="117"/>
    </row>
    <row r="49" spans="1:7" x14ac:dyDescent="0.25">
      <c r="A49" s="130"/>
      <c r="B49" s="117"/>
      <c r="D49" s="130"/>
      <c r="E49" s="116"/>
      <c r="F49" s="116"/>
      <c r="G49" s="117"/>
    </row>
    <row r="50" spans="1:7" x14ac:dyDescent="0.25">
      <c r="A50" s="130"/>
      <c r="B50" s="117"/>
      <c r="D50" s="130"/>
      <c r="E50" s="116"/>
      <c r="F50" s="116"/>
      <c r="G50" s="117"/>
    </row>
    <row r="51" spans="1:7" x14ac:dyDescent="0.25">
      <c r="A51" s="125" t="s">
        <v>219</v>
      </c>
      <c r="B51" s="126"/>
      <c r="D51" s="125" t="s">
        <v>219</v>
      </c>
      <c r="E51" s="131"/>
      <c r="F51" s="131"/>
      <c r="G51" s="126"/>
    </row>
  </sheetData>
  <mergeCells count="60">
    <mergeCell ref="A8:D8"/>
    <mergeCell ref="F8:G8"/>
    <mergeCell ref="A1:G1"/>
    <mergeCell ref="B2:D2"/>
    <mergeCell ref="E2:G2"/>
    <mergeCell ref="B3:D3"/>
    <mergeCell ref="E3:G3"/>
    <mergeCell ref="A4:G4"/>
    <mergeCell ref="A5:G5"/>
    <mergeCell ref="A6:D6"/>
    <mergeCell ref="F6:G6"/>
    <mergeCell ref="A7:D7"/>
    <mergeCell ref="F7:G7"/>
    <mergeCell ref="A15:D15"/>
    <mergeCell ref="E15:F15"/>
    <mergeCell ref="A9:D9"/>
    <mergeCell ref="F9:G9"/>
    <mergeCell ref="A10:D10"/>
    <mergeCell ref="F10:G10"/>
    <mergeCell ref="A11:D11"/>
    <mergeCell ref="F11:G11"/>
    <mergeCell ref="A12:D12"/>
    <mergeCell ref="F12:G12"/>
    <mergeCell ref="A13:D13"/>
    <mergeCell ref="F13:G13"/>
    <mergeCell ref="A14:G14"/>
    <mergeCell ref="A22:G22"/>
    <mergeCell ref="A16:D16"/>
    <mergeCell ref="E16:F16"/>
    <mergeCell ref="A17:D17"/>
    <mergeCell ref="E17:F17"/>
    <mergeCell ref="A18:D18"/>
    <mergeCell ref="E18:F18"/>
    <mergeCell ref="A19:D19"/>
    <mergeCell ref="E19:F19"/>
    <mergeCell ref="A20:G20"/>
    <mergeCell ref="A21:D21"/>
    <mergeCell ref="E21:F21"/>
    <mergeCell ref="A23:C23"/>
    <mergeCell ref="E23:F23"/>
    <mergeCell ref="A24:C24"/>
    <mergeCell ref="E24:F24"/>
    <mergeCell ref="A25:C25"/>
    <mergeCell ref="E25:F25"/>
    <mergeCell ref="A26:C26"/>
    <mergeCell ref="E26:F26"/>
    <mergeCell ref="A27:D27"/>
    <mergeCell ref="E27:F27"/>
    <mergeCell ref="A29:B29"/>
    <mergeCell ref="D29:G29"/>
    <mergeCell ref="D30:G38"/>
    <mergeCell ref="D39:G39"/>
    <mergeCell ref="A41:B41"/>
    <mergeCell ref="A42:B50"/>
    <mergeCell ref="A30:B38"/>
    <mergeCell ref="A51:B51"/>
    <mergeCell ref="D41:G41"/>
    <mergeCell ref="D42:G50"/>
    <mergeCell ref="D51:G51"/>
    <mergeCell ref="A39:B39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16BD-1E49-46BD-BB59-CF4008F9B744}">
  <dimension ref="A1:C12"/>
  <sheetViews>
    <sheetView workbookViewId="0">
      <selection activeCell="C6" sqref="C6"/>
    </sheetView>
  </sheetViews>
  <sheetFormatPr defaultRowHeight="12.5" x14ac:dyDescent="0.25"/>
  <cols>
    <col min="1" max="1" width="3.81640625" customWidth="1"/>
    <col min="2" max="2" width="45.1796875" customWidth="1"/>
    <col min="3" max="3" width="20.453125" customWidth="1"/>
  </cols>
  <sheetData>
    <row r="1" spans="1:3" s="2" customFormat="1" x14ac:dyDescent="0.25">
      <c r="A1" s="225" t="s">
        <v>0</v>
      </c>
      <c r="B1" s="116"/>
      <c r="C1" s="2" t="s">
        <v>1</v>
      </c>
    </row>
    <row r="2" spans="1:3" s="2" customFormat="1" x14ac:dyDescent="0.25">
      <c r="A2" s="225" t="s">
        <v>2</v>
      </c>
      <c r="B2" s="116"/>
      <c r="C2" s="2" t="s">
        <v>3</v>
      </c>
    </row>
    <row r="3" spans="1:3" s="1" customFormat="1" ht="9" x14ac:dyDescent="0.2"/>
    <row r="4" spans="1:3" s="3" customFormat="1" ht="13" x14ac:dyDescent="0.3">
      <c r="A4" s="226" t="s">
        <v>36</v>
      </c>
      <c r="B4" s="116"/>
      <c r="C4" s="116"/>
    </row>
    <row r="5" spans="1:3" s="1" customFormat="1" ht="9.5" thickBot="1" x14ac:dyDescent="0.25"/>
    <row r="6" spans="1:3" s="1" customFormat="1" ht="9.75" customHeight="1" x14ac:dyDescent="0.2">
      <c r="A6" s="227" t="s">
        <v>37</v>
      </c>
      <c r="B6" s="229" t="s">
        <v>38</v>
      </c>
      <c r="C6" s="55" t="s">
        <v>17</v>
      </c>
    </row>
    <row r="7" spans="1:3" s="1" customFormat="1" ht="9.75" customHeight="1" thickBot="1" x14ac:dyDescent="0.25">
      <c r="A7" s="228"/>
      <c r="B7" s="230"/>
      <c r="C7" s="56" t="s">
        <v>39</v>
      </c>
    </row>
    <row r="8" spans="1:3" s="13" customFormat="1" ht="10.5" x14ac:dyDescent="0.2">
      <c r="A8" s="57"/>
      <c r="B8" s="59" t="s">
        <v>22</v>
      </c>
      <c r="C8" s="58"/>
    </row>
    <row r="9" spans="1:3" s="13" customFormat="1" ht="10.5" x14ac:dyDescent="0.2">
      <c r="A9" s="60">
        <v>9</v>
      </c>
      <c r="B9" s="24" t="s">
        <v>24</v>
      </c>
      <c r="C9" s="61">
        <f>'ROZPOČET #6'!G20</f>
        <v>0</v>
      </c>
    </row>
    <row r="10" spans="1:3" s="13" customFormat="1" ht="11" thickBot="1" x14ac:dyDescent="0.25">
      <c r="A10" s="62"/>
      <c r="B10" s="63" t="s">
        <v>40</v>
      </c>
      <c r="C10" s="64">
        <f>SUM(C9:C9)</f>
        <v>0</v>
      </c>
    </row>
    <row r="11" spans="1:3" s="1" customFormat="1" ht="9.5" thickBot="1" x14ac:dyDescent="0.25"/>
    <row r="12" spans="1:3" s="13" customFormat="1" ht="11" thickBot="1" x14ac:dyDescent="0.25">
      <c r="A12" s="65"/>
      <c r="B12" s="66" t="s">
        <v>41</v>
      </c>
      <c r="C12" s="67">
        <f>C10</f>
        <v>0</v>
      </c>
    </row>
  </sheetData>
  <mergeCells count="5">
    <mergeCell ref="A1:B1"/>
    <mergeCell ref="A2:B2"/>
    <mergeCell ref="A4:C4"/>
    <mergeCell ref="A6:A7"/>
    <mergeCell ref="B6:B7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756DD-A61C-4AD6-BEE6-3AB4CC2E9F3C}">
  <dimension ref="A1:G22"/>
  <sheetViews>
    <sheetView workbookViewId="0">
      <selection activeCell="E12" sqref="E12"/>
    </sheetView>
  </sheetViews>
  <sheetFormatPr defaultRowHeight="12.5" x14ac:dyDescent="0.25"/>
  <cols>
    <col min="1" max="1" width="3.7265625" customWidth="1"/>
    <col min="2" max="2" width="11" customWidth="1"/>
    <col min="3" max="3" width="43.453125" customWidth="1"/>
    <col min="4" max="4" width="4.453125" customWidth="1"/>
    <col min="5" max="5" width="8.7265625" customWidth="1"/>
    <col min="6" max="7" width="10.54296875" customWidth="1"/>
  </cols>
  <sheetData>
    <row r="1" spans="1:7" s="2" customFormat="1" x14ac:dyDescent="0.25">
      <c r="A1" s="225" t="s">
        <v>0</v>
      </c>
      <c r="B1" s="116"/>
      <c r="C1" s="116"/>
      <c r="D1" s="116"/>
      <c r="E1" s="116"/>
      <c r="F1" s="225" t="s">
        <v>1</v>
      </c>
      <c r="G1" s="116"/>
    </row>
    <row r="2" spans="1:7" s="2" customFormat="1" x14ac:dyDescent="0.25">
      <c r="A2" s="225" t="s">
        <v>2</v>
      </c>
      <c r="B2" s="116"/>
      <c r="C2" s="116"/>
      <c r="D2" s="116"/>
      <c r="E2" s="116"/>
      <c r="F2" s="225" t="s">
        <v>3</v>
      </c>
      <c r="G2" s="116"/>
    </row>
    <row r="3" spans="1:7" s="1" customFormat="1" ht="9" x14ac:dyDescent="0.2"/>
    <row r="4" spans="1:7" ht="13" x14ac:dyDescent="0.25">
      <c r="A4" s="226" t="s">
        <v>4</v>
      </c>
      <c r="B4" s="116"/>
      <c r="C4" s="116"/>
      <c r="D4" s="116"/>
      <c r="E4" s="116"/>
      <c r="F4" s="116"/>
      <c r="G4" s="116"/>
    </row>
    <row r="5" spans="1:7" s="1" customFormat="1" ht="9.5" thickBot="1" x14ac:dyDescent="0.25"/>
    <row r="6" spans="1:7" s="1" customFormat="1" ht="9.75" customHeight="1" x14ac:dyDescent="0.2">
      <c r="A6" s="4" t="s">
        <v>5</v>
      </c>
      <c r="B6" s="232" t="s">
        <v>9</v>
      </c>
      <c r="C6" s="232" t="s">
        <v>11</v>
      </c>
      <c r="D6" s="232" t="s">
        <v>13</v>
      </c>
      <c r="E6" s="232" t="s">
        <v>15</v>
      </c>
      <c r="F6" s="233" t="s">
        <v>17</v>
      </c>
      <c r="G6" s="168"/>
    </row>
    <row r="7" spans="1:7" s="1" customFormat="1" ht="9.75" customHeight="1" x14ac:dyDescent="0.2">
      <c r="A7" s="5" t="s">
        <v>6</v>
      </c>
      <c r="B7" s="130"/>
      <c r="C7" s="130"/>
      <c r="D7" s="130"/>
      <c r="E7" s="130"/>
      <c r="F7" s="234"/>
      <c r="G7" s="235"/>
    </row>
    <row r="8" spans="1:7" s="1" customFormat="1" ht="9.75" customHeight="1" x14ac:dyDescent="0.2">
      <c r="A8" s="5" t="s">
        <v>7</v>
      </c>
      <c r="B8" s="130"/>
      <c r="C8" s="130"/>
      <c r="D8" s="130"/>
      <c r="E8" s="130"/>
      <c r="F8" s="9" t="s">
        <v>18</v>
      </c>
      <c r="G8" s="11" t="s">
        <v>20</v>
      </c>
    </row>
    <row r="9" spans="1:7" s="1" customFormat="1" ht="9.75" customHeight="1" thickBot="1" x14ac:dyDescent="0.25">
      <c r="A9" s="6" t="s">
        <v>8</v>
      </c>
      <c r="B9" s="8" t="s">
        <v>10</v>
      </c>
      <c r="C9" s="8" t="s">
        <v>12</v>
      </c>
      <c r="D9" s="8" t="s">
        <v>14</v>
      </c>
      <c r="E9" s="8" t="s">
        <v>16</v>
      </c>
      <c r="F9" s="10" t="s">
        <v>19</v>
      </c>
      <c r="G9" s="12" t="s">
        <v>21</v>
      </c>
    </row>
    <row r="10" spans="1:7" s="14" customFormat="1" ht="10.5" x14ac:dyDescent="0.25">
      <c r="A10" s="16"/>
      <c r="B10" s="15"/>
      <c r="C10" s="17" t="s">
        <v>22</v>
      </c>
      <c r="D10" s="15"/>
      <c r="E10" s="15"/>
      <c r="F10" s="18"/>
      <c r="G10" s="19"/>
    </row>
    <row r="11" spans="1:7" s="14" customFormat="1" ht="10.5" x14ac:dyDescent="0.25">
      <c r="A11" s="22"/>
      <c r="B11" s="23" t="s">
        <v>23</v>
      </c>
      <c r="C11" s="24" t="s">
        <v>24</v>
      </c>
      <c r="D11" s="21"/>
      <c r="E11" s="21"/>
      <c r="F11" s="25"/>
      <c r="G11" s="26"/>
    </row>
    <row r="12" spans="1:7" s="1" customFormat="1" ht="9" x14ac:dyDescent="0.2">
      <c r="A12" s="27">
        <v>1</v>
      </c>
      <c r="B12" s="28"/>
      <c r="C12" s="29" t="s">
        <v>25</v>
      </c>
      <c r="D12" s="30" t="s">
        <v>26</v>
      </c>
      <c r="E12" s="31">
        <v>1</v>
      </c>
      <c r="F12" s="32"/>
      <c r="G12" s="33">
        <f t="shared" ref="G12:G19" si="0">E12*F12</f>
        <v>0</v>
      </c>
    </row>
    <row r="13" spans="1:7" s="1" customFormat="1" ht="9" x14ac:dyDescent="0.2">
      <c r="A13" s="27">
        <f t="shared" ref="A13:A19" si="1">A12+1</f>
        <v>2</v>
      </c>
      <c r="B13" s="28"/>
      <c r="C13" s="29" t="s">
        <v>27</v>
      </c>
      <c r="D13" s="30" t="s">
        <v>26</v>
      </c>
      <c r="E13" s="31">
        <v>1</v>
      </c>
      <c r="F13" s="32"/>
      <c r="G13" s="33">
        <f t="shared" si="0"/>
        <v>0</v>
      </c>
    </row>
    <row r="14" spans="1:7" s="1" customFormat="1" ht="9" x14ac:dyDescent="0.2">
      <c r="A14" s="27">
        <f t="shared" si="1"/>
        <v>3</v>
      </c>
      <c r="B14" s="28"/>
      <c r="C14" s="29" t="s">
        <v>28</v>
      </c>
      <c r="D14" s="30" t="s">
        <v>26</v>
      </c>
      <c r="E14" s="31">
        <v>1</v>
      </c>
      <c r="F14" s="32"/>
      <c r="G14" s="33">
        <f t="shared" si="0"/>
        <v>0</v>
      </c>
    </row>
    <row r="15" spans="1:7" s="1" customFormat="1" ht="9" x14ac:dyDescent="0.2">
      <c r="A15" s="27">
        <f t="shared" si="1"/>
        <v>4</v>
      </c>
      <c r="B15" s="28"/>
      <c r="C15" s="29" t="s">
        <v>29</v>
      </c>
      <c r="D15" s="30" t="s">
        <v>26</v>
      </c>
      <c r="E15" s="31">
        <v>1</v>
      </c>
      <c r="F15" s="32"/>
      <c r="G15" s="33">
        <f t="shared" si="0"/>
        <v>0</v>
      </c>
    </row>
    <row r="16" spans="1:7" s="1" customFormat="1" ht="9" x14ac:dyDescent="0.2">
      <c r="A16" s="27">
        <f t="shared" si="1"/>
        <v>5</v>
      </c>
      <c r="B16" s="28"/>
      <c r="C16" s="29" t="s">
        <v>30</v>
      </c>
      <c r="D16" s="30" t="s">
        <v>26</v>
      </c>
      <c r="E16" s="31">
        <v>1</v>
      </c>
      <c r="F16" s="32"/>
      <c r="G16" s="33">
        <f t="shared" si="0"/>
        <v>0</v>
      </c>
    </row>
    <row r="17" spans="1:7" s="1" customFormat="1" ht="9" x14ac:dyDescent="0.2">
      <c r="A17" s="27">
        <f t="shared" si="1"/>
        <v>6</v>
      </c>
      <c r="B17" s="28"/>
      <c r="C17" s="29" t="s">
        <v>31</v>
      </c>
      <c r="D17" s="30" t="s">
        <v>26</v>
      </c>
      <c r="E17" s="31">
        <v>1</v>
      </c>
      <c r="F17" s="32"/>
      <c r="G17" s="33">
        <f t="shared" si="0"/>
        <v>0</v>
      </c>
    </row>
    <row r="18" spans="1:7" s="1" customFormat="1" ht="9" x14ac:dyDescent="0.2">
      <c r="A18" s="27">
        <f t="shared" si="1"/>
        <v>7</v>
      </c>
      <c r="B18" s="28"/>
      <c r="C18" s="29" t="s">
        <v>32</v>
      </c>
      <c r="D18" s="30" t="s">
        <v>26</v>
      </c>
      <c r="E18" s="31">
        <v>1</v>
      </c>
      <c r="F18" s="32"/>
      <c r="G18" s="33">
        <f t="shared" si="0"/>
        <v>0</v>
      </c>
    </row>
    <row r="19" spans="1:7" s="1" customFormat="1" ht="9" x14ac:dyDescent="0.2">
      <c r="A19" s="27">
        <f t="shared" si="1"/>
        <v>8</v>
      </c>
      <c r="B19" s="28"/>
      <c r="C19" s="29" t="s">
        <v>33</v>
      </c>
      <c r="D19" s="30" t="s">
        <v>26</v>
      </c>
      <c r="E19" s="31">
        <v>1</v>
      </c>
      <c r="F19" s="32"/>
      <c r="G19" s="33">
        <f t="shared" si="0"/>
        <v>0</v>
      </c>
    </row>
    <row r="20" spans="1:7" s="14" customFormat="1" ht="11" thickBot="1" x14ac:dyDescent="0.3">
      <c r="A20" s="34"/>
      <c r="B20" s="36">
        <v>9</v>
      </c>
      <c r="C20" s="37" t="s">
        <v>34</v>
      </c>
      <c r="D20" s="35"/>
      <c r="E20" s="35"/>
      <c r="F20" s="38"/>
      <c r="G20" s="39">
        <f>SUM(G12:G19)</f>
        <v>0</v>
      </c>
    </row>
    <row r="21" spans="1:7" ht="13" thickBot="1" x14ac:dyDescent="0.3">
      <c r="A21" s="46"/>
      <c r="B21" s="46"/>
      <c r="C21" s="46"/>
      <c r="D21" s="46"/>
      <c r="E21" s="46"/>
      <c r="F21" s="46"/>
      <c r="G21" s="46"/>
    </row>
    <row r="22" spans="1:7" s="14" customFormat="1" ht="13" thickBot="1" x14ac:dyDescent="0.3">
      <c r="A22" s="50"/>
      <c r="B22" s="51"/>
      <c r="C22" s="53" t="s">
        <v>35</v>
      </c>
      <c r="D22" s="52"/>
      <c r="E22" s="52"/>
      <c r="F22" s="231">
        <f>'KRYCÍ LIST #6'!E20</f>
        <v>0</v>
      </c>
      <c r="G22" s="156"/>
    </row>
  </sheetData>
  <mergeCells count="11">
    <mergeCell ref="F22:G22"/>
    <mergeCell ref="A1:E1"/>
    <mergeCell ref="F1:G1"/>
    <mergeCell ref="A2:E2"/>
    <mergeCell ref="F2:G2"/>
    <mergeCell ref="A4:G4"/>
    <mergeCell ref="B6:B8"/>
    <mergeCell ref="C6:C8"/>
    <mergeCell ref="D6:D8"/>
    <mergeCell ref="E6:E8"/>
    <mergeCell ref="F6:G7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F4FD7-6C1F-467C-90B4-C58AD230AC45}">
  <dimension ref="A1:E17"/>
  <sheetViews>
    <sheetView workbookViewId="0">
      <selection activeCell="E17" sqref="E17"/>
    </sheetView>
  </sheetViews>
  <sheetFormatPr defaultRowHeight="12.5" x14ac:dyDescent="0.25"/>
  <cols>
    <col min="1" max="1" width="17" customWidth="1"/>
    <col min="2" max="2" width="33.7265625" customWidth="1"/>
    <col min="3" max="3" width="8" customWidth="1"/>
    <col min="4" max="4" width="13.26953125" customWidth="1"/>
    <col min="5" max="5" width="13.453125" customWidth="1"/>
  </cols>
  <sheetData>
    <row r="1" spans="1:5" ht="28.5" customHeight="1" thickBot="1" x14ac:dyDescent="0.3">
      <c r="A1" s="164" t="s">
        <v>191</v>
      </c>
      <c r="B1" s="151"/>
      <c r="C1" s="151"/>
      <c r="D1" s="151"/>
      <c r="E1" s="151"/>
    </row>
    <row r="2" spans="1:5" ht="13" customHeight="1" x14ac:dyDescent="0.25">
      <c r="A2" s="95" t="s">
        <v>192</v>
      </c>
      <c r="B2" s="165" t="s">
        <v>193</v>
      </c>
      <c r="C2" s="166"/>
      <c r="D2" s="167"/>
      <c r="E2" s="96" t="s">
        <v>194</v>
      </c>
    </row>
    <row r="3" spans="1:5" ht="13" customHeight="1" x14ac:dyDescent="0.25">
      <c r="A3" s="97" t="s">
        <v>48</v>
      </c>
      <c r="B3" s="174" t="s">
        <v>54</v>
      </c>
      <c r="C3" s="116"/>
      <c r="D3" s="117"/>
      <c r="E3" s="98" t="s">
        <v>195</v>
      </c>
    </row>
    <row r="4" spans="1:5" ht="13" customHeight="1" x14ac:dyDescent="0.25">
      <c r="A4" s="82" t="s">
        <v>196</v>
      </c>
      <c r="B4" s="171" t="s">
        <v>197</v>
      </c>
      <c r="C4" s="128"/>
      <c r="D4" s="128"/>
      <c r="E4" s="149"/>
    </row>
    <row r="5" spans="1:5" ht="13" customHeight="1" x14ac:dyDescent="0.25">
      <c r="A5" s="82" t="s">
        <v>55</v>
      </c>
      <c r="B5" s="171" t="s">
        <v>48</v>
      </c>
      <c r="C5" s="128"/>
      <c r="D5" s="128"/>
      <c r="E5" s="149"/>
    </row>
    <row r="6" spans="1:5" ht="13" customHeight="1" x14ac:dyDescent="0.25">
      <c r="A6" s="82" t="s">
        <v>56</v>
      </c>
      <c r="B6" s="171" t="s">
        <v>59</v>
      </c>
      <c r="C6" s="128"/>
      <c r="D6" s="128"/>
      <c r="E6" s="149"/>
    </row>
    <row r="7" spans="1:5" ht="13" customHeight="1" x14ac:dyDescent="0.25">
      <c r="A7" s="82" t="s">
        <v>58</v>
      </c>
      <c r="B7" s="171" t="s">
        <v>60</v>
      </c>
      <c r="C7" s="128"/>
      <c r="D7" s="128"/>
      <c r="E7" s="149"/>
    </row>
    <row r="8" spans="1:5" ht="13" customHeight="1" thickBot="1" x14ac:dyDescent="0.3">
      <c r="A8" s="82" t="s">
        <v>64</v>
      </c>
      <c r="B8" s="171" t="s">
        <v>48</v>
      </c>
      <c r="C8" s="128"/>
      <c r="D8" s="128"/>
      <c r="E8" s="149"/>
    </row>
    <row r="9" spans="1:5" ht="28.5" customHeight="1" thickBot="1" x14ac:dyDescent="0.3">
      <c r="A9" s="172" t="s">
        <v>198</v>
      </c>
      <c r="B9" s="166"/>
      <c r="C9" s="166"/>
      <c r="D9" s="166"/>
      <c r="E9" s="168"/>
    </row>
    <row r="10" spans="1:5" ht="28.5" customHeight="1" x14ac:dyDescent="0.25">
      <c r="A10" s="99" t="s">
        <v>199</v>
      </c>
      <c r="B10" s="100" t="s">
        <v>200</v>
      </c>
      <c r="C10" s="101" t="s">
        <v>201</v>
      </c>
      <c r="D10" s="102" t="s">
        <v>202</v>
      </c>
      <c r="E10" s="103" t="s">
        <v>203</v>
      </c>
    </row>
    <row r="11" spans="1:5" x14ac:dyDescent="0.25">
      <c r="A11" s="104" t="s">
        <v>190</v>
      </c>
      <c r="B11" s="105"/>
      <c r="C11" s="106"/>
      <c r="D11" s="107">
        <f>'KRYCÍ LIST #1'!E28</f>
        <v>0</v>
      </c>
      <c r="E11" s="108">
        <f>'KRYCÍ LIST #1'!H39</f>
        <v>0</v>
      </c>
    </row>
    <row r="12" spans="1:5" x14ac:dyDescent="0.25">
      <c r="A12" s="104" t="s">
        <v>181</v>
      </c>
      <c r="B12" s="105"/>
      <c r="C12" s="106"/>
      <c r="D12" s="107">
        <f>'KRYCÍ LIST #2'!E28</f>
        <v>0</v>
      </c>
      <c r="E12" s="108">
        <f>'KRYCÍ LIST #2'!H39</f>
        <v>0</v>
      </c>
    </row>
    <row r="13" spans="1:5" x14ac:dyDescent="0.25">
      <c r="A13" s="104" t="s">
        <v>168</v>
      </c>
      <c r="B13" s="105" t="s">
        <v>169</v>
      </c>
      <c r="C13" s="106"/>
      <c r="D13" s="107">
        <f>'KRYCÍ LIST #3'!E28</f>
        <v>0</v>
      </c>
      <c r="E13" s="108">
        <f>'KRYCÍ LIST #3'!H39</f>
        <v>0</v>
      </c>
    </row>
    <row r="14" spans="1:5" ht="25" x14ac:dyDescent="0.25">
      <c r="A14" s="104" t="s">
        <v>144</v>
      </c>
      <c r="B14" s="105" t="s">
        <v>145</v>
      </c>
      <c r="C14" s="106"/>
      <c r="D14" s="107">
        <f>'KRYCÍ LIST #4'!E28</f>
        <v>0</v>
      </c>
      <c r="E14" s="108">
        <f>'KRYCÍ LIST #4'!H39</f>
        <v>0</v>
      </c>
    </row>
    <row r="15" spans="1:5" x14ac:dyDescent="0.25">
      <c r="A15" s="104" t="s">
        <v>121</v>
      </c>
      <c r="B15" s="105" t="s">
        <v>122</v>
      </c>
      <c r="C15" s="106"/>
      <c r="D15" s="107">
        <f>'KRYCÍ LIST #5'!E28</f>
        <v>0</v>
      </c>
      <c r="E15" s="108">
        <f>'KRYCÍ LIST #5'!H39</f>
        <v>0</v>
      </c>
    </row>
    <row r="16" spans="1:5" ht="25.5" thickBot="1" x14ac:dyDescent="0.3">
      <c r="A16" s="104" t="s">
        <v>47</v>
      </c>
      <c r="B16" s="105" t="s">
        <v>24</v>
      </c>
      <c r="C16" s="106"/>
      <c r="D16" s="107">
        <f>'KRYCÍ LIST #6'!E28</f>
        <v>0</v>
      </c>
      <c r="E16" s="108">
        <f>'KRYCÍ LIST #6'!H39</f>
        <v>0</v>
      </c>
    </row>
    <row r="17" spans="1:5" ht="19.5" customHeight="1" thickBot="1" x14ac:dyDescent="0.3">
      <c r="A17" s="135" t="s">
        <v>204</v>
      </c>
      <c r="B17" s="136"/>
      <c r="C17" s="173"/>
      <c r="D17" s="109">
        <f>SUM(D11:D16)</f>
        <v>0</v>
      </c>
      <c r="E17" s="110">
        <f>SUM(E11:E16)</f>
        <v>0</v>
      </c>
    </row>
  </sheetData>
  <mergeCells count="10">
    <mergeCell ref="B7:E7"/>
    <mergeCell ref="B8:E8"/>
    <mergeCell ref="A9:E9"/>
    <mergeCell ref="A17:C17"/>
    <mergeCell ref="A1:E1"/>
    <mergeCell ref="B2:D2"/>
    <mergeCell ref="B3:D3"/>
    <mergeCell ref="B4:E4"/>
    <mergeCell ref="B5:E5"/>
    <mergeCell ref="B6:E6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CD2CE-B9EB-45A1-8C9A-FADE6EB433D4}">
  <dimension ref="A1:M41"/>
  <sheetViews>
    <sheetView workbookViewId="0">
      <selection activeCell="A3" sqref="A3:D3"/>
    </sheetView>
  </sheetViews>
  <sheetFormatPr defaultRowHeight="12.5" x14ac:dyDescent="0.25"/>
  <cols>
    <col min="1" max="1" width="2" customWidth="1"/>
    <col min="2" max="2" width="4.453125" customWidth="1"/>
    <col min="3" max="3" width="4.26953125" customWidth="1"/>
    <col min="4" max="4" width="6.54296875" customWidth="1"/>
    <col min="5" max="5" width="6.453125" customWidth="1"/>
    <col min="6" max="6" width="9.54296875" customWidth="1"/>
    <col min="7" max="7" width="12.26953125" customWidth="1"/>
    <col min="8" max="8" width="6.453125" customWidth="1"/>
    <col min="9" max="9" width="2.453125" customWidth="1"/>
    <col min="10" max="10" width="4.81640625" customWidth="1"/>
    <col min="11" max="11" width="11.81640625" customWidth="1"/>
    <col min="12" max="12" width="2.26953125" customWidth="1"/>
    <col min="13" max="13" width="13.54296875" customWidth="1"/>
  </cols>
  <sheetData>
    <row r="1" spans="1:13" ht="18.649999999999999" customHeight="1" x14ac:dyDescent="0.4">
      <c r="A1" s="222" t="s">
        <v>42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0" customHeight="1" thickBot="1" x14ac:dyDescent="0.3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13" customHeight="1" x14ac:dyDescent="0.25">
      <c r="A3" s="223" t="s">
        <v>43</v>
      </c>
      <c r="B3" s="166"/>
      <c r="C3" s="166"/>
      <c r="D3" s="167"/>
      <c r="E3" s="224" t="s">
        <v>44</v>
      </c>
      <c r="F3" s="166"/>
      <c r="G3" s="166"/>
      <c r="H3" s="166"/>
      <c r="I3" s="166"/>
      <c r="J3" s="167"/>
      <c r="K3" s="224" t="s">
        <v>45</v>
      </c>
      <c r="L3" s="167"/>
      <c r="M3" s="68" t="s">
        <v>46</v>
      </c>
    </row>
    <row r="4" spans="1:13" ht="13" customHeight="1" x14ac:dyDescent="0.25">
      <c r="A4" s="219" t="s">
        <v>190</v>
      </c>
      <c r="B4" s="131"/>
      <c r="C4" s="131"/>
      <c r="D4" s="126"/>
      <c r="E4" s="220" t="s">
        <v>48</v>
      </c>
      <c r="F4" s="131"/>
      <c r="G4" s="131"/>
      <c r="H4" s="131"/>
      <c r="I4" s="131"/>
      <c r="J4" s="126"/>
      <c r="K4" s="221" t="s">
        <v>48</v>
      </c>
      <c r="L4" s="126"/>
      <c r="M4" s="69" t="s">
        <v>49</v>
      </c>
    </row>
    <row r="5" spans="1:13" ht="13" customHeight="1" x14ac:dyDescent="0.25">
      <c r="A5" s="217" t="s">
        <v>50</v>
      </c>
      <c r="B5" s="128"/>
      <c r="C5" s="128"/>
      <c r="D5" s="129"/>
      <c r="E5" s="212" t="s">
        <v>51</v>
      </c>
      <c r="F5" s="128"/>
      <c r="G5" s="128"/>
      <c r="H5" s="128"/>
      <c r="I5" s="128"/>
      <c r="J5" s="129"/>
      <c r="K5" s="212" t="s">
        <v>52</v>
      </c>
      <c r="L5" s="129"/>
      <c r="M5" s="71" t="s">
        <v>53</v>
      </c>
    </row>
    <row r="6" spans="1:13" ht="13" customHeight="1" x14ac:dyDescent="0.25">
      <c r="A6" s="219" t="s">
        <v>48</v>
      </c>
      <c r="B6" s="131"/>
      <c r="C6" s="131"/>
      <c r="D6" s="126"/>
      <c r="E6" s="220" t="s">
        <v>54</v>
      </c>
      <c r="F6" s="131"/>
      <c r="G6" s="131"/>
      <c r="H6" s="131"/>
      <c r="I6" s="131"/>
      <c r="J6" s="126"/>
      <c r="K6" s="221" t="s">
        <v>48</v>
      </c>
      <c r="L6" s="126"/>
      <c r="M6" s="69" t="s">
        <v>48</v>
      </c>
    </row>
    <row r="7" spans="1:13" ht="13" customHeight="1" x14ac:dyDescent="0.25">
      <c r="A7" s="216" t="s">
        <v>55</v>
      </c>
      <c r="B7" s="139"/>
      <c r="C7" s="139"/>
      <c r="D7" s="218" t="s">
        <v>48</v>
      </c>
      <c r="E7" s="139"/>
      <c r="F7" s="139"/>
      <c r="G7" s="141"/>
      <c r="H7" s="210" t="s">
        <v>61</v>
      </c>
      <c r="I7" s="139"/>
      <c r="J7" s="139"/>
      <c r="K7" s="139"/>
      <c r="L7" s="139"/>
      <c r="M7" s="72"/>
    </row>
    <row r="8" spans="1:13" ht="13" customHeight="1" x14ac:dyDescent="0.25">
      <c r="A8" s="216" t="s">
        <v>56</v>
      </c>
      <c r="B8" s="139"/>
      <c r="C8" s="139"/>
      <c r="D8" s="218" t="s">
        <v>59</v>
      </c>
      <c r="E8" s="139"/>
      <c r="F8" s="139"/>
      <c r="G8" s="141"/>
      <c r="H8" s="210" t="s">
        <v>62</v>
      </c>
      <c r="I8" s="139"/>
      <c r="J8" s="139"/>
      <c r="K8" s="139"/>
      <c r="L8" s="139"/>
      <c r="M8" s="73" t="str">
        <f>IF(M7=0,"",E28/M7)</f>
        <v/>
      </c>
    </row>
    <row r="9" spans="1:13" ht="13" customHeight="1" x14ac:dyDescent="0.25">
      <c r="A9" s="216" t="s">
        <v>57</v>
      </c>
      <c r="B9" s="139"/>
      <c r="C9" s="139"/>
      <c r="D9" s="218" t="s">
        <v>48</v>
      </c>
      <c r="E9" s="139"/>
      <c r="F9" s="139"/>
      <c r="G9" s="141"/>
      <c r="H9" s="210" t="s">
        <v>63</v>
      </c>
      <c r="I9" s="139"/>
      <c r="J9" s="139"/>
      <c r="K9" s="213" t="s">
        <v>48</v>
      </c>
      <c r="L9" s="139"/>
      <c r="M9" s="143"/>
    </row>
    <row r="10" spans="1:13" ht="13" customHeight="1" x14ac:dyDescent="0.25">
      <c r="A10" s="217" t="s">
        <v>58</v>
      </c>
      <c r="B10" s="128"/>
      <c r="C10" s="128"/>
      <c r="D10" s="214" t="s">
        <v>60</v>
      </c>
      <c r="E10" s="128"/>
      <c r="F10" s="128"/>
      <c r="G10" s="129"/>
      <c r="H10" s="212" t="s">
        <v>64</v>
      </c>
      <c r="I10" s="128"/>
      <c r="J10" s="214" t="s">
        <v>48</v>
      </c>
      <c r="K10" s="128"/>
      <c r="L10" s="128"/>
      <c r="M10" s="149"/>
    </row>
    <row r="11" spans="1:13" ht="13" customHeight="1" thickBot="1" x14ac:dyDescent="0.3">
      <c r="A11" s="211" t="s">
        <v>48</v>
      </c>
      <c r="B11" s="151"/>
      <c r="C11" s="151"/>
      <c r="D11" s="151"/>
      <c r="E11" s="151"/>
      <c r="F11" s="151"/>
      <c r="G11" s="152"/>
      <c r="H11" s="215" t="s">
        <v>48</v>
      </c>
      <c r="I11" s="151"/>
      <c r="J11" s="151"/>
      <c r="K11" s="151"/>
      <c r="L11" s="151"/>
      <c r="M11" s="154"/>
    </row>
    <row r="12" spans="1:13" ht="28.5" customHeight="1" thickBot="1" x14ac:dyDescent="0.3">
      <c r="A12" s="155" t="s">
        <v>65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56"/>
    </row>
    <row r="13" spans="1:13" ht="13" customHeight="1" x14ac:dyDescent="0.25">
      <c r="A13" s="204" t="s">
        <v>66</v>
      </c>
      <c r="B13" s="158"/>
      <c r="C13" s="158"/>
      <c r="D13" s="158"/>
      <c r="E13" s="158"/>
      <c r="F13" s="158"/>
      <c r="G13" s="204" t="s">
        <v>67</v>
      </c>
      <c r="H13" s="158"/>
      <c r="I13" s="158"/>
      <c r="J13" s="158"/>
      <c r="K13" s="158"/>
      <c r="L13" s="158"/>
      <c r="M13" s="207"/>
    </row>
    <row r="14" spans="1:13" ht="13" customHeight="1" x14ac:dyDescent="0.25">
      <c r="A14" s="208"/>
      <c r="B14" s="210" t="s">
        <v>68</v>
      </c>
      <c r="C14" s="139"/>
      <c r="D14" s="141"/>
      <c r="E14" s="140"/>
      <c r="F14" s="139"/>
      <c r="G14" s="138" t="s">
        <v>83</v>
      </c>
      <c r="H14" s="179"/>
      <c r="I14" s="179"/>
      <c r="J14" s="180"/>
      <c r="K14" s="78"/>
      <c r="L14" s="79" t="s">
        <v>84</v>
      </c>
      <c r="M14" s="84">
        <f>E20*K14/100</f>
        <v>0</v>
      </c>
    </row>
    <row r="15" spans="1:13" ht="13" customHeight="1" x14ac:dyDescent="0.25">
      <c r="A15" s="209"/>
      <c r="B15" s="210" t="s">
        <v>69</v>
      </c>
      <c r="C15" s="139"/>
      <c r="D15" s="141"/>
      <c r="E15" s="140"/>
      <c r="F15" s="139"/>
      <c r="G15" s="138" t="s">
        <v>85</v>
      </c>
      <c r="H15" s="179"/>
      <c r="I15" s="179"/>
      <c r="J15" s="180"/>
      <c r="K15" s="78"/>
      <c r="L15" s="79" t="s">
        <v>84</v>
      </c>
      <c r="M15" s="84">
        <f>E20*K15/100</f>
        <v>0</v>
      </c>
    </row>
    <row r="16" spans="1:13" ht="13" customHeight="1" x14ac:dyDescent="0.25">
      <c r="A16" s="83" t="s">
        <v>70</v>
      </c>
      <c r="B16" s="206" t="s">
        <v>71</v>
      </c>
      <c r="C16" s="139"/>
      <c r="D16" s="141"/>
      <c r="E16" s="140">
        <f>'REKAPITULACE #1'!C10</f>
        <v>0</v>
      </c>
      <c r="F16" s="139"/>
      <c r="G16" s="138" t="s">
        <v>86</v>
      </c>
      <c r="H16" s="179"/>
      <c r="I16" s="179"/>
      <c r="J16" s="180"/>
      <c r="K16" s="78"/>
      <c r="L16" s="79" t="s">
        <v>84</v>
      </c>
      <c r="M16" s="84">
        <f>E20*K16/100</f>
        <v>0</v>
      </c>
    </row>
    <row r="17" spans="1:13" ht="13" customHeight="1" x14ac:dyDescent="0.25">
      <c r="A17" s="83" t="s">
        <v>72</v>
      </c>
      <c r="B17" s="206" t="s">
        <v>73</v>
      </c>
      <c r="C17" s="139"/>
      <c r="D17" s="141"/>
      <c r="E17" s="140">
        <v>0</v>
      </c>
      <c r="F17" s="139"/>
      <c r="G17" s="138" t="s">
        <v>87</v>
      </c>
      <c r="H17" s="179"/>
      <c r="I17" s="179"/>
      <c r="J17" s="180"/>
      <c r="K17" s="78"/>
      <c r="L17" s="79" t="s">
        <v>84</v>
      </c>
      <c r="M17" s="84">
        <f>E20*K17/100</f>
        <v>0</v>
      </c>
    </row>
    <row r="18" spans="1:13" ht="13" customHeight="1" x14ac:dyDescent="0.25">
      <c r="A18" s="83" t="s">
        <v>74</v>
      </c>
      <c r="B18" s="206" t="s">
        <v>75</v>
      </c>
      <c r="C18" s="139"/>
      <c r="D18" s="141"/>
      <c r="E18" s="140">
        <v>0</v>
      </c>
      <c r="F18" s="139"/>
      <c r="G18" s="138" t="s">
        <v>88</v>
      </c>
      <c r="H18" s="179"/>
      <c r="I18" s="179"/>
      <c r="J18" s="180"/>
      <c r="K18" s="78"/>
      <c r="L18" s="79" t="s">
        <v>84</v>
      </c>
      <c r="M18" s="84">
        <f>E20*K18/100</f>
        <v>0</v>
      </c>
    </row>
    <row r="19" spans="1:13" ht="13" customHeight="1" x14ac:dyDescent="0.25">
      <c r="A19" s="83" t="s">
        <v>76</v>
      </c>
      <c r="B19" s="206" t="s">
        <v>77</v>
      </c>
      <c r="C19" s="139"/>
      <c r="D19" s="141"/>
      <c r="E19" s="140">
        <v>0</v>
      </c>
      <c r="F19" s="139"/>
      <c r="G19" s="138" t="s">
        <v>89</v>
      </c>
      <c r="H19" s="179"/>
      <c r="I19" s="179"/>
      <c r="J19" s="180"/>
      <c r="K19" s="78"/>
      <c r="L19" s="79" t="s">
        <v>84</v>
      </c>
      <c r="M19" s="84">
        <f>E20*K19/100</f>
        <v>0</v>
      </c>
    </row>
    <row r="20" spans="1:13" ht="13" customHeight="1" x14ac:dyDescent="0.25">
      <c r="A20" s="138" t="s">
        <v>78</v>
      </c>
      <c r="B20" s="179"/>
      <c r="C20" s="179"/>
      <c r="D20" s="180"/>
      <c r="E20" s="140">
        <f>SUM(E16:E19)</f>
        <v>0</v>
      </c>
      <c r="F20" s="139"/>
      <c r="G20" s="138" t="s">
        <v>90</v>
      </c>
      <c r="H20" s="179"/>
      <c r="I20" s="179"/>
      <c r="J20" s="180"/>
      <c r="K20" s="78"/>
      <c r="L20" s="79" t="s">
        <v>84</v>
      </c>
      <c r="M20" s="84">
        <f>E20*K20/100</f>
        <v>0</v>
      </c>
    </row>
    <row r="21" spans="1:13" ht="13" customHeight="1" x14ac:dyDescent="0.25">
      <c r="A21" s="138" t="s">
        <v>79</v>
      </c>
      <c r="B21" s="179"/>
      <c r="C21" s="179"/>
      <c r="D21" s="180"/>
      <c r="E21" s="140">
        <v>0</v>
      </c>
      <c r="F21" s="139"/>
      <c r="G21" s="138" t="s">
        <v>91</v>
      </c>
      <c r="H21" s="179"/>
      <c r="I21" s="179"/>
      <c r="J21" s="180"/>
      <c r="K21" s="78"/>
      <c r="L21" s="79" t="s">
        <v>84</v>
      </c>
      <c r="M21" s="84">
        <f>E20*K21/100</f>
        <v>0</v>
      </c>
    </row>
    <row r="22" spans="1:13" ht="13" customHeight="1" x14ac:dyDescent="0.25">
      <c r="A22" s="138" t="s">
        <v>80</v>
      </c>
      <c r="B22" s="179"/>
      <c r="C22" s="179"/>
      <c r="D22" s="180"/>
      <c r="E22" s="140">
        <v>0</v>
      </c>
      <c r="F22" s="139"/>
      <c r="G22" s="138" t="s">
        <v>92</v>
      </c>
      <c r="H22" s="179"/>
      <c r="I22" s="179"/>
      <c r="J22" s="180"/>
      <c r="K22" s="78"/>
      <c r="L22" s="79" t="s">
        <v>84</v>
      </c>
      <c r="M22" s="84">
        <f>E20*K22/100</f>
        <v>0</v>
      </c>
    </row>
    <row r="23" spans="1:13" ht="13" customHeight="1" thickBot="1" x14ac:dyDescent="0.3">
      <c r="A23" s="138" t="s">
        <v>81</v>
      </c>
      <c r="B23" s="179"/>
      <c r="C23" s="179"/>
      <c r="D23" s="180"/>
      <c r="E23" s="140">
        <v>0</v>
      </c>
      <c r="F23" s="139"/>
      <c r="G23" s="147"/>
      <c r="H23" s="148"/>
      <c r="I23" s="148"/>
      <c r="J23" s="198"/>
      <c r="K23" s="80"/>
      <c r="L23" s="81" t="s">
        <v>84</v>
      </c>
      <c r="M23" s="85">
        <f>E20*K23/100</f>
        <v>0</v>
      </c>
    </row>
    <row r="24" spans="1:13" ht="13" customHeight="1" x14ac:dyDescent="0.25">
      <c r="A24" s="138" t="s">
        <v>82</v>
      </c>
      <c r="B24" s="179"/>
      <c r="C24" s="179"/>
      <c r="D24" s="179"/>
      <c r="E24" s="140">
        <f>SUM(E20:E23)</f>
        <v>0</v>
      </c>
      <c r="F24" s="139"/>
      <c r="G24" s="204" t="s">
        <v>93</v>
      </c>
      <c r="H24" s="158"/>
      <c r="I24" s="158"/>
      <c r="J24" s="158"/>
      <c r="K24" s="158"/>
      <c r="L24" s="158"/>
      <c r="M24" s="205"/>
    </row>
    <row r="25" spans="1:13" ht="13" customHeight="1" x14ac:dyDescent="0.25">
      <c r="A25" s="138" t="s">
        <v>95</v>
      </c>
      <c r="B25" s="179"/>
      <c r="C25" s="179"/>
      <c r="D25" s="180"/>
      <c r="E25" s="140">
        <f>SUM(M14:M23)</f>
        <v>0</v>
      </c>
      <c r="F25" s="139"/>
      <c r="G25" s="138"/>
      <c r="H25" s="179"/>
      <c r="I25" s="179"/>
      <c r="J25" s="180"/>
      <c r="K25" s="78"/>
      <c r="L25" s="79" t="s">
        <v>84</v>
      </c>
      <c r="M25" s="84">
        <f>E20*K25/100</f>
        <v>0</v>
      </c>
    </row>
    <row r="26" spans="1:13" ht="13" customHeight="1" thickBot="1" x14ac:dyDescent="0.3">
      <c r="A26" s="138" t="s">
        <v>96</v>
      </c>
      <c r="B26" s="179"/>
      <c r="C26" s="179"/>
      <c r="D26" s="180"/>
      <c r="E26" s="140">
        <f>SUM(M25:M26)</f>
        <v>0</v>
      </c>
      <c r="F26" s="139"/>
      <c r="G26" s="147"/>
      <c r="H26" s="148"/>
      <c r="I26" s="148"/>
      <c r="J26" s="198"/>
      <c r="K26" s="80"/>
      <c r="L26" s="81" t="s">
        <v>84</v>
      </c>
      <c r="M26" s="85">
        <f>E20*K26/100</f>
        <v>0</v>
      </c>
    </row>
    <row r="27" spans="1:13" ht="13" customHeight="1" thickBot="1" x14ac:dyDescent="0.3">
      <c r="A27" s="147" t="s">
        <v>97</v>
      </c>
      <c r="B27" s="148"/>
      <c r="C27" s="148"/>
      <c r="D27" s="198"/>
      <c r="E27" s="199">
        <f>SUM(M28:M28)</f>
        <v>0</v>
      </c>
      <c r="F27" s="128"/>
      <c r="G27" s="204" t="s">
        <v>94</v>
      </c>
      <c r="H27" s="158"/>
      <c r="I27" s="158"/>
      <c r="J27" s="158"/>
      <c r="K27" s="158"/>
      <c r="L27" s="158"/>
      <c r="M27" s="205"/>
    </row>
    <row r="28" spans="1:13" ht="13" customHeight="1" thickBot="1" x14ac:dyDescent="0.3">
      <c r="A28" s="200" t="s">
        <v>98</v>
      </c>
      <c r="B28" s="201"/>
      <c r="C28" s="201"/>
      <c r="D28" s="202"/>
      <c r="E28" s="203">
        <f>SUM(E24:E27)</f>
        <v>0</v>
      </c>
      <c r="F28" s="166"/>
      <c r="G28" s="147"/>
      <c r="H28" s="148"/>
      <c r="I28" s="148"/>
      <c r="J28" s="198"/>
      <c r="K28" s="80"/>
      <c r="L28" s="81" t="s">
        <v>84</v>
      </c>
      <c r="M28" s="85">
        <f>E20*K28/100</f>
        <v>0</v>
      </c>
    </row>
    <row r="29" spans="1:13" s="3" customFormat="1" ht="13" customHeight="1" x14ac:dyDescent="0.3">
      <c r="A29" s="191" t="s">
        <v>99</v>
      </c>
      <c r="B29" s="192"/>
      <c r="C29" s="192"/>
      <c r="D29" s="193"/>
      <c r="E29" s="194" t="s">
        <v>100</v>
      </c>
      <c r="F29" s="192"/>
      <c r="G29" s="193"/>
      <c r="H29" s="194" t="s">
        <v>101</v>
      </c>
      <c r="I29" s="192"/>
      <c r="J29" s="192"/>
      <c r="K29" s="192"/>
      <c r="L29" s="192"/>
      <c r="M29" s="195"/>
    </row>
    <row r="30" spans="1:13" ht="13" customHeight="1" x14ac:dyDescent="0.25">
      <c r="A30" s="196" t="s">
        <v>48</v>
      </c>
      <c r="B30" s="128"/>
      <c r="C30" s="128"/>
      <c r="D30" s="129"/>
      <c r="E30" s="86" t="s">
        <v>102</v>
      </c>
      <c r="F30" s="148"/>
      <c r="G30" s="129"/>
      <c r="H30" s="86" t="s">
        <v>102</v>
      </c>
      <c r="I30" s="148"/>
      <c r="J30" s="128"/>
      <c r="K30" s="128"/>
      <c r="L30" s="128"/>
      <c r="M30" s="197"/>
    </row>
    <row r="31" spans="1:13" ht="13" customHeight="1" x14ac:dyDescent="0.25">
      <c r="A31" s="186" t="s">
        <v>103</v>
      </c>
      <c r="B31" s="116"/>
      <c r="C31" s="178"/>
      <c r="D31" s="117"/>
      <c r="E31" s="86" t="s">
        <v>103</v>
      </c>
      <c r="F31" s="178"/>
      <c r="G31" s="117"/>
      <c r="H31" s="86" t="s">
        <v>103</v>
      </c>
      <c r="I31" s="178"/>
      <c r="J31" s="116"/>
      <c r="K31" s="116"/>
      <c r="L31" s="116"/>
      <c r="M31" s="187"/>
    </row>
    <row r="32" spans="1:13" ht="13" customHeight="1" x14ac:dyDescent="0.25">
      <c r="A32" s="186"/>
      <c r="B32" s="116"/>
      <c r="C32" s="116"/>
      <c r="D32" s="117"/>
      <c r="E32" s="189" t="s">
        <v>104</v>
      </c>
      <c r="F32" s="116"/>
      <c r="G32" s="117"/>
      <c r="H32" s="189" t="s">
        <v>104</v>
      </c>
      <c r="I32" s="116"/>
      <c r="J32" s="116"/>
      <c r="K32" s="116"/>
      <c r="L32" s="116"/>
      <c r="M32" s="187"/>
    </row>
    <row r="33" spans="1:13" x14ac:dyDescent="0.25">
      <c r="A33" s="186"/>
      <c r="B33" s="178"/>
      <c r="C33" s="178"/>
      <c r="D33" s="188"/>
      <c r="E33" s="189"/>
      <c r="F33" s="178"/>
      <c r="G33" s="188"/>
      <c r="H33" s="189"/>
      <c r="I33" s="178"/>
      <c r="J33" s="178"/>
      <c r="K33" s="178"/>
      <c r="L33" s="178"/>
      <c r="M33" s="190"/>
    </row>
    <row r="34" spans="1:13" ht="56.25" customHeight="1" thickBot="1" x14ac:dyDescent="0.3">
      <c r="A34" s="186"/>
      <c r="B34" s="178"/>
      <c r="C34" s="178"/>
      <c r="D34" s="188"/>
      <c r="E34" s="189"/>
      <c r="F34" s="178"/>
      <c r="G34" s="188"/>
      <c r="H34" s="189"/>
      <c r="I34" s="178"/>
      <c r="J34" s="178"/>
      <c r="K34" s="178"/>
      <c r="L34" s="178"/>
      <c r="M34" s="190"/>
    </row>
    <row r="35" spans="1:13" ht="13" customHeight="1" x14ac:dyDescent="0.25">
      <c r="A35" s="157" t="s">
        <v>105</v>
      </c>
      <c r="B35" s="183"/>
      <c r="C35" s="183"/>
      <c r="D35" s="184"/>
      <c r="E35" s="185">
        <v>21</v>
      </c>
      <c r="F35" s="158"/>
      <c r="G35" s="87" t="s">
        <v>106</v>
      </c>
      <c r="H35" s="160">
        <f>E28-H37</f>
        <v>0</v>
      </c>
      <c r="I35" s="158"/>
      <c r="J35" s="158"/>
      <c r="K35" s="158"/>
      <c r="L35" s="158"/>
      <c r="M35" s="88" t="s">
        <v>107</v>
      </c>
    </row>
    <row r="36" spans="1:13" ht="13" customHeight="1" x14ac:dyDescent="0.25">
      <c r="A36" s="138" t="s">
        <v>108</v>
      </c>
      <c r="B36" s="179"/>
      <c r="C36" s="179"/>
      <c r="D36" s="180"/>
      <c r="E36" s="181">
        <v>21</v>
      </c>
      <c r="F36" s="139"/>
      <c r="G36" s="76" t="s">
        <v>106</v>
      </c>
      <c r="H36" s="140">
        <f>H35*E36/100</f>
        <v>0</v>
      </c>
      <c r="I36" s="139"/>
      <c r="J36" s="139"/>
      <c r="K36" s="139"/>
      <c r="L36" s="139"/>
      <c r="M36" s="89" t="s">
        <v>107</v>
      </c>
    </row>
    <row r="37" spans="1:13" ht="13" customHeight="1" x14ac:dyDescent="0.25">
      <c r="A37" s="138" t="s">
        <v>105</v>
      </c>
      <c r="B37" s="179"/>
      <c r="C37" s="179"/>
      <c r="D37" s="180"/>
      <c r="E37" s="181">
        <v>15</v>
      </c>
      <c r="F37" s="139"/>
      <c r="G37" s="76" t="s">
        <v>106</v>
      </c>
      <c r="H37" s="140">
        <v>0</v>
      </c>
      <c r="I37" s="182"/>
      <c r="J37" s="182"/>
      <c r="K37" s="182"/>
      <c r="L37" s="182"/>
      <c r="M37" s="89" t="s">
        <v>107</v>
      </c>
    </row>
    <row r="38" spans="1:13" ht="13" customHeight="1" x14ac:dyDescent="0.25">
      <c r="A38" s="138" t="s">
        <v>108</v>
      </c>
      <c r="B38" s="179"/>
      <c r="C38" s="179"/>
      <c r="D38" s="180"/>
      <c r="E38" s="181">
        <v>15</v>
      </c>
      <c r="F38" s="139"/>
      <c r="G38" s="76" t="s">
        <v>106</v>
      </c>
      <c r="H38" s="140">
        <f>H37*E38/100</f>
        <v>0</v>
      </c>
      <c r="I38" s="139"/>
      <c r="J38" s="139"/>
      <c r="K38" s="139"/>
      <c r="L38" s="139"/>
      <c r="M38" s="89" t="s">
        <v>107</v>
      </c>
    </row>
    <row r="39" spans="1:13" s="90" customFormat="1" ht="19.5" customHeight="1" thickBot="1" x14ac:dyDescent="0.35">
      <c r="A39" s="175" t="s">
        <v>109</v>
      </c>
      <c r="B39" s="176"/>
      <c r="C39" s="176"/>
      <c r="D39" s="176"/>
      <c r="E39" s="176"/>
      <c r="F39" s="176"/>
      <c r="G39" s="176"/>
      <c r="H39" s="177">
        <f>SUM(H35:H38)</f>
        <v>0</v>
      </c>
      <c r="I39" s="133"/>
      <c r="J39" s="133"/>
      <c r="K39" s="133"/>
      <c r="L39" s="133"/>
      <c r="M39" s="91" t="s">
        <v>107</v>
      </c>
    </row>
    <row r="40" spans="1:13" ht="13" customHeight="1" x14ac:dyDescent="0.25"/>
    <row r="41" spans="1:13" ht="13" customHeight="1" x14ac:dyDescent="0.25">
      <c r="A41" s="178" t="s">
        <v>110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</row>
  </sheetData>
  <mergeCells count="110">
    <mergeCell ref="A5:D5"/>
    <mergeCell ref="E5:J5"/>
    <mergeCell ref="K5:L5"/>
    <mergeCell ref="A6:D6"/>
    <mergeCell ref="E6:J6"/>
    <mergeCell ref="K6:L6"/>
    <mergeCell ref="A1:M1"/>
    <mergeCell ref="A2:M2"/>
    <mergeCell ref="A3:D3"/>
    <mergeCell ref="E3:J3"/>
    <mergeCell ref="K3:L3"/>
    <mergeCell ref="A4:D4"/>
    <mergeCell ref="E4:J4"/>
    <mergeCell ref="K4:L4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39:G39"/>
    <mergeCell ref="H39:L39"/>
    <mergeCell ref="A41:M41"/>
    <mergeCell ref="A37:D37"/>
    <mergeCell ref="E37:F37"/>
    <mergeCell ref="H37:L37"/>
    <mergeCell ref="A38:D38"/>
    <mergeCell ref="E38:F38"/>
    <mergeCell ref="H38:L38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4A440-6085-4ADE-AF5E-06DD12123399}">
  <dimension ref="A1:C12"/>
  <sheetViews>
    <sheetView tabSelected="1" workbookViewId="0">
      <selection activeCell="C6" sqref="C6"/>
    </sheetView>
  </sheetViews>
  <sheetFormatPr defaultRowHeight="12.5" x14ac:dyDescent="0.25"/>
  <cols>
    <col min="1" max="1" width="3.81640625" customWidth="1"/>
    <col min="2" max="2" width="45.1796875" customWidth="1"/>
    <col min="3" max="3" width="20.453125" customWidth="1"/>
  </cols>
  <sheetData>
    <row r="1" spans="1:3" s="2" customFormat="1" x14ac:dyDescent="0.25">
      <c r="A1" s="225" t="s">
        <v>0</v>
      </c>
      <c r="B1" s="116"/>
      <c r="C1" s="2" t="s">
        <v>1</v>
      </c>
    </row>
    <row r="2" spans="1:3" s="2" customFormat="1" x14ac:dyDescent="0.25">
      <c r="A2" s="225" t="s">
        <v>182</v>
      </c>
      <c r="B2" s="116"/>
      <c r="C2" s="2" t="s">
        <v>3</v>
      </c>
    </row>
    <row r="3" spans="1:3" s="1" customFormat="1" ht="9" x14ac:dyDescent="0.2"/>
    <row r="4" spans="1:3" s="3" customFormat="1" ht="13" x14ac:dyDescent="0.3">
      <c r="A4" s="226" t="s">
        <v>36</v>
      </c>
      <c r="B4" s="116"/>
      <c r="C4" s="116"/>
    </row>
    <row r="5" spans="1:3" s="1" customFormat="1" ht="9.5" thickBot="1" x14ac:dyDescent="0.25"/>
    <row r="6" spans="1:3" s="1" customFormat="1" ht="9.75" customHeight="1" x14ac:dyDescent="0.2">
      <c r="A6" s="227" t="s">
        <v>37</v>
      </c>
      <c r="B6" s="229" t="s">
        <v>38</v>
      </c>
      <c r="C6" s="55" t="s">
        <v>17</v>
      </c>
    </row>
    <row r="7" spans="1:3" s="1" customFormat="1" ht="9.75" customHeight="1" thickBot="1" x14ac:dyDescent="0.25">
      <c r="A7" s="228"/>
      <c r="B7" s="230"/>
      <c r="C7" s="56" t="s">
        <v>39</v>
      </c>
    </row>
    <row r="8" spans="1:3" s="13" customFormat="1" ht="10.5" x14ac:dyDescent="0.2">
      <c r="A8" s="57"/>
      <c r="B8" s="59" t="s">
        <v>22</v>
      </c>
      <c r="C8" s="58"/>
    </row>
    <row r="9" spans="1:3" s="13" customFormat="1" ht="10.5" x14ac:dyDescent="0.2">
      <c r="A9" s="60">
        <v>1</v>
      </c>
      <c r="B9" s="24" t="s">
        <v>183</v>
      </c>
      <c r="C9" s="61">
        <f>'ROZPOČET #1'!G26</f>
        <v>0</v>
      </c>
    </row>
    <row r="10" spans="1:3" s="13" customFormat="1" ht="11" thickBot="1" x14ac:dyDescent="0.25">
      <c r="A10" s="62"/>
      <c r="B10" s="63" t="s">
        <v>40</v>
      </c>
      <c r="C10" s="64">
        <f>SUM(C9:C9)</f>
        <v>0</v>
      </c>
    </row>
    <row r="11" spans="1:3" s="1" customFormat="1" ht="9.5" thickBot="1" x14ac:dyDescent="0.25"/>
    <row r="12" spans="1:3" s="13" customFormat="1" ht="11" thickBot="1" x14ac:dyDescent="0.25">
      <c r="A12" s="65"/>
      <c r="B12" s="66" t="s">
        <v>41</v>
      </c>
      <c r="C12" s="67">
        <f>C10</f>
        <v>0</v>
      </c>
    </row>
  </sheetData>
  <mergeCells count="5">
    <mergeCell ref="A1:B1"/>
    <mergeCell ref="A2:B2"/>
    <mergeCell ref="A4:C4"/>
    <mergeCell ref="A6:A7"/>
    <mergeCell ref="B6:B7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02D63-5216-4303-A49C-3450202BC084}">
  <dimension ref="A1:G28"/>
  <sheetViews>
    <sheetView workbookViewId="0">
      <selection activeCell="E12" sqref="E12"/>
    </sheetView>
  </sheetViews>
  <sheetFormatPr defaultRowHeight="12.5" x14ac:dyDescent="0.25"/>
  <cols>
    <col min="1" max="1" width="3.7265625" customWidth="1"/>
    <col min="2" max="2" width="11" customWidth="1"/>
    <col min="3" max="3" width="43.453125" customWidth="1"/>
    <col min="4" max="4" width="4.453125" customWidth="1"/>
    <col min="5" max="5" width="8.7265625" customWidth="1"/>
    <col min="6" max="7" width="10.54296875" customWidth="1"/>
  </cols>
  <sheetData>
    <row r="1" spans="1:7" s="2" customFormat="1" x14ac:dyDescent="0.25">
      <c r="A1" s="225" t="s">
        <v>0</v>
      </c>
      <c r="B1" s="116"/>
      <c r="C1" s="116"/>
      <c r="D1" s="116"/>
      <c r="E1" s="116"/>
      <c r="F1" s="225" t="s">
        <v>1</v>
      </c>
      <c r="G1" s="116"/>
    </row>
    <row r="2" spans="1:7" s="2" customFormat="1" x14ac:dyDescent="0.25">
      <c r="A2" s="225" t="s">
        <v>182</v>
      </c>
      <c r="B2" s="116"/>
      <c r="C2" s="116"/>
      <c r="D2" s="116"/>
      <c r="E2" s="116"/>
      <c r="F2" s="225" t="s">
        <v>3</v>
      </c>
      <c r="G2" s="116"/>
    </row>
    <row r="3" spans="1:7" s="1" customFormat="1" ht="9" x14ac:dyDescent="0.2"/>
    <row r="4" spans="1:7" ht="13" x14ac:dyDescent="0.25">
      <c r="A4" s="226" t="s">
        <v>4</v>
      </c>
      <c r="B4" s="116"/>
      <c r="C4" s="116"/>
      <c r="D4" s="116"/>
      <c r="E4" s="116"/>
      <c r="F4" s="116"/>
      <c r="G4" s="116"/>
    </row>
    <row r="5" spans="1:7" s="1" customFormat="1" ht="9.5" thickBot="1" x14ac:dyDescent="0.25"/>
    <row r="6" spans="1:7" s="1" customFormat="1" ht="9.75" customHeight="1" x14ac:dyDescent="0.2">
      <c r="A6" s="4" t="s">
        <v>5</v>
      </c>
      <c r="B6" s="232" t="s">
        <v>9</v>
      </c>
      <c r="C6" s="232" t="s">
        <v>11</v>
      </c>
      <c r="D6" s="232" t="s">
        <v>13</v>
      </c>
      <c r="E6" s="232" t="s">
        <v>15</v>
      </c>
      <c r="F6" s="233" t="s">
        <v>17</v>
      </c>
      <c r="G6" s="168"/>
    </row>
    <row r="7" spans="1:7" s="1" customFormat="1" ht="9.75" customHeight="1" x14ac:dyDescent="0.2">
      <c r="A7" s="5" t="s">
        <v>6</v>
      </c>
      <c r="B7" s="130"/>
      <c r="C7" s="130"/>
      <c r="D7" s="130"/>
      <c r="E7" s="130"/>
      <c r="F7" s="234"/>
      <c r="G7" s="235"/>
    </row>
    <row r="8" spans="1:7" s="1" customFormat="1" ht="9.75" customHeight="1" x14ac:dyDescent="0.2">
      <c r="A8" s="5" t="s">
        <v>7</v>
      </c>
      <c r="B8" s="130"/>
      <c r="C8" s="130"/>
      <c r="D8" s="130"/>
      <c r="E8" s="130"/>
      <c r="F8" s="9" t="s">
        <v>18</v>
      </c>
      <c r="G8" s="11" t="s">
        <v>20</v>
      </c>
    </row>
    <row r="9" spans="1:7" s="1" customFormat="1" ht="9.75" customHeight="1" thickBot="1" x14ac:dyDescent="0.25">
      <c r="A9" s="6" t="s">
        <v>8</v>
      </c>
      <c r="B9" s="8" t="s">
        <v>10</v>
      </c>
      <c r="C9" s="8" t="s">
        <v>12</v>
      </c>
      <c r="D9" s="8" t="s">
        <v>14</v>
      </c>
      <c r="E9" s="8" t="s">
        <v>16</v>
      </c>
      <c r="F9" s="10" t="s">
        <v>19</v>
      </c>
      <c r="G9" s="12" t="s">
        <v>21</v>
      </c>
    </row>
    <row r="10" spans="1:7" s="14" customFormat="1" ht="10.5" x14ac:dyDescent="0.25">
      <c r="A10" s="16"/>
      <c r="B10" s="15"/>
      <c r="C10" s="17" t="s">
        <v>22</v>
      </c>
      <c r="D10" s="15"/>
      <c r="E10" s="15"/>
      <c r="F10" s="18"/>
      <c r="G10" s="19"/>
    </row>
    <row r="11" spans="1:7" s="14" customFormat="1" ht="10.5" x14ac:dyDescent="0.25">
      <c r="A11" s="22"/>
      <c r="B11" s="23" t="s">
        <v>124</v>
      </c>
      <c r="C11" s="24" t="s">
        <v>183</v>
      </c>
      <c r="D11" s="21"/>
      <c r="E11" s="21"/>
      <c r="F11" s="25"/>
      <c r="G11" s="26"/>
    </row>
    <row r="12" spans="1:7" s="1" customFormat="1" ht="9" x14ac:dyDescent="0.2">
      <c r="A12" s="27">
        <v>1</v>
      </c>
      <c r="B12" s="28"/>
      <c r="C12" s="29" t="s">
        <v>150</v>
      </c>
      <c r="D12" s="30" t="s">
        <v>151</v>
      </c>
      <c r="E12" s="31">
        <v>100</v>
      </c>
      <c r="F12" s="32"/>
      <c r="G12" s="33">
        <f t="shared" ref="G12:G25" si="0">E12*F12</f>
        <v>0</v>
      </c>
    </row>
    <row r="13" spans="1:7" s="1" customFormat="1" ht="9" x14ac:dyDescent="0.2">
      <c r="A13" s="27">
        <f t="shared" ref="A13:A25" si="1">A12+1</f>
        <v>2</v>
      </c>
      <c r="B13" s="28"/>
      <c r="C13" s="29" t="s">
        <v>184</v>
      </c>
      <c r="D13" s="30" t="s">
        <v>160</v>
      </c>
      <c r="E13" s="31">
        <v>100</v>
      </c>
      <c r="F13" s="32"/>
      <c r="G13" s="33">
        <f t="shared" si="0"/>
        <v>0</v>
      </c>
    </row>
    <row r="14" spans="1:7" s="1" customFormat="1" ht="9" x14ac:dyDescent="0.2">
      <c r="A14" s="27">
        <f t="shared" si="1"/>
        <v>3</v>
      </c>
      <c r="B14" s="28"/>
      <c r="C14" s="29" t="s">
        <v>156</v>
      </c>
      <c r="D14" s="30" t="s">
        <v>153</v>
      </c>
      <c r="E14" s="31">
        <v>250</v>
      </c>
      <c r="F14" s="32"/>
      <c r="G14" s="33">
        <f t="shared" si="0"/>
        <v>0</v>
      </c>
    </row>
    <row r="15" spans="1:7" s="1" customFormat="1" ht="9" x14ac:dyDescent="0.2">
      <c r="A15" s="27">
        <f t="shared" si="1"/>
        <v>4</v>
      </c>
      <c r="B15" s="28"/>
      <c r="C15" s="29" t="s">
        <v>174</v>
      </c>
      <c r="D15" s="30" t="s">
        <v>153</v>
      </c>
      <c r="E15" s="31">
        <v>40</v>
      </c>
      <c r="F15" s="32"/>
      <c r="G15" s="33">
        <f t="shared" si="0"/>
        <v>0</v>
      </c>
    </row>
    <row r="16" spans="1:7" s="1" customFormat="1" ht="9" x14ac:dyDescent="0.2">
      <c r="A16" s="27">
        <f t="shared" si="1"/>
        <v>5</v>
      </c>
      <c r="B16" s="28"/>
      <c r="C16" s="29" t="s">
        <v>158</v>
      </c>
      <c r="D16" s="30" t="s">
        <v>153</v>
      </c>
      <c r="E16" s="31">
        <v>20</v>
      </c>
      <c r="F16" s="32"/>
      <c r="G16" s="33">
        <f t="shared" si="0"/>
        <v>0</v>
      </c>
    </row>
    <row r="17" spans="1:7" s="1" customFormat="1" ht="9" x14ac:dyDescent="0.2">
      <c r="A17" s="27">
        <f t="shared" si="1"/>
        <v>6</v>
      </c>
      <c r="B17" s="28"/>
      <c r="C17" s="29" t="s">
        <v>185</v>
      </c>
      <c r="D17" s="30" t="s">
        <v>153</v>
      </c>
      <c r="E17" s="31">
        <v>40</v>
      </c>
      <c r="F17" s="32"/>
      <c r="G17" s="33">
        <f t="shared" si="0"/>
        <v>0</v>
      </c>
    </row>
    <row r="18" spans="1:7" s="1" customFormat="1" ht="9" x14ac:dyDescent="0.2">
      <c r="A18" s="27">
        <f t="shared" si="1"/>
        <v>7</v>
      </c>
      <c r="B18" s="28"/>
      <c r="C18" s="29" t="s">
        <v>186</v>
      </c>
      <c r="D18" s="30" t="s">
        <v>160</v>
      </c>
      <c r="E18" s="31">
        <v>2</v>
      </c>
      <c r="F18" s="32"/>
      <c r="G18" s="33">
        <f t="shared" si="0"/>
        <v>0</v>
      </c>
    </row>
    <row r="19" spans="1:7" s="1" customFormat="1" ht="9" x14ac:dyDescent="0.2">
      <c r="A19" s="27">
        <f t="shared" si="1"/>
        <v>8</v>
      </c>
      <c r="B19" s="28"/>
      <c r="C19" s="29" t="s">
        <v>162</v>
      </c>
      <c r="D19" s="30" t="s">
        <v>160</v>
      </c>
      <c r="E19" s="31">
        <v>1</v>
      </c>
      <c r="F19" s="32"/>
      <c r="G19" s="33">
        <f t="shared" si="0"/>
        <v>0</v>
      </c>
    </row>
    <row r="20" spans="1:7" s="1" customFormat="1" ht="9" x14ac:dyDescent="0.2">
      <c r="A20" s="27">
        <f t="shared" si="1"/>
        <v>9</v>
      </c>
      <c r="B20" s="28"/>
      <c r="C20" s="29" t="s">
        <v>163</v>
      </c>
      <c r="D20" s="30" t="s">
        <v>160</v>
      </c>
      <c r="E20" s="31">
        <v>1</v>
      </c>
      <c r="F20" s="32"/>
      <c r="G20" s="33">
        <f t="shared" si="0"/>
        <v>0</v>
      </c>
    </row>
    <row r="21" spans="1:7" s="1" customFormat="1" ht="9" x14ac:dyDescent="0.2">
      <c r="A21" s="27">
        <f t="shared" si="1"/>
        <v>10</v>
      </c>
      <c r="B21" s="28"/>
      <c r="C21" s="29" t="s">
        <v>187</v>
      </c>
      <c r="D21" s="30" t="s">
        <v>160</v>
      </c>
      <c r="E21" s="31">
        <v>2</v>
      </c>
      <c r="F21" s="32"/>
      <c r="G21" s="33">
        <f t="shared" si="0"/>
        <v>0</v>
      </c>
    </row>
    <row r="22" spans="1:7" s="1" customFormat="1" ht="9" x14ac:dyDescent="0.2">
      <c r="A22" s="27">
        <f t="shared" si="1"/>
        <v>11</v>
      </c>
      <c r="B22" s="28"/>
      <c r="C22" s="29" t="s">
        <v>188</v>
      </c>
      <c r="D22" s="30" t="s">
        <v>160</v>
      </c>
      <c r="E22" s="31">
        <v>1</v>
      </c>
      <c r="F22" s="32"/>
      <c r="G22" s="33">
        <f t="shared" si="0"/>
        <v>0</v>
      </c>
    </row>
    <row r="23" spans="1:7" s="1" customFormat="1" ht="9" x14ac:dyDescent="0.2">
      <c r="A23" s="27">
        <f t="shared" si="1"/>
        <v>12</v>
      </c>
      <c r="B23" s="28"/>
      <c r="C23" s="29" t="s">
        <v>177</v>
      </c>
      <c r="D23" s="30" t="s">
        <v>160</v>
      </c>
      <c r="E23" s="31">
        <v>100</v>
      </c>
      <c r="F23" s="32"/>
      <c r="G23" s="33">
        <f t="shared" si="0"/>
        <v>0</v>
      </c>
    </row>
    <row r="24" spans="1:7" s="1" customFormat="1" ht="9" x14ac:dyDescent="0.2">
      <c r="A24" s="27">
        <f t="shared" si="1"/>
        <v>13</v>
      </c>
      <c r="B24" s="28"/>
      <c r="C24" s="29" t="s">
        <v>165</v>
      </c>
      <c r="D24" s="30" t="s">
        <v>160</v>
      </c>
      <c r="E24" s="31">
        <v>1</v>
      </c>
      <c r="F24" s="32"/>
      <c r="G24" s="33">
        <f t="shared" si="0"/>
        <v>0</v>
      </c>
    </row>
    <row r="25" spans="1:7" s="1" customFormat="1" ht="9" x14ac:dyDescent="0.2">
      <c r="A25" s="27">
        <f t="shared" si="1"/>
        <v>14</v>
      </c>
      <c r="B25" s="28"/>
      <c r="C25" s="29" t="s">
        <v>179</v>
      </c>
      <c r="D25" s="30" t="s">
        <v>178</v>
      </c>
      <c r="E25" s="31">
        <v>1</v>
      </c>
      <c r="F25" s="32"/>
      <c r="G25" s="33">
        <f t="shared" si="0"/>
        <v>0</v>
      </c>
    </row>
    <row r="26" spans="1:7" s="14" customFormat="1" ht="11" thickBot="1" x14ac:dyDescent="0.3">
      <c r="A26" s="34"/>
      <c r="B26" s="36">
        <v>1</v>
      </c>
      <c r="C26" s="37" t="s">
        <v>189</v>
      </c>
      <c r="D26" s="35"/>
      <c r="E26" s="35"/>
      <c r="F26" s="38"/>
      <c r="G26" s="39">
        <f>SUM(G12:G25)</f>
        <v>0</v>
      </c>
    </row>
    <row r="27" spans="1:7" ht="13" thickBot="1" x14ac:dyDescent="0.3">
      <c r="A27" s="46"/>
      <c r="B27" s="46"/>
      <c r="C27" s="46"/>
      <c r="D27" s="46"/>
      <c r="E27" s="46"/>
      <c r="F27" s="46"/>
      <c r="G27" s="46"/>
    </row>
    <row r="28" spans="1:7" s="14" customFormat="1" ht="13" thickBot="1" x14ac:dyDescent="0.3">
      <c r="A28" s="50"/>
      <c r="B28" s="51"/>
      <c r="C28" s="53" t="s">
        <v>35</v>
      </c>
      <c r="D28" s="52"/>
      <c r="E28" s="52"/>
      <c r="F28" s="231">
        <f>'KRYCÍ LIST #1'!E20</f>
        <v>0</v>
      </c>
      <c r="G28" s="156"/>
    </row>
  </sheetData>
  <mergeCells count="11">
    <mergeCell ref="F28:G28"/>
    <mergeCell ref="A1:E1"/>
    <mergeCell ref="F1:G1"/>
    <mergeCell ref="A2:E2"/>
    <mergeCell ref="F2:G2"/>
    <mergeCell ref="A4:G4"/>
    <mergeCell ref="B6:B8"/>
    <mergeCell ref="C6:C8"/>
    <mergeCell ref="D6:D8"/>
    <mergeCell ref="E6:E8"/>
    <mergeCell ref="F6:G7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3140-7D73-4CF5-8FC5-4B0B6455C0D2}">
  <dimension ref="A1:M41"/>
  <sheetViews>
    <sheetView workbookViewId="0">
      <selection activeCell="A3" sqref="A3:D3"/>
    </sheetView>
  </sheetViews>
  <sheetFormatPr defaultRowHeight="12.5" x14ac:dyDescent="0.25"/>
  <cols>
    <col min="1" max="1" width="2" customWidth="1"/>
    <col min="2" max="2" width="4.453125" customWidth="1"/>
    <col min="3" max="3" width="4.26953125" customWidth="1"/>
    <col min="4" max="4" width="6.54296875" customWidth="1"/>
    <col min="5" max="5" width="6.453125" customWidth="1"/>
    <col min="6" max="6" width="9.54296875" customWidth="1"/>
    <col min="7" max="7" width="12.26953125" customWidth="1"/>
    <col min="8" max="8" width="6.453125" customWidth="1"/>
    <col min="9" max="9" width="2.453125" customWidth="1"/>
    <col min="10" max="10" width="4.81640625" customWidth="1"/>
    <col min="11" max="11" width="11.81640625" customWidth="1"/>
    <col min="12" max="12" width="2.26953125" customWidth="1"/>
    <col min="13" max="13" width="13.54296875" customWidth="1"/>
  </cols>
  <sheetData>
    <row r="1" spans="1:13" ht="18.649999999999999" customHeight="1" x14ac:dyDescent="0.4">
      <c r="A1" s="222" t="s">
        <v>42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0" customHeight="1" thickBot="1" x14ac:dyDescent="0.3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13" customHeight="1" x14ac:dyDescent="0.25">
      <c r="A3" s="223" t="s">
        <v>43</v>
      </c>
      <c r="B3" s="166"/>
      <c r="C3" s="166"/>
      <c r="D3" s="167"/>
      <c r="E3" s="224" t="s">
        <v>44</v>
      </c>
      <c r="F3" s="166"/>
      <c r="G3" s="166"/>
      <c r="H3" s="166"/>
      <c r="I3" s="166"/>
      <c r="J3" s="167"/>
      <c r="K3" s="224" t="s">
        <v>45</v>
      </c>
      <c r="L3" s="167"/>
      <c r="M3" s="68" t="s">
        <v>46</v>
      </c>
    </row>
    <row r="4" spans="1:13" ht="13" customHeight="1" x14ac:dyDescent="0.25">
      <c r="A4" s="219" t="s">
        <v>181</v>
      </c>
      <c r="B4" s="131"/>
      <c r="C4" s="131"/>
      <c r="D4" s="126"/>
      <c r="E4" s="220" t="s">
        <v>48</v>
      </c>
      <c r="F4" s="131"/>
      <c r="G4" s="131"/>
      <c r="H4" s="131"/>
      <c r="I4" s="131"/>
      <c r="J4" s="126"/>
      <c r="K4" s="221" t="s">
        <v>48</v>
      </c>
      <c r="L4" s="126"/>
      <c r="M4" s="69" t="s">
        <v>49</v>
      </c>
    </row>
    <row r="5" spans="1:13" ht="13" customHeight="1" x14ac:dyDescent="0.25">
      <c r="A5" s="217" t="s">
        <v>50</v>
      </c>
      <c r="B5" s="128"/>
      <c r="C5" s="128"/>
      <c r="D5" s="129"/>
      <c r="E5" s="212" t="s">
        <v>51</v>
      </c>
      <c r="F5" s="128"/>
      <c r="G5" s="128"/>
      <c r="H5" s="128"/>
      <c r="I5" s="128"/>
      <c r="J5" s="129"/>
      <c r="K5" s="212" t="s">
        <v>52</v>
      </c>
      <c r="L5" s="129"/>
      <c r="M5" s="71" t="s">
        <v>53</v>
      </c>
    </row>
    <row r="6" spans="1:13" ht="13" customHeight="1" x14ac:dyDescent="0.25">
      <c r="A6" s="219" t="s">
        <v>48</v>
      </c>
      <c r="B6" s="131"/>
      <c r="C6" s="131"/>
      <c r="D6" s="126"/>
      <c r="E6" s="220" t="s">
        <v>54</v>
      </c>
      <c r="F6" s="131"/>
      <c r="G6" s="131"/>
      <c r="H6" s="131"/>
      <c r="I6" s="131"/>
      <c r="J6" s="126"/>
      <c r="K6" s="221" t="s">
        <v>48</v>
      </c>
      <c r="L6" s="126"/>
      <c r="M6" s="69" t="s">
        <v>48</v>
      </c>
    </row>
    <row r="7" spans="1:13" ht="13" customHeight="1" x14ac:dyDescent="0.25">
      <c r="A7" s="216" t="s">
        <v>55</v>
      </c>
      <c r="B7" s="139"/>
      <c r="C7" s="139"/>
      <c r="D7" s="218" t="s">
        <v>48</v>
      </c>
      <c r="E7" s="139"/>
      <c r="F7" s="139"/>
      <c r="G7" s="141"/>
      <c r="H7" s="210" t="s">
        <v>61</v>
      </c>
      <c r="I7" s="139"/>
      <c r="J7" s="139"/>
      <c r="K7" s="139"/>
      <c r="L7" s="139"/>
      <c r="M7" s="72"/>
    </row>
    <row r="8" spans="1:13" ht="13" customHeight="1" x14ac:dyDescent="0.25">
      <c r="A8" s="216" t="s">
        <v>56</v>
      </c>
      <c r="B8" s="139"/>
      <c r="C8" s="139"/>
      <c r="D8" s="218" t="s">
        <v>59</v>
      </c>
      <c r="E8" s="139"/>
      <c r="F8" s="139"/>
      <c r="G8" s="141"/>
      <c r="H8" s="210" t="s">
        <v>62</v>
      </c>
      <c r="I8" s="139"/>
      <c r="J8" s="139"/>
      <c r="K8" s="139"/>
      <c r="L8" s="139"/>
      <c r="M8" s="73" t="str">
        <f>IF(M7=0,"",E28/M7)</f>
        <v/>
      </c>
    </row>
    <row r="9" spans="1:13" ht="13" customHeight="1" x14ac:dyDescent="0.25">
      <c r="A9" s="216" t="s">
        <v>57</v>
      </c>
      <c r="B9" s="139"/>
      <c r="C9" s="139"/>
      <c r="D9" s="218" t="s">
        <v>48</v>
      </c>
      <c r="E9" s="139"/>
      <c r="F9" s="139"/>
      <c r="G9" s="141"/>
      <c r="H9" s="210" t="s">
        <v>63</v>
      </c>
      <c r="I9" s="139"/>
      <c r="J9" s="139"/>
      <c r="K9" s="213" t="s">
        <v>48</v>
      </c>
      <c r="L9" s="139"/>
      <c r="M9" s="143"/>
    </row>
    <row r="10" spans="1:13" ht="13" customHeight="1" x14ac:dyDescent="0.25">
      <c r="A10" s="217" t="s">
        <v>58</v>
      </c>
      <c r="B10" s="128"/>
      <c r="C10" s="128"/>
      <c r="D10" s="214" t="s">
        <v>60</v>
      </c>
      <c r="E10" s="128"/>
      <c r="F10" s="128"/>
      <c r="G10" s="129"/>
      <c r="H10" s="212" t="s">
        <v>64</v>
      </c>
      <c r="I10" s="128"/>
      <c r="J10" s="214" t="s">
        <v>48</v>
      </c>
      <c r="K10" s="128"/>
      <c r="L10" s="128"/>
      <c r="M10" s="149"/>
    </row>
    <row r="11" spans="1:13" ht="13" customHeight="1" thickBot="1" x14ac:dyDescent="0.3">
      <c r="A11" s="211" t="s">
        <v>48</v>
      </c>
      <c r="B11" s="151"/>
      <c r="C11" s="151"/>
      <c r="D11" s="151"/>
      <c r="E11" s="151"/>
      <c r="F11" s="151"/>
      <c r="G11" s="152"/>
      <c r="H11" s="215" t="s">
        <v>48</v>
      </c>
      <c r="I11" s="151"/>
      <c r="J11" s="151"/>
      <c r="K11" s="151"/>
      <c r="L11" s="151"/>
      <c r="M11" s="154"/>
    </row>
    <row r="12" spans="1:13" ht="28.5" customHeight="1" thickBot="1" x14ac:dyDescent="0.3">
      <c r="A12" s="155" t="s">
        <v>65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56"/>
    </row>
    <row r="13" spans="1:13" ht="13" customHeight="1" x14ac:dyDescent="0.25">
      <c r="A13" s="204" t="s">
        <v>66</v>
      </c>
      <c r="B13" s="158"/>
      <c r="C13" s="158"/>
      <c r="D13" s="158"/>
      <c r="E13" s="158"/>
      <c r="F13" s="158"/>
      <c r="G13" s="204" t="s">
        <v>67</v>
      </c>
      <c r="H13" s="158"/>
      <c r="I13" s="158"/>
      <c r="J13" s="158"/>
      <c r="K13" s="158"/>
      <c r="L13" s="158"/>
      <c r="M13" s="207"/>
    </row>
    <row r="14" spans="1:13" ht="13" customHeight="1" x14ac:dyDescent="0.25">
      <c r="A14" s="208"/>
      <c r="B14" s="210" t="s">
        <v>68</v>
      </c>
      <c r="C14" s="139"/>
      <c r="D14" s="141"/>
      <c r="E14" s="140"/>
      <c r="F14" s="139"/>
      <c r="G14" s="138" t="s">
        <v>83</v>
      </c>
      <c r="H14" s="179"/>
      <c r="I14" s="179"/>
      <c r="J14" s="180"/>
      <c r="K14" s="78"/>
      <c r="L14" s="79" t="s">
        <v>84</v>
      </c>
      <c r="M14" s="84">
        <f>E20*K14/100</f>
        <v>0</v>
      </c>
    </row>
    <row r="15" spans="1:13" ht="13" customHeight="1" x14ac:dyDescent="0.25">
      <c r="A15" s="209"/>
      <c r="B15" s="210" t="s">
        <v>69</v>
      </c>
      <c r="C15" s="139"/>
      <c r="D15" s="141"/>
      <c r="E15" s="140"/>
      <c r="F15" s="139"/>
      <c r="G15" s="138" t="s">
        <v>85</v>
      </c>
      <c r="H15" s="179"/>
      <c r="I15" s="179"/>
      <c r="J15" s="180"/>
      <c r="K15" s="78"/>
      <c r="L15" s="79" t="s">
        <v>84</v>
      </c>
      <c r="M15" s="84">
        <f>E20*K15/100</f>
        <v>0</v>
      </c>
    </row>
    <row r="16" spans="1:13" ht="13" customHeight="1" x14ac:dyDescent="0.25">
      <c r="A16" s="83" t="s">
        <v>70</v>
      </c>
      <c r="B16" s="206" t="s">
        <v>71</v>
      </c>
      <c r="C16" s="139"/>
      <c r="D16" s="141"/>
      <c r="E16" s="140">
        <f>'REKAPITULACE #2'!C10</f>
        <v>0</v>
      </c>
      <c r="F16" s="139"/>
      <c r="G16" s="138" t="s">
        <v>86</v>
      </c>
      <c r="H16" s="179"/>
      <c r="I16" s="179"/>
      <c r="J16" s="180"/>
      <c r="K16" s="78"/>
      <c r="L16" s="79" t="s">
        <v>84</v>
      </c>
      <c r="M16" s="84">
        <f>E20*K16/100</f>
        <v>0</v>
      </c>
    </row>
    <row r="17" spans="1:13" ht="13" customHeight="1" x14ac:dyDescent="0.25">
      <c r="A17" s="83" t="s">
        <v>72</v>
      </c>
      <c r="B17" s="206" t="s">
        <v>73</v>
      </c>
      <c r="C17" s="139"/>
      <c r="D17" s="141"/>
      <c r="E17" s="140">
        <v>0</v>
      </c>
      <c r="F17" s="139"/>
      <c r="G17" s="138" t="s">
        <v>87</v>
      </c>
      <c r="H17" s="179"/>
      <c r="I17" s="179"/>
      <c r="J17" s="180"/>
      <c r="K17" s="78"/>
      <c r="L17" s="79" t="s">
        <v>84</v>
      </c>
      <c r="M17" s="84">
        <f>E20*K17/100</f>
        <v>0</v>
      </c>
    </row>
    <row r="18" spans="1:13" ht="13" customHeight="1" x14ac:dyDescent="0.25">
      <c r="A18" s="83" t="s">
        <v>74</v>
      </c>
      <c r="B18" s="206" t="s">
        <v>75</v>
      </c>
      <c r="C18" s="139"/>
      <c r="D18" s="141"/>
      <c r="E18" s="140">
        <v>0</v>
      </c>
      <c r="F18" s="139"/>
      <c r="G18" s="138" t="s">
        <v>88</v>
      </c>
      <c r="H18" s="179"/>
      <c r="I18" s="179"/>
      <c r="J18" s="180"/>
      <c r="K18" s="78"/>
      <c r="L18" s="79" t="s">
        <v>84</v>
      </c>
      <c r="M18" s="84">
        <f>E20*K18/100</f>
        <v>0</v>
      </c>
    </row>
    <row r="19" spans="1:13" ht="13" customHeight="1" x14ac:dyDescent="0.25">
      <c r="A19" s="83" t="s">
        <v>76</v>
      </c>
      <c r="B19" s="206" t="s">
        <v>77</v>
      </c>
      <c r="C19" s="139"/>
      <c r="D19" s="141"/>
      <c r="E19" s="140">
        <v>0</v>
      </c>
      <c r="F19" s="139"/>
      <c r="G19" s="138" t="s">
        <v>89</v>
      </c>
      <c r="H19" s="179"/>
      <c r="I19" s="179"/>
      <c r="J19" s="180"/>
      <c r="K19" s="78"/>
      <c r="L19" s="79" t="s">
        <v>84</v>
      </c>
      <c r="M19" s="84">
        <f>E20*K19/100</f>
        <v>0</v>
      </c>
    </row>
    <row r="20" spans="1:13" ht="13" customHeight="1" x14ac:dyDescent="0.25">
      <c r="A20" s="138" t="s">
        <v>78</v>
      </c>
      <c r="B20" s="179"/>
      <c r="C20" s="179"/>
      <c r="D20" s="180"/>
      <c r="E20" s="140">
        <f>SUM(E16:E19)</f>
        <v>0</v>
      </c>
      <c r="F20" s="139"/>
      <c r="G20" s="138" t="s">
        <v>90</v>
      </c>
      <c r="H20" s="179"/>
      <c r="I20" s="179"/>
      <c r="J20" s="180"/>
      <c r="K20" s="78"/>
      <c r="L20" s="79" t="s">
        <v>84</v>
      </c>
      <c r="M20" s="84">
        <f>E20*K20/100</f>
        <v>0</v>
      </c>
    </row>
    <row r="21" spans="1:13" ht="13" customHeight="1" x14ac:dyDescent="0.25">
      <c r="A21" s="138" t="s">
        <v>79</v>
      </c>
      <c r="B21" s="179"/>
      <c r="C21" s="179"/>
      <c r="D21" s="180"/>
      <c r="E21" s="140">
        <v>0</v>
      </c>
      <c r="F21" s="139"/>
      <c r="G21" s="138" t="s">
        <v>91</v>
      </c>
      <c r="H21" s="179"/>
      <c r="I21" s="179"/>
      <c r="J21" s="180"/>
      <c r="K21" s="78"/>
      <c r="L21" s="79" t="s">
        <v>84</v>
      </c>
      <c r="M21" s="84">
        <f>E20*K21/100</f>
        <v>0</v>
      </c>
    </row>
    <row r="22" spans="1:13" ht="13" customHeight="1" x14ac:dyDescent="0.25">
      <c r="A22" s="138" t="s">
        <v>80</v>
      </c>
      <c r="B22" s="179"/>
      <c r="C22" s="179"/>
      <c r="D22" s="180"/>
      <c r="E22" s="140">
        <v>0</v>
      </c>
      <c r="F22" s="139"/>
      <c r="G22" s="138" t="s">
        <v>92</v>
      </c>
      <c r="H22" s="179"/>
      <c r="I22" s="179"/>
      <c r="J22" s="180"/>
      <c r="K22" s="78"/>
      <c r="L22" s="79" t="s">
        <v>84</v>
      </c>
      <c r="M22" s="84">
        <f>E20*K22/100</f>
        <v>0</v>
      </c>
    </row>
    <row r="23" spans="1:13" ht="13" customHeight="1" thickBot="1" x14ac:dyDescent="0.3">
      <c r="A23" s="138" t="s">
        <v>81</v>
      </c>
      <c r="B23" s="179"/>
      <c r="C23" s="179"/>
      <c r="D23" s="180"/>
      <c r="E23" s="140">
        <v>0</v>
      </c>
      <c r="F23" s="139"/>
      <c r="G23" s="147"/>
      <c r="H23" s="148"/>
      <c r="I23" s="148"/>
      <c r="J23" s="198"/>
      <c r="K23" s="80"/>
      <c r="L23" s="81" t="s">
        <v>84</v>
      </c>
      <c r="M23" s="85">
        <f>E20*K23/100</f>
        <v>0</v>
      </c>
    </row>
    <row r="24" spans="1:13" ht="13" customHeight="1" x14ac:dyDescent="0.25">
      <c r="A24" s="138" t="s">
        <v>82</v>
      </c>
      <c r="B24" s="179"/>
      <c r="C24" s="179"/>
      <c r="D24" s="179"/>
      <c r="E24" s="140">
        <f>SUM(E20:E23)</f>
        <v>0</v>
      </c>
      <c r="F24" s="139"/>
      <c r="G24" s="204" t="s">
        <v>93</v>
      </c>
      <c r="H24" s="158"/>
      <c r="I24" s="158"/>
      <c r="J24" s="158"/>
      <c r="K24" s="158"/>
      <c r="L24" s="158"/>
      <c r="M24" s="205"/>
    </row>
    <row r="25" spans="1:13" ht="13" customHeight="1" x14ac:dyDescent="0.25">
      <c r="A25" s="138" t="s">
        <v>95</v>
      </c>
      <c r="B25" s="179"/>
      <c r="C25" s="179"/>
      <c r="D25" s="180"/>
      <c r="E25" s="140">
        <f>SUM(M14:M23)</f>
        <v>0</v>
      </c>
      <c r="F25" s="139"/>
      <c r="G25" s="138"/>
      <c r="H25" s="179"/>
      <c r="I25" s="179"/>
      <c r="J25" s="180"/>
      <c r="K25" s="78"/>
      <c r="L25" s="79" t="s">
        <v>84</v>
      </c>
      <c r="M25" s="84">
        <f>E20*K25/100</f>
        <v>0</v>
      </c>
    </row>
    <row r="26" spans="1:13" ht="13" customHeight="1" thickBot="1" x14ac:dyDescent="0.3">
      <c r="A26" s="138" t="s">
        <v>96</v>
      </c>
      <c r="B26" s="179"/>
      <c r="C26" s="179"/>
      <c r="D26" s="180"/>
      <c r="E26" s="140">
        <f>SUM(M25:M26)</f>
        <v>0</v>
      </c>
      <c r="F26" s="139"/>
      <c r="G26" s="147"/>
      <c r="H26" s="148"/>
      <c r="I26" s="148"/>
      <c r="J26" s="198"/>
      <c r="K26" s="80"/>
      <c r="L26" s="81" t="s">
        <v>84</v>
      </c>
      <c r="M26" s="85">
        <f>E20*K26/100</f>
        <v>0</v>
      </c>
    </row>
    <row r="27" spans="1:13" ht="13" customHeight="1" thickBot="1" x14ac:dyDescent="0.3">
      <c r="A27" s="147" t="s">
        <v>97</v>
      </c>
      <c r="B27" s="148"/>
      <c r="C27" s="148"/>
      <c r="D27" s="198"/>
      <c r="E27" s="199">
        <f>SUM(M28:M28)</f>
        <v>0</v>
      </c>
      <c r="F27" s="128"/>
      <c r="G27" s="204" t="s">
        <v>94</v>
      </c>
      <c r="H27" s="158"/>
      <c r="I27" s="158"/>
      <c r="J27" s="158"/>
      <c r="K27" s="158"/>
      <c r="L27" s="158"/>
      <c r="M27" s="205"/>
    </row>
    <row r="28" spans="1:13" ht="13" customHeight="1" thickBot="1" x14ac:dyDescent="0.3">
      <c r="A28" s="200" t="s">
        <v>98</v>
      </c>
      <c r="B28" s="201"/>
      <c r="C28" s="201"/>
      <c r="D28" s="202"/>
      <c r="E28" s="203">
        <f>SUM(E24:E27)</f>
        <v>0</v>
      </c>
      <c r="F28" s="166"/>
      <c r="G28" s="147"/>
      <c r="H28" s="148"/>
      <c r="I28" s="148"/>
      <c r="J28" s="198"/>
      <c r="K28" s="80"/>
      <c r="L28" s="81" t="s">
        <v>84</v>
      </c>
      <c r="M28" s="85">
        <f>E20*K28/100</f>
        <v>0</v>
      </c>
    </row>
    <row r="29" spans="1:13" s="3" customFormat="1" ht="13" customHeight="1" x14ac:dyDescent="0.3">
      <c r="A29" s="191" t="s">
        <v>99</v>
      </c>
      <c r="B29" s="192"/>
      <c r="C29" s="192"/>
      <c r="D29" s="193"/>
      <c r="E29" s="194" t="s">
        <v>100</v>
      </c>
      <c r="F29" s="192"/>
      <c r="G29" s="193"/>
      <c r="H29" s="194" t="s">
        <v>101</v>
      </c>
      <c r="I29" s="192"/>
      <c r="J29" s="192"/>
      <c r="K29" s="192"/>
      <c r="L29" s="192"/>
      <c r="M29" s="195"/>
    </row>
    <row r="30" spans="1:13" ht="13" customHeight="1" x14ac:dyDescent="0.25">
      <c r="A30" s="196" t="s">
        <v>48</v>
      </c>
      <c r="B30" s="128"/>
      <c r="C30" s="128"/>
      <c r="D30" s="129"/>
      <c r="E30" s="86" t="s">
        <v>102</v>
      </c>
      <c r="F30" s="148"/>
      <c r="G30" s="129"/>
      <c r="H30" s="86" t="s">
        <v>102</v>
      </c>
      <c r="I30" s="148"/>
      <c r="J30" s="128"/>
      <c r="K30" s="128"/>
      <c r="L30" s="128"/>
      <c r="M30" s="197"/>
    </row>
    <row r="31" spans="1:13" ht="13" customHeight="1" x14ac:dyDescent="0.25">
      <c r="A31" s="186" t="s">
        <v>103</v>
      </c>
      <c r="B31" s="116"/>
      <c r="C31" s="178"/>
      <c r="D31" s="117"/>
      <c r="E31" s="86" t="s">
        <v>103</v>
      </c>
      <c r="F31" s="178"/>
      <c r="G31" s="117"/>
      <c r="H31" s="86" t="s">
        <v>103</v>
      </c>
      <c r="I31" s="178"/>
      <c r="J31" s="116"/>
      <c r="K31" s="116"/>
      <c r="L31" s="116"/>
      <c r="M31" s="187"/>
    </row>
    <row r="32" spans="1:13" ht="13" customHeight="1" x14ac:dyDescent="0.25">
      <c r="A32" s="186"/>
      <c r="B32" s="116"/>
      <c r="C32" s="116"/>
      <c r="D32" s="117"/>
      <c r="E32" s="189" t="s">
        <v>104</v>
      </c>
      <c r="F32" s="116"/>
      <c r="G32" s="117"/>
      <c r="H32" s="189" t="s">
        <v>104</v>
      </c>
      <c r="I32" s="116"/>
      <c r="J32" s="116"/>
      <c r="K32" s="116"/>
      <c r="L32" s="116"/>
      <c r="M32" s="187"/>
    </row>
    <row r="33" spans="1:13" x14ac:dyDescent="0.25">
      <c r="A33" s="186"/>
      <c r="B33" s="178"/>
      <c r="C33" s="178"/>
      <c r="D33" s="188"/>
      <c r="E33" s="189"/>
      <c r="F33" s="178"/>
      <c r="G33" s="188"/>
      <c r="H33" s="189"/>
      <c r="I33" s="178"/>
      <c r="J33" s="178"/>
      <c r="K33" s="178"/>
      <c r="L33" s="178"/>
      <c r="M33" s="190"/>
    </row>
    <row r="34" spans="1:13" ht="56.25" customHeight="1" thickBot="1" x14ac:dyDescent="0.3">
      <c r="A34" s="186"/>
      <c r="B34" s="178"/>
      <c r="C34" s="178"/>
      <c r="D34" s="188"/>
      <c r="E34" s="189"/>
      <c r="F34" s="178"/>
      <c r="G34" s="188"/>
      <c r="H34" s="189"/>
      <c r="I34" s="178"/>
      <c r="J34" s="178"/>
      <c r="K34" s="178"/>
      <c r="L34" s="178"/>
      <c r="M34" s="190"/>
    </row>
    <row r="35" spans="1:13" ht="13" customHeight="1" x14ac:dyDescent="0.25">
      <c r="A35" s="157" t="s">
        <v>105</v>
      </c>
      <c r="B35" s="183"/>
      <c r="C35" s="183"/>
      <c r="D35" s="184"/>
      <c r="E35" s="185">
        <v>21</v>
      </c>
      <c r="F35" s="158"/>
      <c r="G35" s="87" t="s">
        <v>106</v>
      </c>
      <c r="H35" s="160">
        <f>E28-H37</f>
        <v>0</v>
      </c>
      <c r="I35" s="158"/>
      <c r="J35" s="158"/>
      <c r="K35" s="158"/>
      <c r="L35" s="158"/>
      <c r="M35" s="88" t="s">
        <v>107</v>
      </c>
    </row>
    <row r="36" spans="1:13" ht="13" customHeight="1" x14ac:dyDescent="0.25">
      <c r="A36" s="138" t="s">
        <v>108</v>
      </c>
      <c r="B36" s="179"/>
      <c r="C36" s="179"/>
      <c r="D36" s="180"/>
      <c r="E36" s="181">
        <v>21</v>
      </c>
      <c r="F36" s="139"/>
      <c r="G36" s="76" t="s">
        <v>106</v>
      </c>
      <c r="H36" s="140">
        <f>H35*E36/100</f>
        <v>0</v>
      </c>
      <c r="I36" s="139"/>
      <c r="J36" s="139"/>
      <c r="K36" s="139"/>
      <c r="L36" s="139"/>
      <c r="M36" s="89" t="s">
        <v>107</v>
      </c>
    </row>
    <row r="37" spans="1:13" ht="13" customHeight="1" x14ac:dyDescent="0.25">
      <c r="A37" s="138" t="s">
        <v>105</v>
      </c>
      <c r="B37" s="179"/>
      <c r="C37" s="179"/>
      <c r="D37" s="180"/>
      <c r="E37" s="181">
        <v>15</v>
      </c>
      <c r="F37" s="139"/>
      <c r="G37" s="76" t="s">
        <v>106</v>
      </c>
      <c r="H37" s="140">
        <v>0</v>
      </c>
      <c r="I37" s="182"/>
      <c r="J37" s="182"/>
      <c r="K37" s="182"/>
      <c r="L37" s="182"/>
      <c r="M37" s="89" t="s">
        <v>107</v>
      </c>
    </row>
    <row r="38" spans="1:13" ht="13" customHeight="1" x14ac:dyDescent="0.25">
      <c r="A38" s="138" t="s">
        <v>108</v>
      </c>
      <c r="B38" s="179"/>
      <c r="C38" s="179"/>
      <c r="D38" s="180"/>
      <c r="E38" s="181">
        <v>15</v>
      </c>
      <c r="F38" s="139"/>
      <c r="G38" s="76" t="s">
        <v>106</v>
      </c>
      <c r="H38" s="140">
        <f>H37*E38/100</f>
        <v>0</v>
      </c>
      <c r="I38" s="139"/>
      <c r="J38" s="139"/>
      <c r="K38" s="139"/>
      <c r="L38" s="139"/>
      <c r="M38" s="89" t="s">
        <v>107</v>
      </c>
    </row>
    <row r="39" spans="1:13" s="90" customFormat="1" ht="19.5" customHeight="1" thickBot="1" x14ac:dyDescent="0.35">
      <c r="A39" s="175" t="s">
        <v>109</v>
      </c>
      <c r="B39" s="176"/>
      <c r="C39" s="176"/>
      <c r="D39" s="176"/>
      <c r="E39" s="176"/>
      <c r="F39" s="176"/>
      <c r="G39" s="176"/>
      <c r="H39" s="177">
        <f>SUM(H35:H38)</f>
        <v>0</v>
      </c>
      <c r="I39" s="133"/>
      <c r="J39" s="133"/>
      <c r="K39" s="133"/>
      <c r="L39" s="133"/>
      <c r="M39" s="91" t="s">
        <v>107</v>
      </c>
    </row>
    <row r="40" spans="1:13" ht="13" customHeight="1" x14ac:dyDescent="0.25"/>
    <row r="41" spans="1:13" ht="13" customHeight="1" x14ac:dyDescent="0.25">
      <c r="A41" s="178" t="s">
        <v>110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</row>
  </sheetData>
  <mergeCells count="110">
    <mergeCell ref="A5:D5"/>
    <mergeCell ref="E5:J5"/>
    <mergeCell ref="K5:L5"/>
    <mergeCell ref="A6:D6"/>
    <mergeCell ref="E6:J6"/>
    <mergeCell ref="K6:L6"/>
    <mergeCell ref="A1:M1"/>
    <mergeCell ref="A2:M2"/>
    <mergeCell ref="A3:D3"/>
    <mergeCell ref="E3:J3"/>
    <mergeCell ref="K3:L3"/>
    <mergeCell ref="A4:D4"/>
    <mergeCell ref="E4:J4"/>
    <mergeCell ref="K4:L4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39:G39"/>
    <mergeCell ref="H39:L39"/>
    <mergeCell ref="A41:M41"/>
    <mergeCell ref="A37:D37"/>
    <mergeCell ref="E37:F37"/>
    <mergeCell ref="H37:L37"/>
    <mergeCell ref="A38:D38"/>
    <mergeCell ref="E38:F38"/>
    <mergeCell ref="H38:L38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0B9F-4E54-49C0-8802-A27771B0EE9F}">
  <dimension ref="A1:C12"/>
  <sheetViews>
    <sheetView workbookViewId="0">
      <selection activeCell="C6" sqref="C6"/>
    </sheetView>
  </sheetViews>
  <sheetFormatPr defaultRowHeight="12.5" x14ac:dyDescent="0.25"/>
  <cols>
    <col min="1" max="1" width="3.81640625" customWidth="1"/>
    <col min="2" max="2" width="45.1796875" customWidth="1"/>
    <col min="3" max="3" width="20.453125" customWidth="1"/>
  </cols>
  <sheetData>
    <row r="1" spans="1:3" s="2" customFormat="1" x14ac:dyDescent="0.25">
      <c r="A1" s="225" t="s">
        <v>0</v>
      </c>
      <c r="B1" s="116"/>
      <c r="C1" s="2" t="s">
        <v>1</v>
      </c>
    </row>
    <row r="2" spans="1:3" s="2" customFormat="1" x14ac:dyDescent="0.25">
      <c r="A2" s="225" t="s">
        <v>170</v>
      </c>
      <c r="B2" s="116"/>
      <c r="C2" s="2" t="s">
        <v>3</v>
      </c>
    </row>
    <row r="3" spans="1:3" s="1" customFormat="1" ht="9" x14ac:dyDescent="0.2"/>
    <row r="4" spans="1:3" s="3" customFormat="1" ht="13" x14ac:dyDescent="0.3">
      <c r="A4" s="226" t="s">
        <v>36</v>
      </c>
      <c r="B4" s="116"/>
      <c r="C4" s="116"/>
    </row>
    <row r="5" spans="1:3" s="1" customFormat="1" ht="9.5" thickBot="1" x14ac:dyDescent="0.25"/>
    <row r="6" spans="1:3" s="1" customFormat="1" ht="9.75" customHeight="1" x14ac:dyDescent="0.2">
      <c r="A6" s="227" t="s">
        <v>37</v>
      </c>
      <c r="B6" s="229" t="s">
        <v>38</v>
      </c>
      <c r="C6" s="55" t="s">
        <v>17</v>
      </c>
    </row>
    <row r="7" spans="1:3" s="1" customFormat="1" ht="9.75" customHeight="1" thickBot="1" x14ac:dyDescent="0.25">
      <c r="A7" s="228"/>
      <c r="B7" s="230"/>
      <c r="C7" s="56" t="s">
        <v>39</v>
      </c>
    </row>
    <row r="8" spans="1:3" s="13" customFormat="1" ht="10.5" x14ac:dyDescent="0.2">
      <c r="A8" s="57"/>
      <c r="B8" s="59" t="s">
        <v>22</v>
      </c>
      <c r="C8" s="58"/>
    </row>
    <row r="9" spans="1:3" s="13" customFormat="1" ht="10.5" x14ac:dyDescent="0.2">
      <c r="A9" s="60">
        <v>1</v>
      </c>
      <c r="B9" s="24" t="s">
        <v>171</v>
      </c>
      <c r="C9" s="61">
        <f>'ROZPOČET #2'!G26</f>
        <v>0</v>
      </c>
    </row>
    <row r="10" spans="1:3" s="13" customFormat="1" ht="11" thickBot="1" x14ac:dyDescent="0.25">
      <c r="A10" s="62"/>
      <c r="B10" s="63" t="s">
        <v>40</v>
      </c>
      <c r="C10" s="64">
        <f>SUM(C9:C9)</f>
        <v>0</v>
      </c>
    </row>
    <row r="11" spans="1:3" s="1" customFormat="1" ht="9.5" thickBot="1" x14ac:dyDescent="0.25"/>
    <row r="12" spans="1:3" s="13" customFormat="1" ht="11" thickBot="1" x14ac:dyDescent="0.25">
      <c r="A12" s="65"/>
      <c r="B12" s="66" t="s">
        <v>41</v>
      </c>
      <c r="C12" s="67">
        <f>C10</f>
        <v>0</v>
      </c>
    </row>
  </sheetData>
  <mergeCells count="5">
    <mergeCell ref="A1:B1"/>
    <mergeCell ref="A2:B2"/>
    <mergeCell ref="A4:C4"/>
    <mergeCell ref="A6:A7"/>
    <mergeCell ref="B6:B7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77D9-11D9-448B-9923-F47E26738402}">
  <dimension ref="A1:G28"/>
  <sheetViews>
    <sheetView workbookViewId="0">
      <selection activeCell="E12" sqref="E12"/>
    </sheetView>
  </sheetViews>
  <sheetFormatPr defaultRowHeight="12.5" x14ac:dyDescent="0.25"/>
  <cols>
    <col min="1" max="1" width="3.7265625" customWidth="1"/>
    <col min="2" max="2" width="11" customWidth="1"/>
    <col min="3" max="3" width="43.453125" customWidth="1"/>
    <col min="4" max="4" width="4.453125" customWidth="1"/>
    <col min="5" max="5" width="8.7265625" customWidth="1"/>
    <col min="6" max="7" width="10.54296875" customWidth="1"/>
  </cols>
  <sheetData>
    <row r="1" spans="1:7" s="2" customFormat="1" x14ac:dyDescent="0.25">
      <c r="A1" s="225" t="s">
        <v>0</v>
      </c>
      <c r="B1" s="116"/>
      <c r="C1" s="116"/>
      <c r="D1" s="116"/>
      <c r="E1" s="116"/>
      <c r="F1" s="225" t="s">
        <v>1</v>
      </c>
      <c r="G1" s="116"/>
    </row>
    <row r="2" spans="1:7" s="2" customFormat="1" x14ac:dyDescent="0.25">
      <c r="A2" s="225" t="s">
        <v>170</v>
      </c>
      <c r="B2" s="116"/>
      <c r="C2" s="116"/>
      <c r="D2" s="116"/>
      <c r="E2" s="116"/>
      <c r="F2" s="225" t="s">
        <v>3</v>
      </c>
      <c r="G2" s="116"/>
    </row>
    <row r="3" spans="1:7" s="1" customFormat="1" ht="9" x14ac:dyDescent="0.2"/>
    <row r="4" spans="1:7" ht="13" x14ac:dyDescent="0.25">
      <c r="A4" s="226" t="s">
        <v>4</v>
      </c>
      <c r="B4" s="116"/>
      <c r="C4" s="116"/>
      <c r="D4" s="116"/>
      <c r="E4" s="116"/>
      <c r="F4" s="116"/>
      <c r="G4" s="116"/>
    </row>
    <row r="5" spans="1:7" s="1" customFormat="1" ht="9.5" thickBot="1" x14ac:dyDescent="0.25"/>
    <row r="6" spans="1:7" s="1" customFormat="1" ht="9.75" customHeight="1" x14ac:dyDescent="0.2">
      <c r="A6" s="4" t="s">
        <v>5</v>
      </c>
      <c r="B6" s="232" t="s">
        <v>9</v>
      </c>
      <c r="C6" s="232" t="s">
        <v>11</v>
      </c>
      <c r="D6" s="232" t="s">
        <v>13</v>
      </c>
      <c r="E6" s="232" t="s">
        <v>15</v>
      </c>
      <c r="F6" s="233" t="s">
        <v>17</v>
      </c>
      <c r="G6" s="168"/>
    </row>
    <row r="7" spans="1:7" s="1" customFormat="1" ht="9.75" customHeight="1" x14ac:dyDescent="0.2">
      <c r="A7" s="5" t="s">
        <v>6</v>
      </c>
      <c r="B7" s="130"/>
      <c r="C7" s="130"/>
      <c r="D7" s="130"/>
      <c r="E7" s="130"/>
      <c r="F7" s="234"/>
      <c r="G7" s="235"/>
    </row>
    <row r="8" spans="1:7" s="1" customFormat="1" ht="9.75" customHeight="1" x14ac:dyDescent="0.2">
      <c r="A8" s="5" t="s">
        <v>7</v>
      </c>
      <c r="B8" s="130"/>
      <c r="C8" s="130"/>
      <c r="D8" s="130"/>
      <c r="E8" s="130"/>
      <c r="F8" s="9" t="s">
        <v>18</v>
      </c>
      <c r="G8" s="11" t="s">
        <v>20</v>
      </c>
    </row>
    <row r="9" spans="1:7" s="1" customFormat="1" ht="9.75" customHeight="1" thickBot="1" x14ac:dyDescent="0.25">
      <c r="A9" s="6" t="s">
        <v>8</v>
      </c>
      <c r="B9" s="8" t="s">
        <v>10</v>
      </c>
      <c r="C9" s="8" t="s">
        <v>12</v>
      </c>
      <c r="D9" s="8" t="s">
        <v>14</v>
      </c>
      <c r="E9" s="8" t="s">
        <v>16</v>
      </c>
      <c r="F9" s="10" t="s">
        <v>19</v>
      </c>
      <c r="G9" s="12" t="s">
        <v>21</v>
      </c>
    </row>
    <row r="10" spans="1:7" s="14" customFormat="1" ht="10.5" x14ac:dyDescent="0.25">
      <c r="A10" s="16"/>
      <c r="B10" s="15"/>
      <c r="C10" s="17" t="s">
        <v>22</v>
      </c>
      <c r="D10" s="15"/>
      <c r="E10" s="15"/>
      <c r="F10" s="18"/>
      <c r="G10" s="19"/>
    </row>
    <row r="11" spans="1:7" s="14" customFormat="1" ht="10.5" x14ac:dyDescent="0.25">
      <c r="A11" s="22"/>
      <c r="B11" s="23" t="s">
        <v>124</v>
      </c>
      <c r="C11" s="24" t="s">
        <v>171</v>
      </c>
      <c r="D11" s="21"/>
      <c r="E11" s="21"/>
      <c r="F11" s="25"/>
      <c r="G11" s="26"/>
    </row>
    <row r="12" spans="1:7" s="1" customFormat="1" ht="9" x14ac:dyDescent="0.2">
      <c r="A12" s="27">
        <v>1</v>
      </c>
      <c r="B12" s="28"/>
      <c r="C12" s="29" t="s">
        <v>150</v>
      </c>
      <c r="D12" s="30" t="s">
        <v>151</v>
      </c>
      <c r="E12" s="31">
        <v>60</v>
      </c>
      <c r="F12" s="32"/>
      <c r="G12" s="33">
        <f t="shared" ref="G12:G25" si="0">E12*F12</f>
        <v>0</v>
      </c>
    </row>
    <row r="13" spans="1:7" s="1" customFormat="1" ht="9" x14ac:dyDescent="0.2">
      <c r="A13" s="27">
        <f t="shared" ref="A13:A25" si="1">A12+1</f>
        <v>2</v>
      </c>
      <c r="B13" s="28"/>
      <c r="C13" s="29" t="s">
        <v>152</v>
      </c>
      <c r="D13" s="30" t="s">
        <v>153</v>
      </c>
      <c r="E13" s="31">
        <v>140</v>
      </c>
      <c r="F13" s="32"/>
      <c r="G13" s="33">
        <f t="shared" si="0"/>
        <v>0</v>
      </c>
    </row>
    <row r="14" spans="1:7" s="1" customFormat="1" ht="9" x14ac:dyDescent="0.2">
      <c r="A14" s="27">
        <f t="shared" si="1"/>
        <v>3</v>
      </c>
      <c r="B14" s="28"/>
      <c r="C14" s="29" t="s">
        <v>172</v>
      </c>
      <c r="D14" s="30" t="s">
        <v>173</v>
      </c>
      <c r="E14" s="31">
        <v>1</v>
      </c>
      <c r="F14" s="32"/>
      <c r="G14" s="33">
        <f t="shared" si="0"/>
        <v>0</v>
      </c>
    </row>
    <row r="15" spans="1:7" s="1" customFormat="1" ht="9" x14ac:dyDescent="0.2">
      <c r="A15" s="27">
        <f t="shared" si="1"/>
        <v>4</v>
      </c>
      <c r="B15" s="28"/>
      <c r="C15" s="29" t="s">
        <v>156</v>
      </c>
      <c r="D15" s="30" t="s">
        <v>153</v>
      </c>
      <c r="E15" s="31">
        <v>150</v>
      </c>
      <c r="F15" s="32"/>
      <c r="G15" s="33">
        <f t="shared" si="0"/>
        <v>0</v>
      </c>
    </row>
    <row r="16" spans="1:7" s="1" customFormat="1" ht="9" x14ac:dyDescent="0.2">
      <c r="A16" s="27">
        <f t="shared" si="1"/>
        <v>5</v>
      </c>
      <c r="B16" s="28"/>
      <c r="C16" s="29" t="s">
        <v>174</v>
      </c>
      <c r="D16" s="30" t="s">
        <v>153</v>
      </c>
      <c r="E16" s="31">
        <v>60</v>
      </c>
      <c r="F16" s="32"/>
      <c r="G16" s="33">
        <f t="shared" si="0"/>
        <v>0</v>
      </c>
    </row>
    <row r="17" spans="1:7" s="1" customFormat="1" ht="9" x14ac:dyDescent="0.2">
      <c r="A17" s="27">
        <f t="shared" si="1"/>
        <v>6</v>
      </c>
      <c r="B17" s="28"/>
      <c r="C17" s="29" t="s">
        <v>158</v>
      </c>
      <c r="D17" s="30" t="s">
        <v>153</v>
      </c>
      <c r="E17" s="31">
        <v>30</v>
      </c>
      <c r="F17" s="32"/>
      <c r="G17" s="33">
        <f t="shared" si="0"/>
        <v>0</v>
      </c>
    </row>
    <row r="18" spans="1:7" s="1" customFormat="1" ht="9" x14ac:dyDescent="0.2">
      <c r="A18" s="27">
        <f t="shared" si="1"/>
        <v>7</v>
      </c>
      <c r="B18" s="28"/>
      <c r="C18" s="29" t="s">
        <v>159</v>
      </c>
      <c r="D18" s="30" t="s">
        <v>160</v>
      </c>
      <c r="E18" s="31">
        <v>60</v>
      </c>
      <c r="F18" s="32"/>
      <c r="G18" s="33">
        <f t="shared" si="0"/>
        <v>0</v>
      </c>
    </row>
    <row r="19" spans="1:7" s="1" customFormat="1" ht="9" x14ac:dyDescent="0.2">
      <c r="A19" s="27">
        <f t="shared" si="1"/>
        <v>8</v>
      </c>
      <c r="B19" s="28"/>
      <c r="C19" s="29" t="s">
        <v>175</v>
      </c>
      <c r="D19" s="30" t="s">
        <v>160</v>
      </c>
      <c r="E19" s="31">
        <v>1</v>
      </c>
      <c r="F19" s="32"/>
      <c r="G19" s="33">
        <f t="shared" si="0"/>
        <v>0</v>
      </c>
    </row>
    <row r="20" spans="1:7" s="1" customFormat="1" ht="9" x14ac:dyDescent="0.2">
      <c r="A20" s="27">
        <f t="shared" si="1"/>
        <v>9</v>
      </c>
      <c r="B20" s="28"/>
      <c r="C20" s="29" t="s">
        <v>162</v>
      </c>
      <c r="D20" s="30" t="s">
        <v>160</v>
      </c>
      <c r="E20" s="31">
        <v>1</v>
      </c>
      <c r="F20" s="32"/>
      <c r="G20" s="33">
        <f t="shared" si="0"/>
        <v>0</v>
      </c>
    </row>
    <row r="21" spans="1:7" s="1" customFormat="1" ht="9" x14ac:dyDescent="0.2">
      <c r="A21" s="27">
        <f t="shared" si="1"/>
        <v>10</v>
      </c>
      <c r="B21" s="28"/>
      <c r="C21" s="29" t="s">
        <v>163</v>
      </c>
      <c r="D21" s="30" t="s">
        <v>160</v>
      </c>
      <c r="E21" s="31">
        <v>1</v>
      </c>
      <c r="F21" s="32"/>
      <c r="G21" s="33">
        <f t="shared" si="0"/>
        <v>0</v>
      </c>
    </row>
    <row r="22" spans="1:7" s="1" customFormat="1" ht="9" x14ac:dyDescent="0.2">
      <c r="A22" s="27">
        <f t="shared" si="1"/>
        <v>11</v>
      </c>
      <c r="B22" s="28"/>
      <c r="C22" s="29" t="s">
        <v>176</v>
      </c>
      <c r="D22" s="30" t="s">
        <v>160</v>
      </c>
      <c r="E22" s="31">
        <v>2</v>
      </c>
      <c r="F22" s="32"/>
      <c r="G22" s="33">
        <f t="shared" si="0"/>
        <v>0</v>
      </c>
    </row>
    <row r="23" spans="1:7" s="1" customFormat="1" ht="9" x14ac:dyDescent="0.2">
      <c r="A23" s="27">
        <f t="shared" si="1"/>
        <v>12</v>
      </c>
      <c r="B23" s="28"/>
      <c r="C23" s="29" t="s">
        <v>177</v>
      </c>
      <c r="D23" s="30" t="s">
        <v>160</v>
      </c>
      <c r="E23" s="31">
        <v>60</v>
      </c>
      <c r="F23" s="32"/>
      <c r="G23" s="33">
        <f t="shared" si="0"/>
        <v>0</v>
      </c>
    </row>
    <row r="24" spans="1:7" s="1" customFormat="1" ht="9" x14ac:dyDescent="0.2">
      <c r="A24" s="27">
        <f t="shared" si="1"/>
        <v>13</v>
      </c>
      <c r="B24" s="28"/>
      <c r="C24" s="29" t="s">
        <v>165</v>
      </c>
      <c r="D24" s="30" t="s">
        <v>178</v>
      </c>
      <c r="E24" s="31">
        <v>1</v>
      </c>
      <c r="F24" s="32"/>
      <c r="G24" s="33">
        <f t="shared" si="0"/>
        <v>0</v>
      </c>
    </row>
    <row r="25" spans="1:7" s="1" customFormat="1" ht="9" x14ac:dyDescent="0.2">
      <c r="A25" s="27">
        <f t="shared" si="1"/>
        <v>14</v>
      </c>
      <c r="B25" s="28"/>
      <c r="C25" s="29" t="s">
        <v>179</v>
      </c>
      <c r="D25" s="30" t="s">
        <v>178</v>
      </c>
      <c r="E25" s="31">
        <v>1</v>
      </c>
      <c r="F25" s="32"/>
      <c r="G25" s="33">
        <f t="shared" si="0"/>
        <v>0</v>
      </c>
    </row>
    <row r="26" spans="1:7" s="14" customFormat="1" ht="11" thickBot="1" x14ac:dyDescent="0.3">
      <c r="A26" s="34"/>
      <c r="B26" s="36">
        <v>1</v>
      </c>
      <c r="C26" s="37" t="s">
        <v>180</v>
      </c>
      <c r="D26" s="35"/>
      <c r="E26" s="35"/>
      <c r="F26" s="38"/>
      <c r="G26" s="39">
        <f>SUM(G12:G25)</f>
        <v>0</v>
      </c>
    </row>
    <row r="27" spans="1:7" ht="13" thickBot="1" x14ac:dyDescent="0.3">
      <c r="A27" s="46"/>
      <c r="B27" s="46"/>
      <c r="C27" s="46"/>
      <c r="D27" s="46"/>
      <c r="E27" s="46"/>
      <c r="F27" s="46"/>
      <c r="G27" s="46"/>
    </row>
    <row r="28" spans="1:7" s="14" customFormat="1" ht="13" thickBot="1" x14ac:dyDescent="0.3">
      <c r="A28" s="50"/>
      <c r="B28" s="51"/>
      <c r="C28" s="53" t="s">
        <v>35</v>
      </c>
      <c r="D28" s="52"/>
      <c r="E28" s="52"/>
      <c r="F28" s="231">
        <f>'KRYCÍ LIST #2'!E20</f>
        <v>0</v>
      </c>
      <c r="G28" s="156"/>
    </row>
  </sheetData>
  <mergeCells count="11">
    <mergeCell ref="F28:G28"/>
    <mergeCell ref="A1:E1"/>
    <mergeCell ref="F1:G1"/>
    <mergeCell ref="A2:E2"/>
    <mergeCell ref="F2:G2"/>
    <mergeCell ref="A4:G4"/>
    <mergeCell ref="B6:B8"/>
    <mergeCell ref="C6:C8"/>
    <mergeCell ref="D6:D8"/>
    <mergeCell ref="E6:E8"/>
    <mergeCell ref="F6:G7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ÚVOD</vt:lpstr>
      <vt:lpstr>SOUHRNNÝ LIST STAVBY</vt:lpstr>
      <vt:lpstr>REKAPITULACE OBJEKTŮ STAVBY</vt:lpstr>
      <vt:lpstr>KRYCÍ LIST #1</vt:lpstr>
      <vt:lpstr>REKAPITULACE #1</vt:lpstr>
      <vt:lpstr>ROZPOČET #1</vt:lpstr>
      <vt:lpstr>KRYCÍ LIST #2</vt:lpstr>
      <vt:lpstr>REKAPITULACE #2</vt:lpstr>
      <vt:lpstr>ROZPOČET #2</vt:lpstr>
      <vt:lpstr>KRYCÍ LIST #3</vt:lpstr>
      <vt:lpstr>REKAPITULACE #3</vt:lpstr>
      <vt:lpstr>ROZPOČET #3</vt:lpstr>
      <vt:lpstr>KRYCÍ LIST #4</vt:lpstr>
      <vt:lpstr>REKAPITULACE #4</vt:lpstr>
      <vt:lpstr>ROZPOČET #4</vt:lpstr>
      <vt:lpstr>KRYCÍ LIST #5</vt:lpstr>
      <vt:lpstr>REKAPITULACE #5</vt:lpstr>
      <vt:lpstr>ROZPOČET #5</vt:lpstr>
      <vt:lpstr>KRYCÍ LIST #6</vt:lpstr>
      <vt:lpstr>REKAPITULACE #6</vt:lpstr>
      <vt:lpstr>ROZPOČET #6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Benda</dc:creator>
  <cp:lastModifiedBy>Hana Kuchyňková Palizová</cp:lastModifiedBy>
  <dcterms:created xsi:type="dcterms:W3CDTF">2024-07-08T21:53:10Z</dcterms:created>
  <dcterms:modified xsi:type="dcterms:W3CDTF">2024-07-24T22:15:46Z</dcterms:modified>
</cp:coreProperties>
</file>