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ROZPOČTY\2023\BĚŽÍCÍ  ZAKÁZKY\JAROMERICE\"/>
    </mc:Choice>
  </mc:AlternateContent>
  <bookViews>
    <workbookView xWindow="0" yWindow="0" windowWidth="27870" windowHeight="12285" activeTab="4"/>
  </bookViews>
  <sheets>
    <sheet name="Uchazeč" sheetId="1" r:id="rId1"/>
    <sheet name="Stavba" sheetId="2" r:id="rId2"/>
    <sheet name="01 01 " sheetId="3" r:id="rId3"/>
    <sheet name="02 01 " sheetId="4" r:id="rId4"/>
    <sheet name="03 01 " sheetId="5" r:id="rId5"/>
    <sheet name="04 01 " sheetId="6" r:id="rId6"/>
    <sheet name="05 101 " sheetId="7" r:id="rId7"/>
    <sheet name="06 01 " sheetId="8" r:id="rId8"/>
  </sheets>
  <externalReferences>
    <externalReference r:id="rId9"/>
  </externalReferences>
  <definedNames>
    <definedName name="cisloobjektu">#REF!</definedName>
    <definedName name="CisloStavby" localSheetId="1">Stavba!$D$5</definedName>
    <definedName name="cislostavby">#REF!</definedName>
    <definedName name="dadresa" localSheetId="3">[1]Stavba!#REF!</definedName>
    <definedName name="dadresa" localSheetId="4">[1]Stavba!#REF!</definedName>
    <definedName name="dadresa" localSheetId="5">[1]Stavba!#REF!</definedName>
    <definedName name="dadresa" localSheetId="6">[1]Stavba!#REF!</definedName>
    <definedName name="dadresa" localSheetId="7">[1]Stavba!#REF!</definedName>
    <definedName name="dadresa">Stavba!#REF!</definedName>
    <definedName name="Datum">#REF!</definedName>
    <definedName name="DIČ" localSheetId="3">[1]Stavba!#REF!</definedName>
    <definedName name="DIČ" localSheetId="4">[1]Stavba!#REF!</definedName>
    <definedName name="DIČ" localSheetId="5">[1]Stavba!#REF!</definedName>
    <definedName name="DIČ" localSheetId="6">[1]Stavba!#REF!</definedName>
    <definedName name="DIČ" localSheetId="7">[1]Stavba!#REF!</definedName>
    <definedName name="DIČ">Stavba!#REF!</definedName>
    <definedName name="Dil">#REF!</definedName>
    <definedName name="dmisto" localSheetId="3">[1]Stavba!#REF!</definedName>
    <definedName name="dmisto" localSheetId="4">[1]Stavba!#REF!</definedName>
    <definedName name="dmisto" localSheetId="5">[1]Stavba!#REF!</definedName>
    <definedName name="dmisto" localSheetId="6">[1]Stavba!#REF!</definedName>
    <definedName name="dmisto" localSheetId="7">[1]Stavba!#REF!</definedName>
    <definedName name="dmisto">Stavba!#REF!</definedName>
    <definedName name="Dodavka">#REF!</definedName>
    <definedName name="Dodavka0" localSheetId="3">'02 01 '!#REF!</definedName>
    <definedName name="Dodavka0" localSheetId="4">'03 01 '!#REF!</definedName>
    <definedName name="Dodavka0" localSheetId="5">'04 01 '!#REF!</definedName>
    <definedName name="Dodavka0" localSheetId="6">'05 101 '!#REF!</definedName>
    <definedName name="Dodavka0" localSheetId="7">'06 01 '!#REF!</definedName>
    <definedName name="Dodavka0">'01 01 '!#REF!</definedName>
    <definedName name="dpsc" localSheetId="3">[1]Stavba!#REF!</definedName>
    <definedName name="dpsc" localSheetId="4">[1]Stavba!#REF!</definedName>
    <definedName name="dpsc" localSheetId="5">[1]Stavba!#REF!</definedName>
    <definedName name="dpsc" localSheetId="6">[1]Stavba!#REF!</definedName>
    <definedName name="dpsc" localSheetId="7">[1]Stavba!#REF!</definedName>
    <definedName name="dpsc">Stavba!#REF!</definedName>
    <definedName name="HSV">#REF!</definedName>
    <definedName name="HSV0" localSheetId="3">'02 01 '!#REF!</definedName>
    <definedName name="HSV0" localSheetId="4">'03 01 '!#REF!</definedName>
    <definedName name="HSV0" localSheetId="5">'04 01 '!#REF!</definedName>
    <definedName name="HSV0" localSheetId="6">'05 101 '!#REF!</definedName>
    <definedName name="HSV0" localSheetId="7">'06 01 '!#REF!</definedName>
    <definedName name="HSV0">'01 01 '!#REF!</definedName>
    <definedName name="HZS">#REF!</definedName>
    <definedName name="HZS0" localSheetId="3">'02 01 '!#REF!</definedName>
    <definedName name="HZS0" localSheetId="4">'03 01 '!#REF!</definedName>
    <definedName name="HZS0" localSheetId="5">'04 01 '!#REF!</definedName>
    <definedName name="HZS0" localSheetId="6">'05 101 '!#REF!</definedName>
    <definedName name="HZS0" localSheetId="7">'06 01 '!#REF!</definedName>
    <definedName name="HZS0">'01 01 '!#REF!</definedName>
    <definedName name="IČO" localSheetId="3">[1]Stavba!#REF!</definedName>
    <definedName name="IČO" localSheetId="4">[1]Stavba!#REF!</definedName>
    <definedName name="IČO" localSheetId="5">[1]Stavba!#REF!</definedName>
    <definedName name="IČO" localSheetId="6">[1]Stavba!#REF!</definedName>
    <definedName name="IČO" localSheetId="7">[1]Stavba!#REF!</definedName>
    <definedName name="IČO">Stavba!#REF!</definedName>
    <definedName name="JKSO">#REF!</definedName>
    <definedName name="MJ">#REF!</definedName>
    <definedName name="Mont">#REF!</definedName>
    <definedName name="Montaz0" localSheetId="3">'02 01 '!#REF!</definedName>
    <definedName name="Montaz0" localSheetId="4">'03 01 '!#REF!</definedName>
    <definedName name="Montaz0" localSheetId="5">'04 01 '!#REF!</definedName>
    <definedName name="Montaz0" localSheetId="6">'05 101 '!#REF!</definedName>
    <definedName name="Montaz0" localSheetId="7">'06 01 '!#REF!</definedName>
    <definedName name="Montaz0">'01 01 '!#REF!</definedName>
    <definedName name="NazevDilu">#REF!</definedName>
    <definedName name="NazevObjektu" localSheetId="1">Stavba!$C$28</definedName>
    <definedName name="nazevobjektu">#REF!</definedName>
    <definedName name="NazevStavby" localSheetId="1">Stavba!$E$5</definedName>
    <definedName name="nazevstavby">#REF!</definedName>
    <definedName name="_xlnm.Print_Titles" localSheetId="2">'01 01 '!$1:$6</definedName>
    <definedName name="_xlnm.Print_Titles" localSheetId="3">'02 01 '!$1:$6</definedName>
    <definedName name="_xlnm.Print_Titles" localSheetId="4">'03 01 '!$1:$6</definedName>
    <definedName name="_xlnm.Print_Titles" localSheetId="5">'04 01 '!$1:$6</definedName>
    <definedName name="_xlnm.Print_Titles" localSheetId="6">'05 101 '!$1:$6</definedName>
    <definedName name="_xlnm.Print_Titles" localSheetId="7">'06 01 '!$1:$6</definedName>
    <definedName name="Objednatel" localSheetId="1">Stavba!$D$8</definedName>
    <definedName name="Objednatel">#REF!</definedName>
    <definedName name="Objekt">Stavba!$B$28</definedName>
    <definedName name="_xlnm.Print_Area" localSheetId="2">'01 01 '!$A$1:$K$134</definedName>
    <definedName name="_xlnm.Print_Area" localSheetId="3">'02 01 '!$A$1:$K$116</definedName>
    <definedName name="_xlnm.Print_Area" localSheetId="4">'03 01 '!$A$1:$K$95</definedName>
    <definedName name="_xlnm.Print_Area" localSheetId="5">'04 01 '!$A$1:$K$54</definedName>
    <definedName name="_xlnm.Print_Area" localSheetId="6">'05 101 '!$A$1:$K$77</definedName>
    <definedName name="_xlnm.Print_Area" localSheetId="7">'06 01 '!$A$1:$K$23</definedName>
    <definedName name="_xlnm.Print_Area" localSheetId="1">Stavba!$A$1:$I$39</definedName>
    <definedName name="odic">Stavba!$J$9</definedName>
    <definedName name="oico">Stavba!$J$8</definedName>
    <definedName name="omisto">Stavba!$D$10</definedName>
    <definedName name="onazev">Stavba!$D$9</definedName>
    <definedName name="opsc">Stavba!$C$10</definedName>
    <definedName name="PocetMJ">#REF!</definedName>
    <definedName name="Poznamka">#REF!</definedName>
    <definedName name="Projektant">#REF!</definedName>
    <definedName name="PSV">#REF!</definedName>
    <definedName name="PSV0" localSheetId="3">'02 01 '!#REF!</definedName>
    <definedName name="PSV0" localSheetId="4">'03 01 '!#REF!</definedName>
    <definedName name="PSV0" localSheetId="5">'04 01 '!#REF!</definedName>
    <definedName name="PSV0" localSheetId="6">'05 101 '!#REF!</definedName>
    <definedName name="PSV0" localSheetId="7">'06 01 '!#REF!</definedName>
    <definedName name="PSV0">'01 01 '!#REF!</definedName>
    <definedName name="SloupecCC" localSheetId="3">'02 01 '!$G$6</definedName>
    <definedName name="SloupecCC" localSheetId="4">'03 01 '!$G$6</definedName>
    <definedName name="SloupecCC" localSheetId="5">'04 01 '!$G$6</definedName>
    <definedName name="SloupecCC" localSheetId="6">'05 101 '!$G$6</definedName>
    <definedName name="SloupecCC" localSheetId="7">'06 01 '!$G$6</definedName>
    <definedName name="SloupecCC">'01 01 '!$G$6</definedName>
    <definedName name="SloupecCDH" localSheetId="3">'02 01 '!$K$6</definedName>
    <definedName name="SloupecCDH" localSheetId="4">'03 01 '!$K$6</definedName>
    <definedName name="SloupecCDH" localSheetId="5">'04 01 '!$K$6</definedName>
    <definedName name="SloupecCDH" localSheetId="6">'05 101 '!$K$6</definedName>
    <definedName name="SloupecCDH" localSheetId="7">'06 01 '!$K$6</definedName>
    <definedName name="SloupecCDH">'01 01 '!$K$6</definedName>
    <definedName name="SloupecCisloPol" localSheetId="3">'02 01 '!$B$6</definedName>
    <definedName name="SloupecCisloPol" localSheetId="4">'03 01 '!$B$6</definedName>
    <definedName name="SloupecCisloPol" localSheetId="5">'04 01 '!$B$6</definedName>
    <definedName name="SloupecCisloPol" localSheetId="6">'05 101 '!$B$6</definedName>
    <definedName name="SloupecCisloPol" localSheetId="7">'06 01 '!$B$6</definedName>
    <definedName name="SloupecCisloPol">'01 01 '!$B$6</definedName>
    <definedName name="SloupecCH" localSheetId="3">'02 01 '!$I$6</definedName>
    <definedName name="SloupecCH" localSheetId="4">'03 01 '!$I$6</definedName>
    <definedName name="SloupecCH" localSheetId="5">'04 01 '!$I$6</definedName>
    <definedName name="SloupecCH" localSheetId="6">'05 101 '!$I$6</definedName>
    <definedName name="SloupecCH" localSheetId="7">'06 01 '!$I$6</definedName>
    <definedName name="SloupecCH">'01 01 '!$I$6</definedName>
    <definedName name="SloupecJC" localSheetId="3">'02 01 '!$F$6</definedName>
    <definedName name="SloupecJC" localSheetId="4">'03 01 '!$F$6</definedName>
    <definedName name="SloupecJC" localSheetId="5">'04 01 '!$F$6</definedName>
    <definedName name="SloupecJC" localSheetId="6">'05 101 '!$F$6</definedName>
    <definedName name="SloupecJC" localSheetId="7">'06 01 '!$F$6</definedName>
    <definedName name="SloupecJC">'01 01 '!$F$6</definedName>
    <definedName name="SloupecJDH" localSheetId="3">'02 01 '!$J$6</definedName>
    <definedName name="SloupecJDH" localSheetId="4">'03 01 '!$J$6</definedName>
    <definedName name="SloupecJDH" localSheetId="5">'04 01 '!$J$6</definedName>
    <definedName name="SloupecJDH" localSheetId="6">'05 101 '!$J$6</definedName>
    <definedName name="SloupecJDH" localSheetId="7">'06 01 '!$J$6</definedName>
    <definedName name="SloupecJDH">'01 01 '!$J$6</definedName>
    <definedName name="SloupecJDM" localSheetId="3">'02 01 '!$J$6</definedName>
    <definedName name="SloupecJDM" localSheetId="4">'03 01 '!$J$6</definedName>
    <definedName name="SloupecJDM" localSheetId="5">'04 01 '!$J$6</definedName>
    <definedName name="SloupecJDM" localSheetId="6">'05 101 '!$J$6</definedName>
    <definedName name="SloupecJDM" localSheetId="7">'06 01 '!$J$6</definedName>
    <definedName name="SloupecJDM">'01 01 '!$J$6</definedName>
    <definedName name="SloupecJH" localSheetId="3">'02 01 '!$H$6</definedName>
    <definedName name="SloupecJH" localSheetId="4">'03 01 '!$H$6</definedName>
    <definedName name="SloupecJH" localSheetId="5">'04 01 '!$H$6</definedName>
    <definedName name="SloupecJH" localSheetId="6">'05 101 '!$H$6</definedName>
    <definedName name="SloupecJH" localSheetId="7">'06 01 '!$H$6</definedName>
    <definedName name="SloupecJH">'01 01 '!$H$6</definedName>
    <definedName name="SloupecMJ" localSheetId="3">'02 01 '!$D$6</definedName>
    <definedName name="SloupecMJ" localSheetId="4">'03 01 '!$D$6</definedName>
    <definedName name="SloupecMJ" localSheetId="5">'04 01 '!$D$6</definedName>
    <definedName name="SloupecMJ" localSheetId="6">'05 101 '!$D$6</definedName>
    <definedName name="SloupecMJ" localSheetId="7">'06 01 '!$D$6</definedName>
    <definedName name="SloupecMJ">'01 01 '!$D$6</definedName>
    <definedName name="SloupecMnozstvi" localSheetId="3">'02 01 '!$E$6</definedName>
    <definedName name="SloupecMnozstvi" localSheetId="4">'03 01 '!$E$6</definedName>
    <definedName name="SloupecMnozstvi" localSheetId="5">'04 01 '!$E$6</definedName>
    <definedName name="SloupecMnozstvi" localSheetId="6">'05 101 '!$E$6</definedName>
    <definedName name="SloupecMnozstvi" localSheetId="7">'06 01 '!$E$6</definedName>
    <definedName name="SloupecMnozstvi">'01 01 '!$E$6</definedName>
    <definedName name="SloupecNazPol" localSheetId="3">'02 01 '!$C$6</definedName>
    <definedName name="SloupecNazPol" localSheetId="4">'03 01 '!$C$6</definedName>
    <definedName name="SloupecNazPol" localSheetId="5">'04 01 '!$C$6</definedName>
    <definedName name="SloupecNazPol" localSheetId="6">'05 101 '!$C$6</definedName>
    <definedName name="SloupecNazPol" localSheetId="7">'06 01 '!$C$6</definedName>
    <definedName name="SloupecNazPol">'01 01 '!$C$6</definedName>
    <definedName name="SloupecPC" localSheetId="3">'02 01 '!$A$6</definedName>
    <definedName name="SloupecPC" localSheetId="4">'03 01 '!$A$6</definedName>
    <definedName name="SloupecPC" localSheetId="5">'04 01 '!$A$6</definedName>
    <definedName name="SloupecPC" localSheetId="6">'05 101 '!$A$6</definedName>
    <definedName name="SloupecPC" localSheetId="7">'06 01 '!$A$6</definedName>
    <definedName name="SloupecPC">'01 01 '!$A$6</definedName>
    <definedName name="solver_lin" localSheetId="2" hidden="1">0</definedName>
    <definedName name="solver_lin" localSheetId="3" hidden="1">0</definedName>
    <definedName name="solver_lin" localSheetId="4" hidden="1">0</definedName>
    <definedName name="solver_lin" localSheetId="5" hidden="1">0</definedName>
    <definedName name="solver_lin" localSheetId="6" hidden="1">0</definedName>
    <definedName name="solver_lin" localSheetId="7" hidden="1">0</definedName>
    <definedName name="solver_num" localSheetId="2" hidden="1">0</definedName>
    <definedName name="solver_num" localSheetId="3" hidden="1">0</definedName>
    <definedName name="solver_num" localSheetId="4" hidden="1">0</definedName>
    <definedName name="solver_num" localSheetId="5" hidden="1">0</definedName>
    <definedName name="solver_num" localSheetId="6" hidden="1">0</definedName>
    <definedName name="solver_num" localSheetId="7" hidden="1">0</definedName>
    <definedName name="solver_opt" localSheetId="2" hidden="1">'01 01 '!#REF!</definedName>
    <definedName name="solver_opt" localSheetId="3" hidden="1">'02 01 '!#REF!</definedName>
    <definedName name="solver_opt" localSheetId="4" hidden="1">'03 01 '!#REF!</definedName>
    <definedName name="solver_opt" localSheetId="5" hidden="1">'04 01 '!#REF!</definedName>
    <definedName name="solver_opt" localSheetId="6" hidden="1">'05 101 '!#REF!</definedName>
    <definedName name="solver_opt" localSheetId="7" hidden="1">'06 01 '!#REF!</definedName>
    <definedName name="solver_typ" localSheetId="2" hidden="1">1</definedName>
    <definedName name="solver_typ" localSheetId="3" hidden="1">1</definedName>
    <definedName name="solver_typ" localSheetId="4" hidden="1">1</definedName>
    <definedName name="solver_typ" localSheetId="5" hidden="1">1</definedName>
    <definedName name="solver_typ" localSheetId="6" hidden="1">1</definedName>
    <definedName name="solver_typ" localSheetId="7" hidden="1">1</definedName>
    <definedName name="solver_val" localSheetId="2" hidden="1">0</definedName>
    <definedName name="solver_val" localSheetId="3" hidden="1">0</definedName>
    <definedName name="solver_val" localSheetId="4" hidden="1">0</definedName>
    <definedName name="solver_val" localSheetId="5" hidden="1">0</definedName>
    <definedName name="solver_val" localSheetId="6" hidden="1">0</definedName>
    <definedName name="solver_val" localSheetId="7" hidden="1">0</definedName>
    <definedName name="StavbaCelkem" localSheetId="3">[1]Stavba!$F$94</definedName>
    <definedName name="StavbaCelkem" localSheetId="4">[1]Stavba!$F$94</definedName>
    <definedName name="StavbaCelkem" localSheetId="5">[1]Stavba!$F$94</definedName>
    <definedName name="StavbaCelkem" localSheetId="6">[1]Stavba!$F$94</definedName>
    <definedName name="StavbaCelkem" localSheetId="7">[1]Stavba!$F$94</definedName>
    <definedName name="StavbaCelkem">Stavba!$F$35</definedName>
    <definedName name="Typ" localSheetId="3">'02 01 '!#REF!</definedName>
    <definedName name="Typ" localSheetId="4">'03 01 '!#REF!</definedName>
    <definedName name="Typ" localSheetId="5">'04 01 '!#REF!</definedName>
    <definedName name="Typ" localSheetId="6">'05 101 '!#REF!</definedName>
    <definedName name="Typ" localSheetId="7">'06 01 '!#REF!</definedName>
    <definedName name="Typ">'01 01 '!#REF!</definedName>
    <definedName name="VRN">#REF!</definedName>
    <definedName name="VRNKc">#REF!</definedName>
    <definedName name="VRNnazev">#REF!</definedName>
    <definedName name="VRNproc">#REF!</definedName>
    <definedName name="VRNzakl">#REF!</definedName>
    <definedName name="Zakazka">#REF!</definedName>
    <definedName name="Zaklad22">#REF!</definedName>
    <definedName name="Zaklad5">#REF!</definedName>
    <definedName name="Zhotovitel" localSheetId="1">Stavba!#REF!</definedName>
    <definedName name="Zhotovitel">#REF!</definedName>
  </definedNames>
  <calcPr calcId="162913"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0" i="2" l="1"/>
  <c r="I32" i="2"/>
  <c r="I33" i="2"/>
  <c r="I34" i="2"/>
  <c r="F34" i="2"/>
  <c r="K18" i="8"/>
  <c r="I18" i="8"/>
  <c r="G18" i="8"/>
  <c r="AZ18" i="8" s="1"/>
  <c r="K17" i="8"/>
  <c r="I17" i="8"/>
  <c r="G17" i="8"/>
  <c r="AZ17" i="8" s="1"/>
  <c r="K16" i="8"/>
  <c r="I16" i="8"/>
  <c r="G16" i="8"/>
  <c r="AZ16" i="8" s="1"/>
  <c r="K15" i="8"/>
  <c r="I15" i="8"/>
  <c r="G15" i="8"/>
  <c r="AZ15" i="8" s="1"/>
  <c r="K12" i="8"/>
  <c r="I12" i="8"/>
  <c r="G12" i="8"/>
  <c r="AZ12" i="8" s="1"/>
  <c r="K11" i="8"/>
  <c r="I11" i="8"/>
  <c r="G11" i="8"/>
  <c r="AZ11" i="8" s="1"/>
  <c r="K10" i="8"/>
  <c r="I10" i="8"/>
  <c r="G10" i="8"/>
  <c r="AZ10" i="8" s="1"/>
  <c r="K9" i="8"/>
  <c r="I9" i="8"/>
  <c r="G9" i="8"/>
  <c r="AZ9" i="8" s="1"/>
  <c r="K8" i="8"/>
  <c r="I8" i="8"/>
  <c r="G8" i="8"/>
  <c r="AZ8" i="8" s="1"/>
  <c r="F33" i="2"/>
  <c r="G33" i="2" s="1"/>
  <c r="K72" i="7"/>
  <c r="I72" i="7"/>
  <c r="G72" i="7"/>
  <c r="AZ72" i="7" s="1"/>
  <c r="K71" i="7"/>
  <c r="I71" i="7"/>
  <c r="G71" i="7"/>
  <c r="AZ71" i="7" s="1"/>
  <c r="K70" i="7"/>
  <c r="I70" i="7"/>
  <c r="G70" i="7"/>
  <c r="AZ70" i="7" s="1"/>
  <c r="K69" i="7"/>
  <c r="I69" i="7"/>
  <c r="G69" i="7"/>
  <c r="AZ69" i="7" s="1"/>
  <c r="K68" i="7"/>
  <c r="I68" i="7"/>
  <c r="G68" i="7"/>
  <c r="AZ68" i="7" s="1"/>
  <c r="K67" i="7"/>
  <c r="I67" i="7"/>
  <c r="G67" i="7"/>
  <c r="AZ67" i="7" s="1"/>
  <c r="K66" i="7"/>
  <c r="I66" i="7"/>
  <c r="G66" i="7"/>
  <c r="AZ66" i="7" s="1"/>
  <c r="K65" i="7"/>
  <c r="I65" i="7"/>
  <c r="G65" i="7"/>
  <c r="AZ65" i="7" s="1"/>
  <c r="K62" i="7"/>
  <c r="I62" i="7"/>
  <c r="G62" i="7"/>
  <c r="AZ62" i="7" s="1"/>
  <c r="K61" i="7"/>
  <c r="I61" i="7"/>
  <c r="G61" i="7"/>
  <c r="AZ61" i="7" s="1"/>
  <c r="K60" i="7"/>
  <c r="I60" i="7"/>
  <c r="G60" i="7"/>
  <c r="AZ60" i="7" s="1"/>
  <c r="K59" i="7"/>
  <c r="I59" i="7"/>
  <c r="G59" i="7"/>
  <c r="AZ59" i="7" s="1"/>
  <c r="K58" i="7"/>
  <c r="I58" i="7"/>
  <c r="G58" i="7"/>
  <c r="AZ58" i="7" s="1"/>
  <c r="K57" i="7"/>
  <c r="I57" i="7"/>
  <c r="G57" i="7"/>
  <c r="AZ57" i="7" s="1"/>
  <c r="K56" i="7"/>
  <c r="I56" i="7"/>
  <c r="G56" i="7"/>
  <c r="AZ56" i="7" s="1"/>
  <c r="K55" i="7"/>
  <c r="I55" i="7"/>
  <c r="G55" i="7"/>
  <c r="AZ55" i="7" s="1"/>
  <c r="K54" i="7"/>
  <c r="I54" i="7"/>
  <c r="G54" i="7"/>
  <c r="AZ54" i="7" s="1"/>
  <c r="K53" i="7"/>
  <c r="I53" i="7"/>
  <c r="G53" i="7"/>
  <c r="AZ53" i="7" s="1"/>
  <c r="K52" i="7"/>
  <c r="I52" i="7"/>
  <c r="G52" i="7"/>
  <c r="AZ52" i="7" s="1"/>
  <c r="K51" i="7"/>
  <c r="I51" i="7"/>
  <c r="G51" i="7"/>
  <c r="AZ51" i="7" s="1"/>
  <c r="K50" i="7"/>
  <c r="I50" i="7"/>
  <c r="G50" i="7"/>
  <c r="AZ50" i="7" s="1"/>
  <c r="K49" i="7"/>
  <c r="I49" i="7"/>
  <c r="G49" i="7"/>
  <c r="AZ49" i="7" s="1"/>
  <c r="K48" i="7"/>
  <c r="I48" i="7"/>
  <c r="G48" i="7"/>
  <c r="AZ48" i="7" s="1"/>
  <c r="K47" i="7"/>
  <c r="I47" i="7"/>
  <c r="G47" i="7"/>
  <c r="AZ47" i="7" s="1"/>
  <c r="K46" i="7"/>
  <c r="I46" i="7"/>
  <c r="G46" i="7"/>
  <c r="AZ46" i="7" s="1"/>
  <c r="K45" i="7"/>
  <c r="I45" i="7"/>
  <c r="G45" i="7"/>
  <c r="AZ45" i="7" s="1"/>
  <c r="K44" i="7"/>
  <c r="I44" i="7"/>
  <c r="G44" i="7"/>
  <c r="AZ44" i="7" s="1"/>
  <c r="K43" i="7"/>
  <c r="I43" i="7"/>
  <c r="G43" i="7"/>
  <c r="AZ43" i="7" s="1"/>
  <c r="K42" i="7"/>
  <c r="I42" i="7"/>
  <c r="G42" i="7"/>
  <c r="AZ42" i="7" s="1"/>
  <c r="K41" i="7"/>
  <c r="I41" i="7"/>
  <c r="G41" i="7"/>
  <c r="AZ41" i="7" s="1"/>
  <c r="K40" i="7"/>
  <c r="I40" i="7"/>
  <c r="G40" i="7"/>
  <c r="AZ40" i="7" s="1"/>
  <c r="K39" i="7"/>
  <c r="I39" i="7"/>
  <c r="G39" i="7"/>
  <c r="AZ39" i="7" s="1"/>
  <c r="K38" i="7"/>
  <c r="I38" i="7"/>
  <c r="G38" i="7"/>
  <c r="AZ38" i="7" s="1"/>
  <c r="K37" i="7"/>
  <c r="I37" i="7"/>
  <c r="G37" i="7"/>
  <c r="AZ37" i="7" s="1"/>
  <c r="K36" i="7"/>
  <c r="I36" i="7"/>
  <c r="G36" i="7"/>
  <c r="AZ36" i="7" s="1"/>
  <c r="K35" i="7"/>
  <c r="I35" i="7"/>
  <c r="G35" i="7"/>
  <c r="AZ35" i="7" s="1"/>
  <c r="K34" i="7"/>
  <c r="I34" i="7"/>
  <c r="G34" i="7"/>
  <c r="AZ34" i="7" s="1"/>
  <c r="K33" i="7"/>
  <c r="I33" i="7"/>
  <c r="G33" i="7"/>
  <c r="AZ33" i="7" s="1"/>
  <c r="K32" i="7"/>
  <c r="I32" i="7"/>
  <c r="G32" i="7"/>
  <c r="AZ32" i="7" s="1"/>
  <c r="K31" i="7"/>
  <c r="I31" i="7"/>
  <c r="G31" i="7"/>
  <c r="AZ31" i="7" s="1"/>
  <c r="K30" i="7"/>
  <c r="I30" i="7"/>
  <c r="G30" i="7"/>
  <c r="AZ30" i="7" s="1"/>
  <c r="K29" i="7"/>
  <c r="I29" i="7"/>
  <c r="G29" i="7"/>
  <c r="AZ29" i="7" s="1"/>
  <c r="K28" i="7"/>
  <c r="I28" i="7"/>
  <c r="G28" i="7"/>
  <c r="AZ28" i="7" s="1"/>
  <c r="K27" i="7"/>
  <c r="I27" i="7"/>
  <c r="G27" i="7"/>
  <c r="AZ27" i="7" s="1"/>
  <c r="K26" i="7"/>
  <c r="I26" i="7"/>
  <c r="G26" i="7"/>
  <c r="AZ26" i="7" s="1"/>
  <c r="K25" i="7"/>
  <c r="I25" i="7"/>
  <c r="G25" i="7"/>
  <c r="AZ25" i="7" s="1"/>
  <c r="K24" i="7"/>
  <c r="I24" i="7"/>
  <c r="G24" i="7"/>
  <c r="AZ24" i="7" s="1"/>
  <c r="K23" i="7"/>
  <c r="I23" i="7"/>
  <c r="G23" i="7"/>
  <c r="AZ23" i="7" s="1"/>
  <c r="K22" i="7"/>
  <c r="I22" i="7"/>
  <c r="G22" i="7"/>
  <c r="AZ22" i="7" s="1"/>
  <c r="K21" i="7"/>
  <c r="I21" i="7"/>
  <c r="G21" i="7"/>
  <c r="AZ21" i="7" s="1"/>
  <c r="K20" i="7"/>
  <c r="I20" i="7"/>
  <c r="G20" i="7"/>
  <c r="AZ20" i="7" s="1"/>
  <c r="K19" i="7"/>
  <c r="I19" i="7"/>
  <c r="G19" i="7"/>
  <c r="AZ19" i="7" s="1"/>
  <c r="K18" i="7"/>
  <c r="I18" i="7"/>
  <c r="G18" i="7"/>
  <c r="AZ18" i="7" s="1"/>
  <c r="K17" i="7"/>
  <c r="I17" i="7"/>
  <c r="G17" i="7"/>
  <c r="AZ17" i="7" s="1"/>
  <c r="K16" i="7"/>
  <c r="I16" i="7"/>
  <c r="G16" i="7"/>
  <c r="AZ16" i="7" s="1"/>
  <c r="K15" i="7"/>
  <c r="I15" i="7"/>
  <c r="G15" i="7"/>
  <c r="AZ15" i="7" s="1"/>
  <c r="K14" i="7"/>
  <c r="I14" i="7"/>
  <c r="G14" i="7"/>
  <c r="AZ14" i="7" s="1"/>
  <c r="K13" i="7"/>
  <c r="I13" i="7"/>
  <c r="G13" i="7"/>
  <c r="AZ13" i="7" s="1"/>
  <c r="K12" i="7"/>
  <c r="I12" i="7"/>
  <c r="G12" i="7"/>
  <c r="AZ12" i="7" s="1"/>
  <c r="K11" i="7"/>
  <c r="I11" i="7"/>
  <c r="G11" i="7"/>
  <c r="AZ11" i="7" s="1"/>
  <c r="K10" i="7"/>
  <c r="I10" i="7"/>
  <c r="G10" i="7"/>
  <c r="AZ10" i="7" s="1"/>
  <c r="K9" i="7"/>
  <c r="I9" i="7"/>
  <c r="G9" i="7"/>
  <c r="AZ9" i="7" s="1"/>
  <c r="K8" i="7"/>
  <c r="I8" i="7"/>
  <c r="G8" i="7"/>
  <c r="AZ8" i="7" s="1"/>
  <c r="F32" i="2"/>
  <c r="K48" i="6"/>
  <c r="I48" i="6"/>
  <c r="G48" i="6"/>
  <c r="AZ48" i="6" s="1"/>
  <c r="K46" i="6"/>
  <c r="I46" i="6"/>
  <c r="G46" i="6"/>
  <c r="AZ46" i="6" s="1"/>
  <c r="K44" i="6"/>
  <c r="I44" i="6"/>
  <c r="G44" i="6"/>
  <c r="AZ44" i="6" s="1"/>
  <c r="K43" i="6"/>
  <c r="I43" i="6"/>
  <c r="G43" i="6"/>
  <c r="AZ43" i="6" s="1"/>
  <c r="K42" i="6"/>
  <c r="I42" i="6"/>
  <c r="G42" i="6"/>
  <c r="AZ42" i="6" s="1"/>
  <c r="K41" i="6"/>
  <c r="I41" i="6"/>
  <c r="G41" i="6"/>
  <c r="AZ41" i="6" s="1"/>
  <c r="K40" i="6"/>
  <c r="I40" i="6"/>
  <c r="G40" i="6"/>
  <c r="AZ40" i="6" s="1"/>
  <c r="K39" i="6"/>
  <c r="I39" i="6"/>
  <c r="G39" i="6"/>
  <c r="AZ39" i="6" s="1"/>
  <c r="K38" i="6"/>
  <c r="I38" i="6"/>
  <c r="G38" i="6"/>
  <c r="AZ38" i="6" s="1"/>
  <c r="K37" i="6"/>
  <c r="I37" i="6"/>
  <c r="G37" i="6"/>
  <c r="AZ37" i="6" s="1"/>
  <c r="K35" i="6"/>
  <c r="I35" i="6"/>
  <c r="G35" i="6"/>
  <c r="AZ35" i="6" s="1"/>
  <c r="K33" i="6"/>
  <c r="I33" i="6"/>
  <c r="G33" i="6"/>
  <c r="AZ33" i="6" s="1"/>
  <c r="K32" i="6"/>
  <c r="I32" i="6"/>
  <c r="G32" i="6"/>
  <c r="AZ32" i="6" s="1"/>
  <c r="K31" i="6"/>
  <c r="I31" i="6"/>
  <c r="G31" i="6"/>
  <c r="AZ31" i="6" s="1"/>
  <c r="K30" i="6"/>
  <c r="I30" i="6"/>
  <c r="G30" i="6"/>
  <c r="AZ30" i="6" s="1"/>
  <c r="K29" i="6"/>
  <c r="I29" i="6"/>
  <c r="G29" i="6"/>
  <c r="AZ29" i="6" s="1"/>
  <c r="K28" i="6"/>
  <c r="I28" i="6"/>
  <c r="G28" i="6"/>
  <c r="AZ28" i="6" s="1"/>
  <c r="K27" i="6"/>
  <c r="I27" i="6"/>
  <c r="G27" i="6"/>
  <c r="AZ27" i="6" s="1"/>
  <c r="K25" i="6"/>
  <c r="I25" i="6"/>
  <c r="G25" i="6"/>
  <c r="AZ25" i="6" s="1"/>
  <c r="K23" i="6"/>
  <c r="I23" i="6"/>
  <c r="G23" i="6"/>
  <c r="AZ23" i="6" s="1"/>
  <c r="K21" i="6"/>
  <c r="I21" i="6"/>
  <c r="G21" i="6"/>
  <c r="AZ21" i="6" s="1"/>
  <c r="K19" i="6"/>
  <c r="I19" i="6"/>
  <c r="G19" i="6"/>
  <c r="AZ19" i="6" s="1"/>
  <c r="K18" i="6"/>
  <c r="I18" i="6"/>
  <c r="G18" i="6"/>
  <c r="AZ18" i="6" s="1"/>
  <c r="K16" i="6"/>
  <c r="I16" i="6"/>
  <c r="G16" i="6"/>
  <c r="AZ16" i="6" s="1"/>
  <c r="K14" i="6"/>
  <c r="I14" i="6"/>
  <c r="G14" i="6"/>
  <c r="AZ14" i="6" s="1"/>
  <c r="K12" i="6"/>
  <c r="I12" i="6"/>
  <c r="G12" i="6"/>
  <c r="AZ12" i="6" s="1"/>
  <c r="K10" i="6"/>
  <c r="I10" i="6"/>
  <c r="G10" i="6"/>
  <c r="AZ10" i="6" s="1"/>
  <c r="K8" i="6"/>
  <c r="I8" i="6"/>
  <c r="G8" i="6"/>
  <c r="AZ8" i="6" s="1"/>
  <c r="K90" i="5"/>
  <c r="I90" i="5"/>
  <c r="G90" i="5"/>
  <c r="AZ90" i="5" s="1"/>
  <c r="I91" i="5"/>
  <c r="Y91" i="5" s="1"/>
  <c r="G91" i="5"/>
  <c r="Z91" i="5" s="1"/>
  <c r="K91" i="5"/>
  <c r="X91" i="5" s="1"/>
  <c r="K87" i="5"/>
  <c r="I87" i="5"/>
  <c r="G87" i="5"/>
  <c r="AZ87" i="5" s="1"/>
  <c r="K86" i="5"/>
  <c r="I86" i="5"/>
  <c r="G86" i="5"/>
  <c r="AZ86" i="5" s="1"/>
  <c r="K85" i="5"/>
  <c r="I85" i="5"/>
  <c r="G85" i="5"/>
  <c r="AZ85" i="5" s="1"/>
  <c r="K84" i="5"/>
  <c r="I84" i="5"/>
  <c r="G84" i="5"/>
  <c r="AZ84" i="5" s="1"/>
  <c r="K83" i="5"/>
  <c r="I83" i="5"/>
  <c r="G83" i="5"/>
  <c r="AZ83" i="5" s="1"/>
  <c r="K80" i="5"/>
  <c r="I80" i="5"/>
  <c r="G80" i="5"/>
  <c r="AZ80" i="5" s="1"/>
  <c r="K79" i="5"/>
  <c r="I79" i="5"/>
  <c r="G79" i="5"/>
  <c r="AZ79" i="5" s="1"/>
  <c r="K78" i="5"/>
  <c r="I78" i="5"/>
  <c r="G78" i="5"/>
  <c r="AZ78" i="5" s="1"/>
  <c r="K77" i="5"/>
  <c r="I77" i="5"/>
  <c r="G77" i="5"/>
  <c r="K74" i="5"/>
  <c r="I74" i="5"/>
  <c r="G74" i="5"/>
  <c r="AZ74" i="5" s="1"/>
  <c r="K73" i="5"/>
  <c r="I73" i="5"/>
  <c r="G73" i="5"/>
  <c r="AZ73" i="5" s="1"/>
  <c r="K72" i="5"/>
  <c r="I72" i="5"/>
  <c r="G72" i="5"/>
  <c r="AZ72" i="5" s="1"/>
  <c r="K71" i="5"/>
  <c r="I71" i="5"/>
  <c r="G71" i="5"/>
  <c r="AZ71" i="5" s="1"/>
  <c r="K70" i="5"/>
  <c r="I70" i="5"/>
  <c r="G70" i="5"/>
  <c r="AZ70" i="5" s="1"/>
  <c r="K69" i="5"/>
  <c r="I69" i="5"/>
  <c r="G69" i="5"/>
  <c r="AZ69" i="5" s="1"/>
  <c r="K66" i="5"/>
  <c r="I66" i="5"/>
  <c r="G66" i="5"/>
  <c r="AZ66" i="5" s="1"/>
  <c r="K65" i="5"/>
  <c r="I65" i="5"/>
  <c r="G65" i="5"/>
  <c r="AZ65" i="5" s="1"/>
  <c r="K64" i="5"/>
  <c r="I64" i="5"/>
  <c r="G64" i="5"/>
  <c r="AZ64" i="5" s="1"/>
  <c r="K61" i="5"/>
  <c r="I61" i="5"/>
  <c r="G61" i="5"/>
  <c r="AZ61" i="5" s="1"/>
  <c r="K60" i="5"/>
  <c r="I60" i="5"/>
  <c r="G60" i="5"/>
  <c r="AZ60" i="5" s="1"/>
  <c r="K59" i="5"/>
  <c r="I59" i="5"/>
  <c r="G59" i="5"/>
  <c r="AZ59" i="5" s="1"/>
  <c r="K58" i="5"/>
  <c r="I58" i="5"/>
  <c r="G58" i="5"/>
  <c r="AZ58" i="5" s="1"/>
  <c r="K57" i="5"/>
  <c r="I57" i="5"/>
  <c r="G57" i="5"/>
  <c r="AZ57" i="5" s="1"/>
  <c r="K56" i="5"/>
  <c r="I56" i="5"/>
  <c r="G56" i="5"/>
  <c r="AZ56" i="5" s="1"/>
  <c r="K55" i="5"/>
  <c r="I55" i="5"/>
  <c r="G55" i="5"/>
  <c r="AZ55" i="5" s="1"/>
  <c r="K54" i="5"/>
  <c r="I54" i="5"/>
  <c r="G54" i="5"/>
  <c r="AZ54" i="5" s="1"/>
  <c r="K53" i="5"/>
  <c r="I53" i="5"/>
  <c r="G53" i="5"/>
  <c r="AZ53" i="5" s="1"/>
  <c r="K52" i="5"/>
  <c r="I52" i="5"/>
  <c r="G52" i="5"/>
  <c r="AZ52" i="5" s="1"/>
  <c r="K51" i="5"/>
  <c r="I51" i="5"/>
  <c r="G51" i="5"/>
  <c r="AZ51" i="5" s="1"/>
  <c r="K50" i="5"/>
  <c r="I50" i="5"/>
  <c r="G50" i="5"/>
  <c r="AZ50" i="5" s="1"/>
  <c r="K49" i="5"/>
  <c r="I49" i="5"/>
  <c r="G49" i="5"/>
  <c r="AZ49" i="5" s="1"/>
  <c r="K48" i="5"/>
  <c r="I48" i="5"/>
  <c r="G48" i="5"/>
  <c r="AZ48" i="5" s="1"/>
  <c r="K47" i="5"/>
  <c r="I47" i="5"/>
  <c r="G47" i="5"/>
  <c r="AZ47" i="5" s="1"/>
  <c r="K46" i="5"/>
  <c r="I46" i="5"/>
  <c r="G46" i="5"/>
  <c r="AZ46" i="5" s="1"/>
  <c r="K45" i="5"/>
  <c r="I45" i="5"/>
  <c r="G45" i="5"/>
  <c r="AZ45" i="5" s="1"/>
  <c r="K44" i="5"/>
  <c r="I44" i="5"/>
  <c r="G44" i="5"/>
  <c r="AZ44" i="5" s="1"/>
  <c r="K43" i="5"/>
  <c r="I43" i="5"/>
  <c r="G43" i="5"/>
  <c r="AZ43" i="5" s="1"/>
  <c r="K42" i="5"/>
  <c r="I42" i="5"/>
  <c r="G42" i="5"/>
  <c r="AZ42" i="5" s="1"/>
  <c r="K39" i="5"/>
  <c r="I39" i="5"/>
  <c r="G39" i="5"/>
  <c r="AZ39" i="5" s="1"/>
  <c r="K38" i="5"/>
  <c r="I38" i="5"/>
  <c r="G38" i="5"/>
  <c r="AZ38" i="5" s="1"/>
  <c r="K37" i="5"/>
  <c r="I37" i="5"/>
  <c r="G37" i="5"/>
  <c r="AZ37" i="5" s="1"/>
  <c r="K36" i="5"/>
  <c r="I36" i="5"/>
  <c r="G36" i="5"/>
  <c r="AZ36" i="5" s="1"/>
  <c r="K33" i="5"/>
  <c r="I33" i="5"/>
  <c r="G33" i="5"/>
  <c r="AZ33" i="5" s="1"/>
  <c r="K32" i="5"/>
  <c r="I32" i="5"/>
  <c r="G32" i="5"/>
  <c r="AZ32" i="5" s="1"/>
  <c r="K31" i="5"/>
  <c r="I31" i="5"/>
  <c r="G31" i="5"/>
  <c r="AZ31" i="5" s="1"/>
  <c r="K30" i="5"/>
  <c r="I30" i="5"/>
  <c r="G30" i="5"/>
  <c r="AZ30" i="5" s="1"/>
  <c r="K29" i="5"/>
  <c r="I29" i="5"/>
  <c r="G29" i="5"/>
  <c r="AZ29" i="5" s="1"/>
  <c r="K26" i="5"/>
  <c r="K27" i="5" s="1"/>
  <c r="X27" i="5" s="1"/>
  <c r="I26" i="5"/>
  <c r="I27" i="5" s="1"/>
  <c r="Y27" i="5" s="1"/>
  <c r="G26" i="5"/>
  <c r="AZ26" i="5" s="1"/>
  <c r="K23" i="5"/>
  <c r="I23" i="5"/>
  <c r="I24" i="5" s="1"/>
  <c r="Y24" i="5" s="1"/>
  <c r="G23" i="5"/>
  <c r="AZ23" i="5" s="1"/>
  <c r="K20" i="5"/>
  <c r="I20" i="5"/>
  <c r="G20" i="5"/>
  <c r="AZ20" i="5" s="1"/>
  <c r="K19" i="5"/>
  <c r="I19" i="5"/>
  <c r="G19" i="5"/>
  <c r="AZ19" i="5" s="1"/>
  <c r="K18" i="5"/>
  <c r="I18" i="5"/>
  <c r="G18" i="5"/>
  <c r="K15" i="5"/>
  <c r="K16" i="5" s="1"/>
  <c r="X16" i="5" s="1"/>
  <c r="I15" i="5"/>
  <c r="I16" i="5" s="1"/>
  <c r="Y16" i="5" s="1"/>
  <c r="G15" i="5"/>
  <c r="G16" i="5" s="1"/>
  <c r="Z16" i="5" s="1"/>
  <c r="K12" i="5"/>
  <c r="K13" i="5" s="1"/>
  <c r="X13" i="5" s="1"/>
  <c r="I12" i="5"/>
  <c r="I13" i="5" s="1"/>
  <c r="Y13" i="5" s="1"/>
  <c r="G12" i="5"/>
  <c r="G13" i="5" s="1"/>
  <c r="Z13" i="5" s="1"/>
  <c r="K9" i="5"/>
  <c r="I9" i="5"/>
  <c r="G9" i="5"/>
  <c r="AZ9" i="5" s="1"/>
  <c r="K8" i="5"/>
  <c r="I8" i="5"/>
  <c r="G8" i="5"/>
  <c r="AZ8" i="5" s="1"/>
  <c r="F30" i="2"/>
  <c r="G30" i="2" s="1"/>
  <c r="K111" i="4"/>
  <c r="I111" i="4"/>
  <c r="G111" i="4"/>
  <c r="AZ111" i="4" s="1"/>
  <c r="K112" i="4"/>
  <c r="X112" i="4" s="1"/>
  <c r="I112" i="4"/>
  <c r="Y112" i="4" s="1"/>
  <c r="G112" i="4"/>
  <c r="Z112" i="4" s="1"/>
  <c r="K108" i="4"/>
  <c r="I108" i="4"/>
  <c r="G108" i="4"/>
  <c r="AZ108" i="4" s="1"/>
  <c r="K107" i="4"/>
  <c r="I107" i="4"/>
  <c r="G107" i="4"/>
  <c r="AZ107" i="4" s="1"/>
  <c r="K106" i="4"/>
  <c r="I106" i="4"/>
  <c r="G106" i="4"/>
  <c r="AZ106" i="4" s="1"/>
  <c r="K105" i="4"/>
  <c r="I105" i="4"/>
  <c r="G105" i="4"/>
  <c r="AZ105" i="4" s="1"/>
  <c r="K102" i="4"/>
  <c r="I102" i="4"/>
  <c r="G102" i="4"/>
  <c r="AZ102" i="4" s="1"/>
  <c r="K101" i="4"/>
  <c r="I101" i="4"/>
  <c r="G101" i="4"/>
  <c r="AZ101" i="4" s="1"/>
  <c r="K100" i="4"/>
  <c r="I100" i="4"/>
  <c r="G100" i="4"/>
  <c r="AZ100" i="4" s="1"/>
  <c r="K99" i="4"/>
  <c r="I99" i="4"/>
  <c r="G99" i="4"/>
  <c r="AZ99" i="4" s="1"/>
  <c r="K98" i="4"/>
  <c r="I98" i="4"/>
  <c r="G98" i="4"/>
  <c r="AZ98" i="4" s="1"/>
  <c r="K97" i="4"/>
  <c r="I97" i="4"/>
  <c r="G97" i="4"/>
  <c r="AZ97" i="4" s="1"/>
  <c r="K96" i="4"/>
  <c r="I96" i="4"/>
  <c r="G96" i="4"/>
  <c r="AZ96" i="4" s="1"/>
  <c r="K95" i="4"/>
  <c r="I95" i="4"/>
  <c r="G95" i="4"/>
  <c r="AZ95" i="4" s="1"/>
  <c r="K94" i="4"/>
  <c r="I94" i="4"/>
  <c r="G94" i="4"/>
  <c r="AZ94" i="4" s="1"/>
  <c r="K93" i="4"/>
  <c r="I93" i="4"/>
  <c r="G93" i="4"/>
  <c r="AZ93" i="4" s="1"/>
  <c r="K90" i="4"/>
  <c r="I90" i="4"/>
  <c r="G90" i="4"/>
  <c r="AZ90" i="4" s="1"/>
  <c r="K89" i="4"/>
  <c r="I89" i="4"/>
  <c r="G89" i="4"/>
  <c r="AZ89" i="4" s="1"/>
  <c r="K88" i="4"/>
  <c r="I88" i="4"/>
  <c r="G88" i="4"/>
  <c r="AZ88" i="4" s="1"/>
  <c r="K87" i="4"/>
  <c r="I87" i="4"/>
  <c r="G87" i="4"/>
  <c r="AZ87" i="4" s="1"/>
  <c r="K86" i="4"/>
  <c r="I86" i="4"/>
  <c r="G86" i="4"/>
  <c r="AZ86" i="4" s="1"/>
  <c r="K85" i="4"/>
  <c r="I85" i="4"/>
  <c r="G85" i="4"/>
  <c r="AZ85" i="4" s="1"/>
  <c r="K84" i="4"/>
  <c r="I84" i="4"/>
  <c r="G84" i="4"/>
  <c r="AZ84" i="4" s="1"/>
  <c r="K83" i="4"/>
  <c r="I83" i="4"/>
  <c r="G83" i="4"/>
  <c r="AZ83" i="4" s="1"/>
  <c r="K82" i="4"/>
  <c r="I82" i="4"/>
  <c r="G82" i="4"/>
  <c r="AZ82" i="4" s="1"/>
  <c r="K81" i="4"/>
  <c r="I81" i="4"/>
  <c r="G81" i="4"/>
  <c r="AZ81" i="4" s="1"/>
  <c r="K80" i="4"/>
  <c r="I80" i="4"/>
  <c r="G80" i="4"/>
  <c r="AZ80" i="4" s="1"/>
  <c r="K79" i="4"/>
  <c r="I79" i="4"/>
  <c r="G79" i="4"/>
  <c r="AZ79" i="4" s="1"/>
  <c r="K78" i="4"/>
  <c r="I78" i="4"/>
  <c r="G78" i="4"/>
  <c r="AZ78" i="4" s="1"/>
  <c r="K77" i="4"/>
  <c r="I77" i="4"/>
  <c r="G77" i="4"/>
  <c r="AZ77" i="4" s="1"/>
  <c r="K76" i="4"/>
  <c r="I76" i="4"/>
  <c r="G76" i="4"/>
  <c r="AZ76" i="4" s="1"/>
  <c r="K75" i="4"/>
  <c r="I75" i="4"/>
  <c r="G75" i="4"/>
  <c r="AZ75" i="4" s="1"/>
  <c r="K74" i="4"/>
  <c r="I74" i="4"/>
  <c r="G74" i="4"/>
  <c r="AZ74" i="4" s="1"/>
  <c r="K73" i="4"/>
  <c r="I73" i="4"/>
  <c r="G73" i="4"/>
  <c r="AZ73" i="4" s="1"/>
  <c r="K72" i="4"/>
  <c r="I72" i="4"/>
  <c r="G72" i="4"/>
  <c r="AZ72" i="4" s="1"/>
  <c r="K71" i="4"/>
  <c r="I71" i="4"/>
  <c r="G71" i="4"/>
  <c r="AZ71" i="4" s="1"/>
  <c r="K70" i="4"/>
  <c r="I70" i="4"/>
  <c r="G70" i="4"/>
  <c r="AZ70" i="4" s="1"/>
  <c r="K69" i="4"/>
  <c r="I69" i="4"/>
  <c r="G69" i="4"/>
  <c r="AZ69" i="4" s="1"/>
  <c r="K68" i="4"/>
  <c r="I68" i="4"/>
  <c r="G68" i="4"/>
  <c r="AZ68" i="4" s="1"/>
  <c r="K67" i="4"/>
  <c r="I67" i="4"/>
  <c r="G67" i="4"/>
  <c r="AZ67" i="4" s="1"/>
  <c r="K66" i="4"/>
  <c r="I66" i="4"/>
  <c r="G66" i="4"/>
  <c r="AZ66" i="4" s="1"/>
  <c r="K65" i="4"/>
  <c r="I65" i="4"/>
  <c r="G65" i="4"/>
  <c r="AZ65" i="4" s="1"/>
  <c r="K64" i="4"/>
  <c r="I64" i="4"/>
  <c r="G64" i="4"/>
  <c r="AZ64" i="4" s="1"/>
  <c r="K63" i="4"/>
  <c r="I63" i="4"/>
  <c r="G63" i="4"/>
  <c r="AZ63" i="4" s="1"/>
  <c r="K62" i="4"/>
  <c r="I62" i="4"/>
  <c r="G62" i="4"/>
  <c r="AZ62" i="4" s="1"/>
  <c r="K61" i="4"/>
  <c r="I61" i="4"/>
  <c r="G61" i="4"/>
  <c r="AZ61" i="4" s="1"/>
  <c r="K60" i="4"/>
  <c r="I60" i="4"/>
  <c r="G60" i="4"/>
  <c r="AZ60" i="4" s="1"/>
  <c r="K59" i="4"/>
  <c r="I59" i="4"/>
  <c r="G59" i="4"/>
  <c r="AZ59" i="4" s="1"/>
  <c r="K56" i="4"/>
  <c r="I56" i="4"/>
  <c r="G56" i="4"/>
  <c r="AZ56" i="4" s="1"/>
  <c r="K55" i="4"/>
  <c r="I55" i="4"/>
  <c r="G55" i="4"/>
  <c r="AZ55" i="4" s="1"/>
  <c r="K54" i="4"/>
  <c r="I54" i="4"/>
  <c r="G54" i="4"/>
  <c r="AZ54" i="4" s="1"/>
  <c r="K53" i="4"/>
  <c r="I53" i="4"/>
  <c r="G53" i="4"/>
  <c r="AZ53" i="4" s="1"/>
  <c r="K52" i="4"/>
  <c r="I52" i="4"/>
  <c r="G52" i="4"/>
  <c r="AZ52" i="4" s="1"/>
  <c r="K51" i="4"/>
  <c r="I51" i="4"/>
  <c r="G51" i="4"/>
  <c r="AZ51" i="4" s="1"/>
  <c r="K50" i="4"/>
  <c r="I50" i="4"/>
  <c r="G50" i="4"/>
  <c r="AZ50" i="4" s="1"/>
  <c r="K49" i="4"/>
  <c r="I49" i="4"/>
  <c r="G49" i="4"/>
  <c r="AZ49" i="4" s="1"/>
  <c r="K48" i="4"/>
  <c r="I48" i="4"/>
  <c r="G48" i="4"/>
  <c r="AZ48" i="4" s="1"/>
  <c r="K47" i="4"/>
  <c r="I47" i="4"/>
  <c r="G47" i="4"/>
  <c r="AZ47" i="4" s="1"/>
  <c r="K46" i="4"/>
  <c r="I46" i="4"/>
  <c r="G46" i="4"/>
  <c r="AZ46" i="4" s="1"/>
  <c r="K45" i="4"/>
  <c r="I45" i="4"/>
  <c r="G45" i="4"/>
  <c r="AZ45" i="4" s="1"/>
  <c r="K44" i="4"/>
  <c r="I44" i="4"/>
  <c r="G44" i="4"/>
  <c r="AZ44" i="4" s="1"/>
  <c r="K43" i="4"/>
  <c r="I43" i="4"/>
  <c r="G43" i="4"/>
  <c r="AZ43" i="4" s="1"/>
  <c r="K42" i="4"/>
  <c r="I42" i="4"/>
  <c r="G42" i="4"/>
  <c r="AZ42" i="4" s="1"/>
  <c r="K41" i="4"/>
  <c r="I41" i="4"/>
  <c r="G41" i="4"/>
  <c r="AZ41" i="4" s="1"/>
  <c r="K40" i="4"/>
  <c r="I40" i="4"/>
  <c r="G40" i="4"/>
  <c r="AZ40" i="4" s="1"/>
  <c r="K39" i="4"/>
  <c r="I39" i="4"/>
  <c r="G39" i="4"/>
  <c r="AZ39" i="4" s="1"/>
  <c r="K38" i="4"/>
  <c r="I38" i="4"/>
  <c r="G38" i="4"/>
  <c r="AZ38" i="4" s="1"/>
  <c r="K37" i="4"/>
  <c r="I37" i="4"/>
  <c r="G37" i="4"/>
  <c r="AZ37" i="4" s="1"/>
  <c r="K36" i="4"/>
  <c r="I36" i="4"/>
  <c r="G36" i="4"/>
  <c r="AZ36" i="4" s="1"/>
  <c r="K35" i="4"/>
  <c r="I35" i="4"/>
  <c r="G35" i="4"/>
  <c r="AZ35" i="4" s="1"/>
  <c r="K34" i="4"/>
  <c r="I34" i="4"/>
  <c r="G34" i="4"/>
  <c r="K31" i="4"/>
  <c r="I31" i="4"/>
  <c r="G31" i="4"/>
  <c r="AZ31" i="4" s="1"/>
  <c r="K30" i="4"/>
  <c r="I30" i="4"/>
  <c r="G30" i="4"/>
  <c r="AZ30" i="4" s="1"/>
  <c r="K29" i="4"/>
  <c r="I29" i="4"/>
  <c r="G29" i="4"/>
  <c r="AZ29" i="4" s="1"/>
  <c r="K28" i="4"/>
  <c r="I28" i="4"/>
  <c r="G28" i="4"/>
  <c r="AZ28" i="4" s="1"/>
  <c r="K27" i="4"/>
  <c r="I27" i="4"/>
  <c r="G27" i="4"/>
  <c r="AZ27" i="4" s="1"/>
  <c r="K26" i="4"/>
  <c r="I26" i="4"/>
  <c r="G26" i="4"/>
  <c r="AZ26" i="4" s="1"/>
  <c r="K25" i="4"/>
  <c r="I25" i="4"/>
  <c r="G25" i="4"/>
  <c r="AZ25" i="4" s="1"/>
  <c r="K24" i="4"/>
  <c r="I24" i="4"/>
  <c r="G24" i="4"/>
  <c r="AZ24" i="4" s="1"/>
  <c r="K23" i="4"/>
  <c r="I23" i="4"/>
  <c r="G23" i="4"/>
  <c r="AZ23" i="4" s="1"/>
  <c r="K20" i="4"/>
  <c r="I20" i="4"/>
  <c r="G20" i="4"/>
  <c r="AZ20" i="4" s="1"/>
  <c r="K19" i="4"/>
  <c r="I19" i="4"/>
  <c r="G19" i="4"/>
  <c r="AZ19" i="4" s="1"/>
  <c r="K18" i="4"/>
  <c r="I18" i="4"/>
  <c r="G18" i="4"/>
  <c r="AZ18" i="4" s="1"/>
  <c r="K17" i="4"/>
  <c r="I17" i="4"/>
  <c r="G17" i="4"/>
  <c r="AZ17" i="4" s="1"/>
  <c r="K16" i="4"/>
  <c r="I16" i="4"/>
  <c r="G16" i="4"/>
  <c r="AZ16" i="4" s="1"/>
  <c r="K15" i="4"/>
  <c r="I15" i="4"/>
  <c r="G15" i="4"/>
  <c r="K12" i="4"/>
  <c r="I12" i="4"/>
  <c r="G12" i="4"/>
  <c r="AZ12" i="4" s="1"/>
  <c r="K11" i="4"/>
  <c r="I11" i="4"/>
  <c r="G11" i="4"/>
  <c r="AZ11" i="4" s="1"/>
  <c r="K10" i="4"/>
  <c r="I10" i="4"/>
  <c r="G10" i="4"/>
  <c r="AZ10" i="4" s="1"/>
  <c r="K9" i="4"/>
  <c r="I9" i="4"/>
  <c r="G9" i="4"/>
  <c r="AZ9" i="4" s="1"/>
  <c r="K8" i="4"/>
  <c r="I8" i="4"/>
  <c r="G8" i="4"/>
  <c r="AZ8" i="4" s="1"/>
  <c r="K129" i="3"/>
  <c r="I129" i="3"/>
  <c r="G129" i="3"/>
  <c r="AZ129" i="3" s="1"/>
  <c r="K128" i="3"/>
  <c r="I128" i="3"/>
  <c r="G128" i="3"/>
  <c r="AZ128" i="3" s="1"/>
  <c r="K127" i="3"/>
  <c r="I127" i="3"/>
  <c r="G127" i="3"/>
  <c r="AZ127" i="3" s="1"/>
  <c r="K126" i="3"/>
  <c r="I126" i="3"/>
  <c r="G126" i="3"/>
  <c r="AZ126" i="3" s="1"/>
  <c r="K125" i="3"/>
  <c r="I125" i="3"/>
  <c r="G125" i="3"/>
  <c r="BD122" i="3"/>
  <c r="BD121" i="3"/>
  <c r="BD120" i="3"/>
  <c r="K119" i="3"/>
  <c r="I119" i="3"/>
  <c r="G119" i="3"/>
  <c r="AZ119" i="3" s="1"/>
  <c r="BD118" i="3"/>
  <c r="BD117" i="3"/>
  <c r="BD116" i="3"/>
  <c r="BD115" i="3"/>
  <c r="K114" i="3"/>
  <c r="I114" i="3"/>
  <c r="G114" i="3"/>
  <c r="K123" i="3"/>
  <c r="X123" i="3" s="1"/>
  <c r="K111" i="3"/>
  <c r="I111" i="3"/>
  <c r="G111" i="3"/>
  <c r="AZ111" i="3" s="1"/>
  <c r="BD110" i="3"/>
  <c r="K109" i="3"/>
  <c r="I109" i="3"/>
  <c r="G109" i="3"/>
  <c r="AZ109" i="3" s="1"/>
  <c r="K108" i="3"/>
  <c r="I108" i="3"/>
  <c r="G108" i="3"/>
  <c r="AZ108" i="3" s="1"/>
  <c r="BD107" i="3"/>
  <c r="K106" i="3"/>
  <c r="I106" i="3"/>
  <c r="G106" i="3"/>
  <c r="AZ106" i="3" s="1"/>
  <c r="K105" i="3"/>
  <c r="I105" i="3"/>
  <c r="G105" i="3"/>
  <c r="AZ105" i="3" s="1"/>
  <c r="K103" i="3"/>
  <c r="I103" i="3"/>
  <c r="G103" i="3"/>
  <c r="AZ103" i="3" s="1"/>
  <c r="K101" i="3"/>
  <c r="I101" i="3"/>
  <c r="G101" i="3"/>
  <c r="AZ101" i="3" s="1"/>
  <c r="K100" i="3"/>
  <c r="I100" i="3"/>
  <c r="G100" i="3"/>
  <c r="K97" i="3"/>
  <c r="K98" i="3" s="1"/>
  <c r="X98" i="3" s="1"/>
  <c r="I97" i="3"/>
  <c r="I98" i="3" s="1"/>
  <c r="Y98" i="3" s="1"/>
  <c r="G97" i="3"/>
  <c r="G98" i="3" s="1"/>
  <c r="Z98" i="3" s="1"/>
  <c r="K94" i="3"/>
  <c r="I94" i="3"/>
  <c r="G94" i="3"/>
  <c r="AZ94" i="3" s="1"/>
  <c r="K93" i="3"/>
  <c r="I93" i="3"/>
  <c r="G93" i="3"/>
  <c r="AZ93" i="3" s="1"/>
  <c r="BD92" i="3"/>
  <c r="K90" i="3"/>
  <c r="I90" i="3"/>
  <c r="G90" i="3"/>
  <c r="AZ90" i="3" s="1"/>
  <c r="K89" i="3"/>
  <c r="I89" i="3"/>
  <c r="G89" i="3"/>
  <c r="AZ89" i="3" s="1"/>
  <c r="K87" i="3"/>
  <c r="I87" i="3"/>
  <c r="G87" i="3"/>
  <c r="K76" i="3"/>
  <c r="I76" i="3"/>
  <c r="I85" i="3" s="1"/>
  <c r="Y85" i="3" s="1"/>
  <c r="G76" i="3"/>
  <c r="AZ76" i="3" s="1"/>
  <c r="K73" i="3"/>
  <c r="I73" i="3"/>
  <c r="G73" i="3"/>
  <c r="AZ73" i="3" s="1"/>
  <c r="K72" i="3"/>
  <c r="I72" i="3"/>
  <c r="G72" i="3"/>
  <c r="AZ72" i="3" s="1"/>
  <c r="BD69" i="3"/>
  <c r="K68" i="3"/>
  <c r="I68" i="3"/>
  <c r="G68" i="3"/>
  <c r="AZ68" i="3" s="1"/>
  <c r="BD67" i="3"/>
  <c r="K66" i="3"/>
  <c r="I66" i="3"/>
  <c r="G66" i="3"/>
  <c r="AZ66" i="3" s="1"/>
  <c r="K64" i="3"/>
  <c r="I64" i="3"/>
  <c r="G64" i="3"/>
  <c r="AZ64" i="3" s="1"/>
  <c r="BD61" i="3"/>
  <c r="K60" i="3"/>
  <c r="I60" i="3"/>
  <c r="G60" i="3"/>
  <c r="AZ60" i="3" s="1"/>
  <c r="K59" i="3"/>
  <c r="I59" i="3"/>
  <c r="G59" i="3"/>
  <c r="AZ59" i="3" s="1"/>
  <c r="K58" i="3"/>
  <c r="I58" i="3"/>
  <c r="G58" i="3"/>
  <c r="AZ58" i="3" s="1"/>
  <c r="BD57" i="3"/>
  <c r="K56" i="3"/>
  <c r="I56" i="3"/>
  <c r="G56" i="3"/>
  <c r="AZ56" i="3" s="1"/>
  <c r="BD55" i="3"/>
  <c r="BD54" i="3"/>
  <c r="K53" i="3"/>
  <c r="I53" i="3"/>
  <c r="G53" i="3"/>
  <c r="BD52" i="3"/>
  <c r="K51" i="3"/>
  <c r="I51" i="3"/>
  <c r="G51" i="3"/>
  <c r="AZ51" i="3" s="1"/>
  <c r="BD48" i="3"/>
  <c r="K47" i="3"/>
  <c r="I47" i="3"/>
  <c r="G47" i="3"/>
  <c r="AZ47" i="3" s="1"/>
  <c r="BD46" i="3"/>
  <c r="K45" i="3"/>
  <c r="I45" i="3"/>
  <c r="G45" i="3"/>
  <c r="AZ45" i="3" s="1"/>
  <c r="BD44" i="3"/>
  <c r="K43" i="3"/>
  <c r="I43" i="3"/>
  <c r="G43" i="3"/>
  <c r="AZ43" i="3" s="1"/>
  <c r="K42" i="3"/>
  <c r="I42" i="3"/>
  <c r="G42" i="3"/>
  <c r="AZ42" i="3" s="1"/>
  <c r="BD39" i="3"/>
  <c r="BD38" i="3"/>
  <c r="K36" i="3"/>
  <c r="K40" i="3" s="1"/>
  <c r="X40" i="3" s="1"/>
  <c r="I36" i="3"/>
  <c r="I40" i="3" s="1"/>
  <c r="Y40" i="3" s="1"/>
  <c r="G36" i="3"/>
  <c r="G40" i="3" s="1"/>
  <c r="Z40" i="3" s="1"/>
  <c r="BD33" i="3"/>
  <c r="K32" i="3"/>
  <c r="I32" i="3"/>
  <c r="G32" i="3"/>
  <c r="AZ32" i="3" s="1"/>
  <c r="BD31" i="3"/>
  <c r="K30" i="3"/>
  <c r="I30" i="3"/>
  <c r="G30" i="3"/>
  <c r="AZ30" i="3" s="1"/>
  <c r="K28" i="3"/>
  <c r="I28" i="3"/>
  <c r="G28" i="3"/>
  <c r="AZ28" i="3" s="1"/>
  <c r="BD27" i="3"/>
  <c r="K26" i="3"/>
  <c r="I26" i="3"/>
  <c r="G26" i="3"/>
  <c r="AZ26" i="3" s="1"/>
  <c r="K25" i="3"/>
  <c r="I25" i="3"/>
  <c r="G25" i="3"/>
  <c r="AZ25" i="3" s="1"/>
  <c r="BD22" i="3"/>
  <c r="K20" i="3"/>
  <c r="K23" i="3" s="1"/>
  <c r="X23" i="3" s="1"/>
  <c r="I20" i="3"/>
  <c r="I23" i="3" s="1"/>
  <c r="Y23" i="3" s="1"/>
  <c r="G20" i="3"/>
  <c r="AZ20" i="3" s="1"/>
  <c r="K17" i="3"/>
  <c r="I17" i="3"/>
  <c r="G17" i="3"/>
  <c r="AZ17" i="3" s="1"/>
  <c r="BD16" i="3"/>
  <c r="K15" i="3"/>
  <c r="I15" i="3"/>
  <c r="G15" i="3"/>
  <c r="AZ15" i="3" s="1"/>
  <c r="BD14" i="3"/>
  <c r="K13" i="3"/>
  <c r="I13" i="3"/>
  <c r="G13" i="3"/>
  <c r="AZ13" i="3" s="1"/>
  <c r="BD12" i="3"/>
  <c r="K10" i="3"/>
  <c r="I10" i="3"/>
  <c r="G10" i="3"/>
  <c r="AZ10" i="3" s="1"/>
  <c r="BD9" i="3"/>
  <c r="K8" i="3"/>
  <c r="I8" i="3"/>
  <c r="G8" i="3"/>
  <c r="AZ8" i="3" s="1"/>
  <c r="H35" i="2"/>
  <c r="H18" i="2" s="1"/>
  <c r="G32" i="2"/>
  <c r="D21" i="2"/>
  <c r="D19" i="2"/>
  <c r="G34" i="2" l="1"/>
  <c r="H19" i="2"/>
  <c r="I19" i="8"/>
  <c r="Y19" i="8" s="1"/>
  <c r="I20" i="8" s="1"/>
  <c r="K19" i="8"/>
  <c r="X19" i="8" s="1"/>
  <c r="K20" i="8" s="1"/>
  <c r="G19" i="8"/>
  <c r="Z19" i="8" s="1"/>
  <c r="G20" i="8" s="1"/>
  <c r="I73" i="7"/>
  <c r="Y73" i="7" s="1"/>
  <c r="G73" i="7"/>
  <c r="Z73" i="7" s="1"/>
  <c r="K73" i="7"/>
  <c r="X73" i="7" s="1"/>
  <c r="K63" i="7"/>
  <c r="X63" i="7" s="1"/>
  <c r="K74" i="7" s="1"/>
  <c r="I63" i="7"/>
  <c r="Y63" i="7" s="1"/>
  <c r="I74" i="7" s="1"/>
  <c r="G63" i="7"/>
  <c r="Z63" i="7" s="1"/>
  <c r="K50" i="6"/>
  <c r="X50" i="6" s="1"/>
  <c r="K51" i="6" s="1"/>
  <c r="G50" i="6"/>
  <c r="Z50" i="6" s="1"/>
  <c r="G51" i="6" s="1"/>
  <c r="I50" i="6"/>
  <c r="Y50" i="6" s="1"/>
  <c r="I51" i="6" s="1"/>
  <c r="I81" i="5"/>
  <c r="Y81" i="5" s="1"/>
  <c r="K81" i="5"/>
  <c r="X81" i="5" s="1"/>
  <c r="G27" i="5"/>
  <c r="Z27" i="5" s="1"/>
  <c r="G88" i="5"/>
  <c r="Z88" i="5" s="1"/>
  <c r="I88" i="5"/>
  <c r="Y88" i="5" s="1"/>
  <c r="K88" i="5"/>
  <c r="X88" i="5" s="1"/>
  <c r="G81" i="5"/>
  <c r="Z81" i="5" s="1"/>
  <c r="AZ77" i="5"/>
  <c r="I67" i="5"/>
  <c r="Y67" i="5" s="1"/>
  <c r="I75" i="5"/>
  <c r="Y75" i="5" s="1"/>
  <c r="K75" i="5"/>
  <c r="X75" i="5" s="1"/>
  <c r="G75" i="5"/>
  <c r="Z75" i="5" s="1"/>
  <c r="K67" i="5"/>
  <c r="X67" i="5" s="1"/>
  <c r="G67" i="5"/>
  <c r="Z67" i="5" s="1"/>
  <c r="I40" i="5"/>
  <c r="Y40" i="5" s="1"/>
  <c r="K40" i="5"/>
  <c r="X40" i="5" s="1"/>
  <c r="I62" i="5"/>
  <c r="Y62" i="5" s="1"/>
  <c r="K62" i="5"/>
  <c r="X62" i="5" s="1"/>
  <c r="G62" i="5"/>
  <c r="Z62" i="5" s="1"/>
  <c r="G40" i="5"/>
  <c r="Z40" i="5" s="1"/>
  <c r="G24" i="5"/>
  <c r="Z24" i="5" s="1"/>
  <c r="K34" i="5"/>
  <c r="X34" i="5" s="1"/>
  <c r="G34" i="5"/>
  <c r="Z34" i="5" s="1"/>
  <c r="I34" i="5"/>
  <c r="Y34" i="5" s="1"/>
  <c r="I21" i="5"/>
  <c r="Y21" i="5" s="1"/>
  <c r="K24" i="5"/>
  <c r="X24" i="5" s="1"/>
  <c r="G21" i="5"/>
  <c r="Z21" i="5" s="1"/>
  <c r="K21" i="5"/>
  <c r="X21" i="5" s="1"/>
  <c r="AZ18" i="5"/>
  <c r="AZ15" i="5"/>
  <c r="AZ12" i="5"/>
  <c r="I10" i="5"/>
  <c r="Y10" i="5" s="1"/>
  <c r="K10" i="5"/>
  <c r="X10" i="5" s="1"/>
  <c r="G10" i="5"/>
  <c r="Z10" i="5" s="1"/>
  <c r="I109" i="4"/>
  <c r="Y109" i="4" s="1"/>
  <c r="G109" i="4"/>
  <c r="Z109" i="4" s="1"/>
  <c r="K109" i="4"/>
  <c r="X109" i="4" s="1"/>
  <c r="K103" i="4"/>
  <c r="X103" i="4" s="1"/>
  <c r="I103" i="4"/>
  <c r="Y103" i="4" s="1"/>
  <c r="G103" i="4"/>
  <c r="Z103" i="4" s="1"/>
  <c r="G91" i="4"/>
  <c r="Z91" i="4" s="1"/>
  <c r="K91" i="4"/>
  <c r="X91" i="4" s="1"/>
  <c r="I91" i="4"/>
  <c r="Y91" i="4" s="1"/>
  <c r="I57" i="4"/>
  <c r="Y57" i="4" s="1"/>
  <c r="G57" i="4"/>
  <c r="Z57" i="4" s="1"/>
  <c r="K57" i="4"/>
  <c r="X57" i="4" s="1"/>
  <c r="AZ34" i="4"/>
  <c r="I32" i="4"/>
  <c r="Y32" i="4" s="1"/>
  <c r="K32" i="4"/>
  <c r="X32" i="4" s="1"/>
  <c r="G32" i="4"/>
  <c r="Z32" i="4" s="1"/>
  <c r="K21" i="4"/>
  <c r="X21" i="4" s="1"/>
  <c r="I21" i="4"/>
  <c r="Y21" i="4" s="1"/>
  <c r="G21" i="4"/>
  <c r="Z21" i="4" s="1"/>
  <c r="AZ15" i="4"/>
  <c r="I13" i="4"/>
  <c r="Y13" i="4" s="1"/>
  <c r="G13" i="4"/>
  <c r="Z13" i="4" s="1"/>
  <c r="K13" i="4"/>
  <c r="X13" i="4" s="1"/>
  <c r="K130" i="3"/>
  <c r="X130" i="3" s="1"/>
  <c r="I130" i="3"/>
  <c r="Y130" i="3" s="1"/>
  <c r="G130" i="3"/>
  <c r="Z130" i="3" s="1"/>
  <c r="AZ125" i="3"/>
  <c r="G123" i="3"/>
  <c r="Z123" i="3" s="1"/>
  <c r="I123" i="3"/>
  <c r="Y123" i="3" s="1"/>
  <c r="AZ114" i="3"/>
  <c r="K112" i="3"/>
  <c r="X112" i="3" s="1"/>
  <c r="I112" i="3"/>
  <c r="Y112" i="3" s="1"/>
  <c r="G112" i="3"/>
  <c r="Z112" i="3" s="1"/>
  <c r="AZ100" i="3"/>
  <c r="AZ97" i="3"/>
  <c r="K95" i="3"/>
  <c r="X95" i="3" s="1"/>
  <c r="G95" i="3"/>
  <c r="Z95" i="3" s="1"/>
  <c r="I95" i="3"/>
  <c r="Y95" i="3" s="1"/>
  <c r="AZ87" i="3"/>
  <c r="K85" i="3"/>
  <c r="X85" i="3" s="1"/>
  <c r="G85" i="3"/>
  <c r="Z85" i="3" s="1"/>
  <c r="I70" i="3"/>
  <c r="Y70" i="3" s="1"/>
  <c r="I74" i="3"/>
  <c r="Y74" i="3" s="1"/>
  <c r="K74" i="3"/>
  <c r="X74" i="3" s="1"/>
  <c r="G74" i="3"/>
  <c r="Z74" i="3" s="1"/>
  <c r="G70" i="3"/>
  <c r="Z70" i="3" s="1"/>
  <c r="K70" i="3"/>
  <c r="X70" i="3" s="1"/>
  <c r="K49" i="3"/>
  <c r="X49" i="3" s="1"/>
  <c r="K62" i="3"/>
  <c r="X62" i="3" s="1"/>
  <c r="G62" i="3"/>
  <c r="Z62" i="3" s="1"/>
  <c r="AZ53" i="3"/>
  <c r="I62" i="3"/>
  <c r="Y62" i="3" s="1"/>
  <c r="I49" i="3"/>
  <c r="Y49" i="3" s="1"/>
  <c r="G49" i="3"/>
  <c r="Z49" i="3" s="1"/>
  <c r="K34" i="3"/>
  <c r="X34" i="3" s="1"/>
  <c r="AZ36" i="3"/>
  <c r="G23" i="3"/>
  <c r="Z23" i="3" s="1"/>
  <c r="I34" i="3"/>
  <c r="Y34" i="3" s="1"/>
  <c r="G34" i="3"/>
  <c r="Z34" i="3" s="1"/>
  <c r="I18" i="3"/>
  <c r="Y18" i="3" s="1"/>
  <c r="G18" i="3"/>
  <c r="Z18" i="3" s="1"/>
  <c r="K18" i="3"/>
  <c r="X18" i="3" s="1"/>
  <c r="G74" i="7" l="1"/>
  <c r="I92" i="5"/>
  <c r="G92" i="5"/>
  <c r="F31" i="2" s="1"/>
  <c r="K92" i="5"/>
  <c r="I113" i="4"/>
  <c r="K113" i="4"/>
  <c r="G113" i="4"/>
  <c r="K131" i="3"/>
  <c r="I131" i="3"/>
  <c r="G131" i="3"/>
  <c r="F29" i="2" s="1"/>
  <c r="I29" i="2" s="1"/>
  <c r="I31" i="2" l="1"/>
  <c r="G31" i="2" s="1"/>
  <c r="F35" i="2"/>
  <c r="E34" i="2" l="1"/>
  <c r="E32" i="2"/>
  <c r="E30" i="2"/>
  <c r="E33" i="2"/>
  <c r="E29" i="2"/>
  <c r="E31" i="2"/>
  <c r="E35" i="2"/>
  <c r="I35" i="2"/>
  <c r="H20" i="2" s="1"/>
  <c r="H21" i="2" s="1"/>
  <c r="G29" i="2"/>
  <c r="G35" i="2" s="1"/>
  <c r="H16" i="2" s="1"/>
  <c r="H17" i="2" l="1"/>
  <c r="H22" i="2" s="1"/>
</calcChain>
</file>

<file path=xl/sharedStrings.xml><?xml version="1.0" encoding="utf-8"?>
<sst xmlns="http://schemas.openxmlformats.org/spreadsheetml/2006/main" count="1428" uniqueCount="735">
  <si>
    <t>Vyplňte  následující údaje o Vaší společnosti</t>
  </si>
  <si>
    <t>Obchodní název</t>
  </si>
  <si>
    <t xml:space="preserve"> </t>
  </si>
  <si>
    <t xml:space="preserve">Ulice a č.p. </t>
  </si>
  <si>
    <t xml:space="preserve">Místo </t>
  </si>
  <si>
    <t xml:space="preserve">PSČ </t>
  </si>
  <si>
    <t>IČO</t>
  </si>
  <si>
    <t>DIČ</t>
  </si>
  <si>
    <t xml:space="preserve">Kontaktní osoba </t>
  </si>
  <si>
    <t xml:space="preserve">                telefon, fax</t>
  </si>
  <si>
    <t xml:space="preserve">                e-mail </t>
  </si>
  <si>
    <t>Poznámka :</t>
  </si>
  <si>
    <t>Ve všech listech tohoto souboru můžete měnit pouze buňky se žlutým pozadím. Jedná se o tyto údaje : 
- údaje o firmě
- jednotkové ceny položek
- u položek typu procentické přesuny hmot zadejte i množství (hodnota je určitým procentem z ceny stavebního dílu nebo jeho části)
- připomínky k položkovému zadání</t>
  </si>
  <si>
    <r>
      <t xml:space="preserve">Veškeré mezisoučty se počítají automaticky. Hodnotu </t>
    </r>
    <r>
      <rPr>
        <b/>
        <sz val="9"/>
        <rFont val="Arial CE"/>
        <family val="2"/>
        <charset val="238"/>
      </rPr>
      <t>základu DPH</t>
    </r>
    <r>
      <rPr>
        <sz val="9"/>
        <rFont val="Arial CE"/>
        <family val="2"/>
        <charset val="238"/>
      </rPr>
      <t xml:space="preserve"> zadejte ručně do příslušného sloupce v listu OBJEKT.</t>
    </r>
  </si>
  <si>
    <t>RTS</t>
  </si>
  <si>
    <t>Krycí list zakázky</t>
  </si>
  <si>
    <t>Stavba :</t>
  </si>
  <si>
    <t>Objednatel :</t>
  </si>
  <si>
    <t>IČO :</t>
  </si>
  <si>
    <t>DIČ :</t>
  </si>
  <si>
    <t>Rozpočtové náklady</t>
  </si>
  <si>
    <t>Základ pro DPH</t>
  </si>
  <si>
    <t>%</t>
  </si>
  <si>
    <t xml:space="preserve">DPH </t>
  </si>
  <si>
    <t>Cena celkem za stavbu</t>
  </si>
  <si>
    <t>Rekapitulace stavebních objektů a provozních souborů</t>
  </si>
  <si>
    <t>Číslo a název objektu / provozního souboru</t>
  </si>
  <si>
    <t>Celkem</t>
  </si>
  <si>
    <t>Základ DPH 0 %</t>
  </si>
  <si>
    <t>z</t>
  </si>
  <si>
    <t>Celkem za stavbu</t>
  </si>
  <si>
    <t>Poznámky uchazeče k zadání</t>
  </si>
  <si>
    <t xml:space="preserve">Položkové zadání </t>
  </si>
  <si>
    <t>STAVEBNÍ OBJEKT (SO)</t>
  </si>
  <si>
    <t>Rozpočet (část objektu)</t>
  </si>
  <si>
    <t>P.č.</t>
  </si>
  <si>
    <t>Číslo položky</t>
  </si>
  <si>
    <t>Název položky</t>
  </si>
  <si>
    <t>MJ</t>
  </si>
  <si>
    <t>množství</t>
  </si>
  <si>
    <t>cena / MJ</t>
  </si>
  <si>
    <t>celkem (Kč)</t>
  </si>
  <si>
    <t>Jednotková hmotnost</t>
  </si>
  <si>
    <t>Celková hmotnost</t>
  </si>
  <si>
    <t>Jednotková dem.hmot.</t>
  </si>
  <si>
    <t>Celková dem.hmot.</t>
  </si>
  <si>
    <t>x</t>
  </si>
  <si>
    <t>m2</t>
  </si>
  <si>
    <t>y</t>
  </si>
  <si>
    <t>Celkem za objekt</t>
  </si>
  <si>
    <t>3</t>
  </si>
  <si>
    <t>Svislé a kompletní konstrukce</t>
  </si>
  <si>
    <t>317941123RT2</t>
  </si>
  <si>
    <t>Osazení ocelových válcovaných nosníků  č.14-22 včetně dodávky profilu I č.14</t>
  </si>
  <si>
    <t>t</t>
  </si>
  <si>
    <t>3*1,5*0,014*1,06</t>
  </si>
  <si>
    <t>319201311R00</t>
  </si>
  <si>
    <t xml:space="preserve">Vyrovnání povrchu zdiva maltou tl.do 3 cm </t>
  </si>
  <si>
    <t xml:space="preserve">předpoklad </t>
  </si>
  <si>
    <t>10</t>
  </si>
  <si>
    <t>346244381</t>
  </si>
  <si>
    <t xml:space="preserve">Plentování ocelových nosníků výšky do 20 cm </t>
  </si>
  <si>
    <t>0,14*1,5*2</t>
  </si>
  <si>
    <t>347014124R00</t>
  </si>
  <si>
    <t xml:space="preserve">Předstěna SDK,tl.55mm,1xoc.kce C,1xRFI 12,5mm,-izo </t>
  </si>
  <si>
    <t>3,2*(1,25+0,55)</t>
  </si>
  <si>
    <t>346244371RT2</t>
  </si>
  <si>
    <t>Zazdívka rýh, potrubí, kapes cihlami tl. 14 cm s použitím suché maltové směsi</t>
  </si>
  <si>
    <t>KUS</t>
  </si>
  <si>
    <t>4</t>
  </si>
  <si>
    <t>Vodorovné konstrukce</t>
  </si>
  <si>
    <t>416020111R00</t>
  </si>
  <si>
    <t xml:space="preserve">Podhledy SDK, kovová kce.HUT, 1x deska RB 12,5 mm </t>
  </si>
  <si>
    <t xml:space="preserve">S UPRAVOU ROHŮ, KOUTŮ A HRAN KONSTRUKCÍ PŘEBROUŠNÍ A TMELENÍ SPAR </t>
  </si>
  <si>
    <t>58</t>
  </si>
  <si>
    <t>61</t>
  </si>
  <si>
    <t>Upravy povrchů vnitřní</t>
  </si>
  <si>
    <t>610991111R00</t>
  </si>
  <si>
    <t xml:space="preserve">Zakrývání výplní vnitřních otvorů </t>
  </si>
  <si>
    <t>611401991R00</t>
  </si>
  <si>
    <t xml:space="preserve">Příplatek za přísadu pro zvýšení přilnavosti </t>
  </si>
  <si>
    <t>42*3,1</t>
  </si>
  <si>
    <t>612401391RT2</t>
  </si>
  <si>
    <t>Omítka malých ploch vnitřních stěn do 1 m2 s použitím suché maltové směsi</t>
  </si>
  <si>
    <t>kus</t>
  </si>
  <si>
    <t>PŘEPOKLAD</t>
  </si>
  <si>
    <t>612409991RT2</t>
  </si>
  <si>
    <t>Začištění omítek kolem oken,dveří apod. s použitím suché maltové směsi</t>
  </si>
  <si>
    <t>m</t>
  </si>
  <si>
    <t>1PP:2+2,+0,9</t>
  </si>
  <si>
    <t>612421331R00</t>
  </si>
  <si>
    <t xml:space="preserve">Oprava vápen.omítek stěn do 30 % pl. - štukových </t>
  </si>
  <si>
    <t>47*1,1</t>
  </si>
  <si>
    <t>94</t>
  </si>
  <si>
    <t>Lešení a stavební výtahy</t>
  </si>
  <si>
    <t>941955001R00</t>
  </si>
  <si>
    <t xml:space="preserve">Lešení lehké pomocné, výška podlahy do 1,2 m </t>
  </si>
  <si>
    <t>1np:58</t>
  </si>
  <si>
    <t>1npp:6</t>
  </si>
  <si>
    <t>95</t>
  </si>
  <si>
    <t>Dokončovací konstrukce na pozemních stavbách</t>
  </si>
  <si>
    <t>91113</t>
  </si>
  <si>
    <t>stavebni pripomoce zti, elektro, vytápění</t>
  </si>
  <si>
    <t>kompl</t>
  </si>
  <si>
    <t>952901111R00</t>
  </si>
  <si>
    <t xml:space="preserve">Vyčištění budov o výšce podlaží do 4 m </t>
  </si>
  <si>
    <t>58+25+20</t>
  </si>
  <si>
    <t>952902110R00</t>
  </si>
  <si>
    <t xml:space="preserve">Čištění zametáním v místnostech a chodbách </t>
  </si>
  <si>
    <t>954312304R00</t>
  </si>
  <si>
    <t xml:space="preserve">Opláštění z SDK,2.str,do 800x800 mm,RFI tl.12,5 mm </t>
  </si>
  <si>
    <t>3,2</t>
  </si>
  <si>
    <t>96</t>
  </si>
  <si>
    <t>Bourání konstrukcí</t>
  </si>
  <si>
    <t>962031116R00</t>
  </si>
  <si>
    <t xml:space="preserve">Bourání příček z cihel pálených plných tl. 140 mm </t>
  </si>
  <si>
    <t>2*3,3</t>
  </si>
  <si>
    <t>965042121RT2</t>
  </si>
  <si>
    <t>Bourání mazanin betonových tl. 10 cm, pl. 1 m2 ručně tl. mazaniny 8 - 10 cm</t>
  </si>
  <si>
    <t>m3</t>
  </si>
  <si>
    <t>0,8*0,5*0,09</t>
  </si>
  <si>
    <t>0,6*0,5*0,09</t>
  </si>
  <si>
    <t>965049111RT1</t>
  </si>
  <si>
    <t>Příplatek, bourání mazanin se svař. síťí tl. 10 cm jednostranná výztuž svařovanou sítí</t>
  </si>
  <si>
    <t>965081213U00</t>
  </si>
  <si>
    <t xml:space="preserve">Bour dlažd keram tl -10 mm &gt;1m2 </t>
  </si>
  <si>
    <t>968061126R00</t>
  </si>
  <si>
    <t xml:space="preserve">Vyvěšení dřevěných dveřních křídel pl. nad 2 m2 </t>
  </si>
  <si>
    <t>968072456R00</t>
  </si>
  <si>
    <t xml:space="preserve">Vybourání kovových dveřních zárubní pl. nad 2 m2 </t>
  </si>
  <si>
    <t>1,3*2</t>
  </si>
  <si>
    <t>97</t>
  </si>
  <si>
    <t>Prorážení otvorů</t>
  </si>
  <si>
    <t>972012411R00</t>
  </si>
  <si>
    <t xml:space="preserve">Vybourání otvorů strop prefa pl. 0,50 m2, nad 12cm </t>
  </si>
  <si>
    <t>VZD</t>
  </si>
  <si>
    <t>974031666</t>
  </si>
  <si>
    <t xml:space="preserve">Vysekání rýh zeď cihelná vtah. nosníků 15 x 25 cm </t>
  </si>
  <si>
    <t>0,8*4</t>
  </si>
  <si>
    <t>978013141R00</t>
  </si>
  <si>
    <t xml:space="preserve">Otlučení omítek vnitřních stěn v rozsahu do 30 % </t>
  </si>
  <si>
    <t>99</t>
  </si>
  <si>
    <t>Staveništní přesun hmot</t>
  </si>
  <si>
    <t>999281108R00</t>
  </si>
  <si>
    <t xml:space="preserve">Přesun hmot pro opravy a údržbu do výšky 12 m </t>
  </si>
  <si>
    <t>999281111R00</t>
  </si>
  <si>
    <t xml:space="preserve">Přesun hmot pro opravy a údržbu do výšky 25 m </t>
  </si>
  <si>
    <t>766</t>
  </si>
  <si>
    <t>Konstrukce truhlářské</t>
  </si>
  <si>
    <t>766R001</t>
  </si>
  <si>
    <t>vnitřní dveře plné, jednokřídlé 800/1970 M+D</t>
  </si>
  <si>
    <t>ks</t>
  </si>
  <si>
    <t>do ocel. zárubně,</t>
  </si>
  <si>
    <t>povrch dveří - HPL laminát, vysokotlaký laminát o tloušťce 0,8 mm s extrémní odolností proti oděru a vodě</t>
  </si>
  <si>
    <t>dekor - barva šedá, nátěr zárubně - šedý v odstínu dveří</t>
  </si>
  <si>
    <t>kování - nerez, klika/klika</t>
  </si>
  <si>
    <t>dveře s požární s odolností EW 30 DP3 (se samozavíračem)</t>
  </si>
  <si>
    <t>součástí dodavky je požírní zárubeň</t>
  </si>
  <si>
    <t xml:space="preserve">1x pravé </t>
  </si>
  <si>
    <t xml:space="preserve">3x levé </t>
  </si>
  <si>
    <t>771</t>
  </si>
  <si>
    <t>Podlahy z dlaždic a obklady</t>
  </si>
  <si>
    <t>771575109RT2</t>
  </si>
  <si>
    <t>Montáž podlah keram.,hladké, tmel, 30x30 cm  (lepidlo),  (spár. hmota)</t>
  </si>
  <si>
    <t>montáž + cem. lepidlo +spárovačka do vlhkých provozů</t>
  </si>
  <si>
    <t>771579793</t>
  </si>
  <si>
    <t xml:space="preserve">Příplatek za spárovací hmotu - plošně směs SM (Kna </t>
  </si>
  <si>
    <t>59764203Rj</t>
  </si>
  <si>
    <t xml:space="preserve">Dlažba t matná 300x300 </t>
  </si>
  <si>
    <t>PROTISKLUZ</t>
  </si>
  <si>
    <t>58*1,06</t>
  </si>
  <si>
    <t>998771102R00</t>
  </si>
  <si>
    <t xml:space="preserve">Přesun hmot pro podlahy z dlaždic, výšky do 12 m </t>
  </si>
  <si>
    <t>5537000123</t>
  </si>
  <si>
    <t>Lišta přechodová Al 30/A lepicí l=270 cm bronz</t>
  </si>
  <si>
    <t>777</t>
  </si>
  <si>
    <t>Podlahy ze syntetických hmot</t>
  </si>
  <si>
    <t>771-02</t>
  </si>
  <si>
    <t xml:space="preserve">Penetrace savého podkladu disperzí </t>
  </si>
  <si>
    <t>781</t>
  </si>
  <si>
    <t>Obklady keramické</t>
  </si>
  <si>
    <t>781101210R00</t>
  </si>
  <si>
    <t xml:space="preserve">Penetrace podkladu pod obklady </t>
  </si>
  <si>
    <t>781111115R00</t>
  </si>
  <si>
    <t xml:space="preserve">Otvor v obkladačce diamant.korunkou prům.do 30 mm </t>
  </si>
  <si>
    <t>předpoklad</t>
  </si>
  <si>
    <t>781111116R00</t>
  </si>
  <si>
    <t xml:space="preserve">Otvor v obkladačce diamant.korunkou prům.do 90 mm </t>
  </si>
  <si>
    <t>781111131R00</t>
  </si>
  <si>
    <t xml:space="preserve">Vyplnění dilatačních spár tmelem </t>
  </si>
  <si>
    <t>781419706RT2</t>
  </si>
  <si>
    <t xml:space="preserve">Příplatek za spárovací vodotěsnou hmotu - plošně </t>
  </si>
  <si>
    <t>47*2</t>
  </si>
  <si>
    <t>781475114RT6</t>
  </si>
  <si>
    <t>Obklad vnitřní stěn keramický, do tmele, 20x20 cm  (lepidlo), (spár.hmota)</t>
  </si>
  <si>
    <t>597813604R21</t>
  </si>
  <si>
    <t xml:space="preserve">Obkládačka </t>
  </si>
  <si>
    <t>94*1,06</t>
  </si>
  <si>
    <t>998781102R011</t>
  </si>
  <si>
    <t xml:space="preserve">Přesun hmot pro obklady keramické, výšky do 12 m </t>
  </si>
  <si>
    <t>784</t>
  </si>
  <si>
    <t>Malby</t>
  </si>
  <si>
    <t>784195212R00</t>
  </si>
  <si>
    <t xml:space="preserve">Malba Primalex Plus, bílá, bez penetrace, 2 x </t>
  </si>
  <si>
    <t>1np:47*1,1</t>
  </si>
  <si>
    <t>1pp:5,2*4,2</t>
  </si>
  <si>
    <t>5,2*3,2</t>
  </si>
  <si>
    <t>(4,2+4,2+5,2+5,2+3,2+3,2+5,2+5,2)*2,6</t>
  </si>
  <si>
    <t>784R0012</t>
  </si>
  <si>
    <t>Malba sádrokartonových konstrukcí se strukturou štuku</t>
  </si>
  <si>
    <t>D96</t>
  </si>
  <si>
    <t>Přesuny suti a vybouraných hmot</t>
  </si>
  <si>
    <t>979081111R00</t>
  </si>
  <si>
    <t xml:space="preserve">Odvoz suti a vybour. hmot na skládku do 1 km </t>
  </si>
  <si>
    <t>979081121R00</t>
  </si>
  <si>
    <t xml:space="preserve">Příplatek k odvozu za každý další 1 km </t>
  </si>
  <si>
    <t>979082111R00</t>
  </si>
  <si>
    <t xml:space="preserve">Vnitrostaveništní doprava suti do 10 m </t>
  </si>
  <si>
    <t>979082121R00</t>
  </si>
  <si>
    <t xml:space="preserve">Příplatek k vnitrost. dopravě suti za dalších 5 m </t>
  </si>
  <si>
    <t>979990001R00</t>
  </si>
  <si>
    <t xml:space="preserve">Poplatek za skládku stavební suti </t>
  </si>
  <si>
    <t>01</t>
  </si>
  <si>
    <t>STAVEBNÍ ČÁST</t>
  </si>
  <si>
    <t>01 STAVEBNÍ ČÁST</t>
  </si>
  <si>
    <t>01 stavba</t>
  </si>
  <si>
    <t>274321321R00</t>
  </si>
  <si>
    <t xml:space="preserve">Železobeton základových pasů C 20/25 (B 25) </t>
  </si>
  <si>
    <t>612402400U00</t>
  </si>
  <si>
    <t xml:space="preserve">Vyplň rýh stěn hl 5 mm š 10 mm </t>
  </si>
  <si>
    <t>612403300U00</t>
  </si>
  <si>
    <t xml:space="preserve">Vyplň rýh stěn hl 7cm š 7cm </t>
  </si>
  <si>
    <t>612403388R00</t>
  </si>
  <si>
    <t xml:space="preserve">Hrubá výplň rýh ve stěnách do 15x15cm maltou z SMS </t>
  </si>
  <si>
    <t>998011001R00</t>
  </si>
  <si>
    <t xml:space="preserve">Přesun hmot pro budovy zděné výšky do 6 m </t>
  </si>
  <si>
    <t>970041080R00</t>
  </si>
  <si>
    <t xml:space="preserve">Vrtání jádrové do prostého betonu do D 80 mm </t>
  </si>
  <si>
    <t>970041130R00</t>
  </si>
  <si>
    <t xml:space="preserve">Vrtání jádrové do prostého betonu do D 130 mm </t>
  </si>
  <si>
    <t>971033141R00</t>
  </si>
  <si>
    <t xml:space="preserve">Vybourání otvorů zeď cihel. d=6 cm, tl. 30 cm, MVC </t>
  </si>
  <si>
    <t>971042123R00</t>
  </si>
  <si>
    <t xml:space="preserve">Vrtání otvorů, zdi betonové, do 3 cm, hl. do 45 cm </t>
  </si>
  <si>
    <t>974031153R00</t>
  </si>
  <si>
    <t xml:space="preserve">Vysekání rýh ve zdi cihelné 10 x 10 cm </t>
  </si>
  <si>
    <t>974042553R00</t>
  </si>
  <si>
    <t xml:space="preserve">Vysekání rýh v podlaze betonové,10x10 cm </t>
  </si>
  <si>
    <t>130901121R00</t>
  </si>
  <si>
    <t xml:space="preserve">Bourání konstrukcí z betonu prostého </t>
  </si>
  <si>
    <t>974031133R00</t>
  </si>
  <si>
    <t xml:space="preserve">Vysekání rýh ve zdi cihelné 5 x 10 cm </t>
  </si>
  <si>
    <t>974031142R00</t>
  </si>
  <si>
    <t xml:space="preserve">Vysekání rýh ve zdi cihelné 7 x 7 cm </t>
  </si>
  <si>
    <t>974031164R00</t>
  </si>
  <si>
    <t xml:space="preserve">Vysekání rýh ve zdi cihelné 15 x 15 cm </t>
  </si>
  <si>
    <t>979011111R00</t>
  </si>
  <si>
    <t xml:space="preserve">Svislá doprava suti a vybour. hmot za 2.NP a 1.PP </t>
  </si>
  <si>
    <t>979082212R00</t>
  </si>
  <si>
    <t xml:space="preserve">Vodorovná doprava suti po suchu do 50 m </t>
  </si>
  <si>
    <t>979083117R00</t>
  </si>
  <si>
    <t xml:space="preserve">Vodorovné přemístění suti na skládku do 6000 m </t>
  </si>
  <si>
    <t>979083191R00</t>
  </si>
  <si>
    <t xml:space="preserve">Příplatek za dalších započatých 1000 m nad 6000 m </t>
  </si>
  <si>
    <t>721</t>
  </si>
  <si>
    <t>Vnitřní kanalizace</t>
  </si>
  <si>
    <t>721170909R00</t>
  </si>
  <si>
    <t>Provedení opravy vnitřní kanalizace, potrubí plastové, vsazení odbočky, D 110 mm</t>
  </si>
  <si>
    <t>721170975R00</t>
  </si>
  <si>
    <t>Provedení opravy vnitřní kanalizace, potrubí plastové, krácení trub, D 110 mm</t>
  </si>
  <si>
    <t>721223425RT1</t>
  </si>
  <si>
    <t>Vpusť podlahová se zápachovou uzávěrkou mřížka nerez 115 x 115 mm, odpad D 50/75 mm</t>
  </si>
  <si>
    <t>721140802R00</t>
  </si>
  <si>
    <t xml:space="preserve">Demontáž potrubí litinového DN 100 </t>
  </si>
  <si>
    <t>721140935R00</t>
  </si>
  <si>
    <t xml:space="preserve">Oprava - přechod z plastových trub na litinu DN100 </t>
  </si>
  <si>
    <t>721170955R00</t>
  </si>
  <si>
    <t xml:space="preserve">Oprava-vsazení odbočky, potrubí PVC hrdlové DN 110 </t>
  </si>
  <si>
    <t>721171803R00</t>
  </si>
  <si>
    <t xml:space="preserve">Demontáž potrubí z PVC do DN 75 </t>
  </si>
  <si>
    <t>721176102R00</t>
  </si>
  <si>
    <t xml:space="preserve">Potrubí HT připojovací DN 40 x 1,8 mm </t>
  </si>
  <si>
    <t>721176103R00</t>
  </si>
  <si>
    <t xml:space="preserve">Potrubí HT připojovací DN 50 x 1,8 mm </t>
  </si>
  <si>
    <t>721176104R00</t>
  </si>
  <si>
    <t xml:space="preserve">Potrubí HT připojovací DN 70 x 1,9 mm </t>
  </si>
  <si>
    <t>721176115R00</t>
  </si>
  <si>
    <t xml:space="preserve">Potrubí HT odpadní svislé DN 100 x 2,7 mm </t>
  </si>
  <si>
    <t>721194104R00</t>
  </si>
  <si>
    <t xml:space="preserve">Vyvedení odpadních výpustek D 40 x 1,8 </t>
  </si>
  <si>
    <t>721194105R00</t>
  </si>
  <si>
    <t xml:space="preserve">Vyvedení odpadních výpustek D 50 x 1,8 </t>
  </si>
  <si>
    <t>721194109R00</t>
  </si>
  <si>
    <t xml:space="preserve">Vyvedení odpadních výpustek D 110 x 2,3 </t>
  </si>
  <si>
    <t>721290111R00</t>
  </si>
  <si>
    <t xml:space="preserve">Zkouška těsnosti kanalizace vodou DN 125 </t>
  </si>
  <si>
    <t>721290821R00</t>
  </si>
  <si>
    <t xml:space="preserve">Přesun vybouraných hmot - kanalizace, H do 6 m </t>
  </si>
  <si>
    <t>725980121R00</t>
  </si>
  <si>
    <t xml:space="preserve">Dvířka z plastu, 150 x 150 mm </t>
  </si>
  <si>
    <t>725989101R00</t>
  </si>
  <si>
    <t xml:space="preserve">Montáž dvířek kovových i z PH </t>
  </si>
  <si>
    <t>877265211U00</t>
  </si>
  <si>
    <t xml:space="preserve">MTŽ tvar PVC-syst KG jednoos DN100 </t>
  </si>
  <si>
    <t>998721201R00</t>
  </si>
  <si>
    <t xml:space="preserve">Přesun hmot pro vnitřní kanalizaci, výšky do 6 m </t>
  </si>
  <si>
    <t>28615442.A</t>
  </si>
  <si>
    <t xml:space="preserve">Kus čisticí HTRE DN  70 mm PP </t>
  </si>
  <si>
    <t>28615443.A</t>
  </si>
  <si>
    <t xml:space="preserve">Kus čisticí HTRE DN 100 mm PP </t>
  </si>
  <si>
    <t>28615453.A</t>
  </si>
  <si>
    <t xml:space="preserve">Přesuvka HTU DN 100 mm PP </t>
  </si>
  <si>
    <t>722</t>
  </si>
  <si>
    <t>Vnitřní vodovod</t>
  </si>
  <si>
    <t>722172912R00</t>
  </si>
  <si>
    <t>Provedení propojení plastového vodovodního potrubí polyfuzí, D 20 mm</t>
  </si>
  <si>
    <t>722172913R00</t>
  </si>
  <si>
    <t>Provedení propojení plastového vodovodního potrubí polyfuzí, D 25 mm</t>
  </si>
  <si>
    <t>722172962R00</t>
  </si>
  <si>
    <t>Vsazení odbočky do plastového potrubí polyfuzí včetně T-kusu D 20 mm, vodovod</t>
  </si>
  <si>
    <t>722172963R00</t>
  </si>
  <si>
    <t>Vsazení odbočky do plastového potrubí polyfuzí včetně T-kusu D 25 mm, vodovod</t>
  </si>
  <si>
    <t>722170911R00</t>
  </si>
  <si>
    <t xml:space="preserve">Oprava plastového potrubí, vsazení odbočky D 32 mm </t>
  </si>
  <si>
    <t>722171911R00</t>
  </si>
  <si>
    <t xml:space="preserve">Odříznutí plastové trubky D 16 mm </t>
  </si>
  <si>
    <t>722171912R00</t>
  </si>
  <si>
    <t xml:space="preserve">Odříznutí plastové trubky D 20 mm </t>
  </si>
  <si>
    <t>722171913R00</t>
  </si>
  <si>
    <t xml:space="preserve">Odříznutí plastové trubky D 25 mm </t>
  </si>
  <si>
    <t>722171932R00</t>
  </si>
  <si>
    <t xml:space="preserve">Výměna trubky, tvarovky plastové D 20 mm </t>
  </si>
  <si>
    <t>722171933R00</t>
  </si>
  <si>
    <t xml:space="preserve">Výměna trubky, tvarovky plastové D 25 mm </t>
  </si>
  <si>
    <t>722174912R00</t>
  </si>
  <si>
    <t xml:space="preserve">Sestavení plastového rozvodu vody D 20 mm </t>
  </si>
  <si>
    <t>722172411R00</t>
  </si>
  <si>
    <t>Potrubí plastové PP-R, včetně zednických výpomocí, D 20 x 2,8 mm, PN 16</t>
  </si>
  <si>
    <t>722172412R00</t>
  </si>
  <si>
    <t>Potrubí plastové PP-R, včetně zednických výpomocí, D 25 x 3,5 mm, PN 16</t>
  </si>
  <si>
    <t>722190401R00</t>
  </si>
  <si>
    <t xml:space="preserve">Vyvedení a upevnění výpustek DN 15 </t>
  </si>
  <si>
    <t>722131931R00</t>
  </si>
  <si>
    <t xml:space="preserve">Oprava-propojení dosavadního potrubí DN 15 </t>
  </si>
  <si>
    <t>722131932R00</t>
  </si>
  <si>
    <t xml:space="preserve">Oprava-propojení dosavadního potrubí DN 20 </t>
  </si>
  <si>
    <t>722170801R00</t>
  </si>
  <si>
    <t xml:space="preserve">Demontáž rozvodů vody z plastů do D 32 </t>
  </si>
  <si>
    <t>722175133R00</t>
  </si>
  <si>
    <t xml:space="preserve">Montáž tvarovek plast polyf.svař. tři spoje DN 25 </t>
  </si>
  <si>
    <t>722190402R00</t>
  </si>
  <si>
    <t xml:space="preserve">Vyvedení a upevnění výpustek DN 20 </t>
  </si>
  <si>
    <t>722220861R00</t>
  </si>
  <si>
    <t xml:space="preserve">Demontáž armatur s dvěma závity G 3/4 </t>
  </si>
  <si>
    <t>722290226R00</t>
  </si>
  <si>
    <t xml:space="preserve">Zkouška tlaku potrubí závitového DN 50 </t>
  </si>
  <si>
    <t>722290234R00</t>
  </si>
  <si>
    <t xml:space="preserve">Proplach a dezinfekce vodovod.potrubí DN 80 </t>
  </si>
  <si>
    <t>722290821R00</t>
  </si>
  <si>
    <t xml:space="preserve">Přesun vybouraných hmot - vodovody, H do 6 m </t>
  </si>
  <si>
    <t>734209113R00</t>
  </si>
  <si>
    <t xml:space="preserve">Montáž armatur závitových,se 2závity, G 1/2 </t>
  </si>
  <si>
    <t>734209114R00</t>
  </si>
  <si>
    <t xml:space="preserve">Montáž armatur závitových,se 2závity, G 3/4 </t>
  </si>
  <si>
    <t>998722201R00</t>
  </si>
  <si>
    <t xml:space="preserve">Přesun hmot pro vnitřní vodovod, výšky do 6 m </t>
  </si>
  <si>
    <t>R-001</t>
  </si>
  <si>
    <t>Izolace návleková, tl. stěny 9 mm, vnitřní průměr 22 mm</t>
  </si>
  <si>
    <t>R-002</t>
  </si>
  <si>
    <t>Izolace návleková, tl. stěny 20 mm, vnitřní průměr 22 mm</t>
  </si>
  <si>
    <t>R-003</t>
  </si>
  <si>
    <t>Izolace návleková, tl. stěny 9 mm, vnitřní průměr 28 mm</t>
  </si>
  <si>
    <t>R-004</t>
  </si>
  <si>
    <t>Izolace návleková, tl. stěny 20 mm, vnitřní průměr 28 mm</t>
  </si>
  <si>
    <t>55113432.A</t>
  </si>
  <si>
    <t xml:space="preserve">Kohout kulový 1/2' plnoprůt. páčka </t>
  </si>
  <si>
    <t>55113433.A</t>
  </si>
  <si>
    <t xml:space="preserve">Kohout kulový 3/4' plnoprůt. páčka </t>
  </si>
  <si>
    <t>725</t>
  </si>
  <si>
    <t>Zařizovací předměty</t>
  </si>
  <si>
    <t>725334301R00</t>
  </si>
  <si>
    <t xml:space="preserve">Nálevka se sifonem PP DN 32 mm </t>
  </si>
  <si>
    <t>725814101R00</t>
  </si>
  <si>
    <t xml:space="preserve">Ventil rohový s filtrem DN 15 mm x DN 10 mm </t>
  </si>
  <si>
    <t>soubor</t>
  </si>
  <si>
    <t>725814122R00</t>
  </si>
  <si>
    <t>Ventil pračkový se zpětnou klapkou DN 15 mm x DN 20 mm</t>
  </si>
  <si>
    <t>725850114R00</t>
  </si>
  <si>
    <t xml:space="preserve">Ventil odpadní  T 900, D 32 mm </t>
  </si>
  <si>
    <t>725860213R00</t>
  </si>
  <si>
    <t xml:space="preserve">Sifon umyvadlový, D 32/40 mm </t>
  </si>
  <si>
    <t>725590811R00</t>
  </si>
  <si>
    <t xml:space="preserve">Přesun vybour.hmot, zařizovací předměty H 6 m </t>
  </si>
  <si>
    <t>725820801R00</t>
  </si>
  <si>
    <t xml:space="preserve">Demontáž baterie nástěnné do G 3/4 </t>
  </si>
  <si>
    <t>998725101R00</t>
  </si>
  <si>
    <t xml:space="preserve">Přesun hmot pro zařizovací předměty, výšky do 6 m </t>
  </si>
  <si>
    <t>R-005</t>
  </si>
  <si>
    <t xml:space="preserve">Demontáž podlahových vpustí </t>
  </si>
  <si>
    <t>725100001RA0</t>
  </si>
  <si>
    <t xml:space="preserve">Umyvadlo, baterie, zápachová uzávěrka </t>
  </si>
  <si>
    <t>VN</t>
  </si>
  <si>
    <t>Vedlejší náklady</t>
  </si>
  <si>
    <t>005121010R</t>
  </si>
  <si>
    <t xml:space="preserve">Vybudování zařízení staveniště </t>
  </si>
  <si>
    <t>Soubor</t>
  </si>
  <si>
    <t>005121020R</t>
  </si>
  <si>
    <t xml:space="preserve">Provoz zařízení staveniště </t>
  </si>
  <si>
    <t>005121030R</t>
  </si>
  <si>
    <t xml:space="preserve">Odstranění zařízení staveniště </t>
  </si>
  <si>
    <t>005124010R</t>
  </si>
  <si>
    <t xml:space="preserve">Koordinační činnost </t>
  </si>
  <si>
    <t>ON</t>
  </si>
  <si>
    <t>Ostatní náklady</t>
  </si>
  <si>
    <t>005211080R</t>
  </si>
  <si>
    <t xml:space="preserve">Bezpečnostní a hygienická opatření na staveništi </t>
  </si>
  <si>
    <t>02</t>
  </si>
  <si>
    <t>TOPENÍ</t>
  </si>
  <si>
    <t>02 TOPENÍ</t>
  </si>
  <si>
    <t>01 TOPENÍ</t>
  </si>
  <si>
    <t>612421111R00</t>
  </si>
  <si>
    <t xml:space="preserve">Oprava vápen.omítek stěn do 5 % pl. - hrubých </t>
  </si>
  <si>
    <t>998011002R00</t>
  </si>
  <si>
    <t xml:space="preserve">Přesun hmot pro budovy zděné výšky do 12 m </t>
  </si>
  <si>
    <t>979012212R00</t>
  </si>
  <si>
    <t xml:space="preserve">Svislá doprava suti a vybour. hmot na H do 4 m </t>
  </si>
  <si>
    <t>730</t>
  </si>
  <si>
    <t>Ústřední vytápění</t>
  </si>
  <si>
    <t>Izolace návleková, tl. stěny 9 mm, vnitřní průměr 35 mm</t>
  </si>
  <si>
    <t>Izolace návleková, tl. stěny 20 mm, vnitřní průměr  35 mm</t>
  </si>
  <si>
    <t>R-006</t>
  </si>
  <si>
    <t xml:space="preserve">Doregulování a vyvážení topného systému </t>
  </si>
  <si>
    <t>soub.</t>
  </si>
  <si>
    <t>R-007</t>
  </si>
  <si>
    <t xml:space="preserve">Zaškolení obsluhy </t>
  </si>
  <si>
    <t>733</t>
  </si>
  <si>
    <t>Rozvod potrubí</t>
  </si>
  <si>
    <t>733110806R00</t>
  </si>
  <si>
    <t xml:space="preserve">Demontáž potrubí ocelového závitového do DN 15-32 </t>
  </si>
  <si>
    <t>734100811R00</t>
  </si>
  <si>
    <t xml:space="preserve">Demontáž armatur se dvěma přírubami do DN 50 </t>
  </si>
  <si>
    <t>722131933R00</t>
  </si>
  <si>
    <t xml:space="preserve">Oprava-propojení dosavadního potrubí závit. DN 25 </t>
  </si>
  <si>
    <t>733111102R00</t>
  </si>
  <si>
    <t xml:space="preserve">Potrubí závitové bezešvé běžné nízkotlaké DN 10 </t>
  </si>
  <si>
    <t>733111103R00</t>
  </si>
  <si>
    <t xml:space="preserve">Potrubí závitové bezešvé běžné nízkotlaké DN 15 </t>
  </si>
  <si>
    <t>733111104R00</t>
  </si>
  <si>
    <t xml:space="preserve">Potrubí závitové bezešvé běžné nízkotlaké DN 20 </t>
  </si>
  <si>
    <t>733111105R00</t>
  </si>
  <si>
    <t xml:space="preserve">Potrubí závitové bezešvé běžné nízkotlaké DN 25 </t>
  </si>
  <si>
    <t>733190107R00</t>
  </si>
  <si>
    <t xml:space="preserve">Tlaková zkouška potrubí ocel.závitového DN 40 </t>
  </si>
  <si>
    <t>733113113R00</t>
  </si>
  <si>
    <t xml:space="preserve">Příplatek za zhotovení přípojky DN 15 </t>
  </si>
  <si>
    <t>733113115R00</t>
  </si>
  <si>
    <t>Příplatek za zhotovení přípojky DN 25 pro VZT jednotku</t>
  </si>
  <si>
    <t>733191922R00</t>
  </si>
  <si>
    <t xml:space="preserve">Navaření odbočky na potrubí,DN odbočky 10 </t>
  </si>
  <si>
    <t>Izolace návleková, tl. stěny 9 mm, vnitřní průměr 18 mm</t>
  </si>
  <si>
    <t>998733201R00</t>
  </si>
  <si>
    <t xml:space="preserve">Přesun hmot pro rozvody potrubí, výšky do 6 m </t>
  </si>
  <si>
    <t>733890801R00</t>
  </si>
  <si>
    <t xml:space="preserve">Přemístění vybouraných hmot - potrubí, H do 6 m </t>
  </si>
  <si>
    <t>734</t>
  </si>
  <si>
    <t>Armatury</t>
  </si>
  <si>
    <t>734213112R00</t>
  </si>
  <si>
    <t xml:space="preserve">Ventil automatický odvzdušňovací, DN 15 </t>
  </si>
  <si>
    <t>734263314R00</t>
  </si>
  <si>
    <t xml:space="preserve">Šroubení topenářské, přímé, DN 25 </t>
  </si>
  <si>
    <t>734293312R00</t>
  </si>
  <si>
    <t xml:space="preserve">Kohout kulový vypouštěcí, DN 15 </t>
  </si>
  <si>
    <t>733123911R00</t>
  </si>
  <si>
    <t xml:space="preserve">Svařovaný spoj potrubí ocelového hladkého D 22 mm </t>
  </si>
  <si>
    <t>733123912R00</t>
  </si>
  <si>
    <t xml:space="preserve">Svařovaný spoj potrubí ocelového hladkého D 25 mm </t>
  </si>
  <si>
    <t>733123913R00</t>
  </si>
  <si>
    <t xml:space="preserve">Svařovaný spoj potrubí ocelového hladkého D 28 mm </t>
  </si>
  <si>
    <t>733191923R00</t>
  </si>
  <si>
    <t xml:space="preserve">Navaření odbočky na potrubí,DN odbočky 15 </t>
  </si>
  <si>
    <t>733191924R00</t>
  </si>
  <si>
    <t xml:space="preserve">Navaření odbočky na potrubí,DN odbočky 20 </t>
  </si>
  <si>
    <t>733191925R00</t>
  </si>
  <si>
    <t xml:space="preserve">Navaření odbočky na potrubí,DN odbočky 25 </t>
  </si>
  <si>
    <t>734233153R00</t>
  </si>
  <si>
    <t xml:space="preserve">Kohout kulový, vnitř.-šroub.z. DN 25 </t>
  </si>
  <si>
    <t>734209103R00</t>
  </si>
  <si>
    <t xml:space="preserve">Montáž armatur závitových,s 1závitem, G 1/2 </t>
  </si>
  <si>
    <t>998734201R00</t>
  </si>
  <si>
    <t xml:space="preserve">Přesun hmot pro armatury, výšky do 6 m </t>
  </si>
  <si>
    <t>735</t>
  </si>
  <si>
    <t>Otopná tělesa</t>
  </si>
  <si>
    <t>735151831R00</t>
  </si>
  <si>
    <t xml:space="preserve">Demontáž otopných těles panelových 3řadých,1500 mm </t>
  </si>
  <si>
    <t>735191905R00</t>
  </si>
  <si>
    <t xml:space="preserve">Oprava - odvzdušnění otopných těles </t>
  </si>
  <si>
    <t>735192925R00</t>
  </si>
  <si>
    <t xml:space="preserve">Zpětná montáž otop.těles panel.3řadých,1500 mm </t>
  </si>
  <si>
    <t>735890801R00</t>
  </si>
  <si>
    <t xml:space="preserve">Přemístění demont. hmot - otop. těles, H do 6 m </t>
  </si>
  <si>
    <t>998735101R00</t>
  </si>
  <si>
    <t xml:space="preserve">Přesun hmot pro otopná tělesa, výšky do 6 m </t>
  </si>
  <si>
    <t>783</t>
  </si>
  <si>
    <t>Nátěry</t>
  </si>
  <si>
    <t>783322320R00</t>
  </si>
  <si>
    <t xml:space="preserve">Nátěr syntetický ocel. radiát. článků 2x +2x email </t>
  </si>
  <si>
    <t>03</t>
  </si>
  <si>
    <t>zti</t>
  </si>
  <si>
    <t>03 zti</t>
  </si>
  <si>
    <t>01 zti</t>
  </si>
  <si>
    <t>M24</t>
  </si>
  <si>
    <t>Montáže vzduchotechnických zařízení</t>
  </si>
  <si>
    <t xml:space="preserve">Kompaktní větrací jednotka s rekuperací v parapetn </t>
  </si>
  <si>
    <t>sobor</t>
  </si>
  <si>
    <t>Kompaktní větrací jednotka s rekuperací v parapetním provedení ve složení : přívodní ventilátor Vp=3150m3/h (EC motor), Vo=3100m3/h (EC motor), deskový rekuperátor včetně bypassu o min.účinnosti 65%,  kazety filtrů přívod-M5, odtah G4, interní bypass, vodní ohřívač vč.směš.uzlu, pružných manžet, vestavěných uzavíracích klapek včetně servopohonu.  Podrobná specifikace je součástí přílohy technické zprávy D.1.4.c.01a</t>
  </si>
  <si>
    <t xml:space="preserve">Digitální systém MaR  - kompletní systém MaR pro z </t>
  </si>
  <si>
    <t>Digitální systém MaR  - kompletní systém MaR pro zař.č.1.1.  včetně servopohonu bypassu, uzavírací klapky nasávání, uzavírací klapky výfuku, manostatů pro signalizaci zanesení filtrů, čidel venkovní teploty, odváděného vzduchu, odpadního vzduchu, přiváděného vzduchu, protimrazové ochrany vodního ohřívače, protimrazové ochrany rekuperátoru, digitálního ovladače. Včetně kompletního prokabelování systému, dodávky kabeláže pro požární klapky, servopohony uzavíracích klapek, ovladače, zprovoznění, nastavení parametrů, zaškolení obsluhy, revize elektro. Regulace má vestavěný webserver s možností ovládání zařízení přes internet. Podrobná specifikace a schéma je součástí přílohy technické zprávy D.1.4.c.01a,b. Včetně dodávky a montáže čidla kouře v nasávacím potrubí</t>
  </si>
  <si>
    <t xml:space="preserve">Tlačítko zvýšeného výkonu do prostoru kuchyně </t>
  </si>
  <si>
    <t>Tlačítko zvýšeného výkonu do prostoru kuchyně</t>
  </si>
  <si>
    <t>04</t>
  </si>
  <si>
    <t xml:space="preserve">Nerezová závěsná digestoř 2000x1600, včetně tukový </t>
  </si>
  <si>
    <t>Nerezová závěsná digestoř 2000x1600, včetně tukových filtrů tahokov a vestavěného osvětlení</t>
  </si>
  <si>
    <t>05</t>
  </si>
  <si>
    <t xml:space="preserve">Nerezová nástěnná digestoř 1300x1000 včetně tukový </t>
  </si>
  <si>
    <t>Nerezová nástěnná digestoř 1300x1000 včetně tukových filtrů tahokov a vestavěného osvětlení</t>
  </si>
  <si>
    <t>06</t>
  </si>
  <si>
    <t xml:space="preserve">Nerezová nástěnná digestoř 800x900 včetně tukových </t>
  </si>
  <si>
    <t>07</t>
  </si>
  <si>
    <t xml:space="preserve">Tlumič hluku pro čtyřhranné potrubí 630x400 dl.100 </t>
  </si>
  <si>
    <t>Tlumič hluku pro čtyřhranné potrubí 630x400 dl.1000 pozink.plech</t>
  </si>
  <si>
    <t>08</t>
  </si>
  <si>
    <t xml:space="preserve">Přívodní kruhová textilní výustka DN 400 dl.6400mm </t>
  </si>
  <si>
    <t>Přívodní kruhová textilní výustka DN 400 dl.6400mm, tkanina - PMS 100% polyester,  barva světle šedá, včetně obručí aby výustka držela tvar i když v ní nebude proudit vzduch.</t>
  </si>
  <si>
    <t>09</t>
  </si>
  <si>
    <t xml:space="preserve">Tlumič hluku pro čtyřhranné potrubí 630x400 dl.150 </t>
  </si>
  <si>
    <t>Tlumič hluku pro čtyřhranné potrubí 630x400 dl.1500 pozink.plech</t>
  </si>
  <si>
    <t xml:space="preserve">Protihluková žaluzie 500x500 vč.síta RAL dle odstí </t>
  </si>
  <si>
    <t>Protihluková žaluzie 500x500 vč.síta RAL dle odstínu fasády</t>
  </si>
  <si>
    <t>11</t>
  </si>
  <si>
    <t xml:space="preserve">Regulační klapka ruční DN 200 </t>
  </si>
  <si>
    <t>12</t>
  </si>
  <si>
    <t xml:space="preserve">Regulační klapka ruční DN 250 </t>
  </si>
  <si>
    <t>13</t>
  </si>
  <si>
    <t xml:space="preserve">Regulační klapka ruční DN 160 </t>
  </si>
  <si>
    <t>14</t>
  </si>
  <si>
    <t xml:space="preserve">Talířový ventil pro odvod vzduchu DN 160 </t>
  </si>
  <si>
    <t>15</t>
  </si>
  <si>
    <t xml:space="preserve">Protipožární klapka 400x400 TPM 018/01.11 </t>
  </si>
  <si>
    <t>16</t>
  </si>
  <si>
    <t>17</t>
  </si>
  <si>
    <t xml:space="preserve">čtyřhranné potrubí sk.I pozink těsné do obv.2100mm </t>
  </si>
  <si>
    <t>čtyřhranné potrubí sk.I pozink těsné do obv.2100mm/70%tvarovek</t>
  </si>
  <si>
    <t>18</t>
  </si>
  <si>
    <t xml:space="preserve">čtyřhranné potrubí provedení ALP do obv.1600mm/80% </t>
  </si>
  <si>
    <t>čtyřhranné potrubí provedení ALP do obv.1600mm/80%tvarovek</t>
  </si>
  <si>
    <t>19</t>
  </si>
  <si>
    <t xml:space="preserve">kruhové potrubí typu spiro těsné do DN 250 vč.tvar </t>
  </si>
  <si>
    <t>20</t>
  </si>
  <si>
    <t xml:space="preserve">tepelná a protihluková izolace tl.40mm ALS </t>
  </si>
  <si>
    <t>21</t>
  </si>
  <si>
    <t xml:space="preserve">protipožární izolace </t>
  </si>
  <si>
    <t>22</t>
  </si>
  <si>
    <t xml:space="preserve">tepelná kaučuková izolace tl.20mm ALS </t>
  </si>
  <si>
    <t>23</t>
  </si>
  <si>
    <t xml:space="preserve">revizní dvířka do SDK vel.400x400 </t>
  </si>
  <si>
    <t>24</t>
  </si>
  <si>
    <t xml:space="preserve">nátěry viditelně vedeného potrubí RAL 9010 </t>
  </si>
  <si>
    <t>25</t>
  </si>
  <si>
    <t xml:space="preserve">mimostaveništní doprava, přesun hmot, lešení </t>
  </si>
  <si>
    <t>26</t>
  </si>
  <si>
    <t xml:space="preserve">demontáž stávající přívodní vzt jednotky v 1.pp vč </t>
  </si>
  <si>
    <t>hod</t>
  </si>
  <si>
    <t>demontáž stávající přívodní vzt jednotky v 1.pp včetně rozvodů v 1.pp a 1.np, včetně odvozu a ekologické likvidace</t>
  </si>
  <si>
    <t>27</t>
  </si>
  <si>
    <t xml:space="preserve">zaregulování zařízení, zprovoznění, funkční zkoušk </t>
  </si>
  <si>
    <t>zaregulování zařízení, zprovoznění, funkční zkoušky, protokoly, dokumentace skutečného stavu, zaškolení obsluhy zař.č.1</t>
  </si>
  <si>
    <t>28</t>
  </si>
  <si>
    <t xml:space="preserve">spojovací, těsnící, závěsný materiál (spojky, závi </t>
  </si>
  <si>
    <t>spojovací, těsnící, závěsný materiál (spojky, závitové tyče M8, příchytky, matice, těsnící pásky, rychloupínací spony, závěsy digestoří, profily L,U)</t>
  </si>
  <si>
    <t>vzd</t>
  </si>
  <si>
    <t>04 vzd</t>
  </si>
  <si>
    <t>01 vzd</t>
  </si>
  <si>
    <t>M21</t>
  </si>
  <si>
    <t>Elektromontáže</t>
  </si>
  <si>
    <t>210010021RT1</t>
  </si>
  <si>
    <t>Trubka tuhá z PVC uložená pevně, 16 mm včetně dodávky trubky 1520</t>
  </si>
  <si>
    <t>210010022RT1</t>
  </si>
  <si>
    <t>Trubka tuhá z PVC uložená pevně, 23 mm včetně dodávky trubky 1525</t>
  </si>
  <si>
    <t>210010102RT1</t>
  </si>
  <si>
    <t xml:space="preserve">Lišta z PH 40x40 včetně dodávky L 40 </t>
  </si>
  <si>
    <t>210010311R00</t>
  </si>
  <si>
    <t xml:space="preserve">Krabice odbočná KO 68, bez zapojení-kruhová </t>
  </si>
  <si>
    <t>210010323RT1</t>
  </si>
  <si>
    <t>Krabice odbočná IP65, E/EQ 02 + ekvipotenciální včetně dodávky</t>
  </si>
  <si>
    <t>210010351RT1</t>
  </si>
  <si>
    <t>Rozvodka krabicová z lis. izol. IP65 včetně dodávky krabice</t>
  </si>
  <si>
    <t>210020302RT1</t>
  </si>
  <si>
    <t>Žlab kabelový drátěný s přísluš., 200/50 mm včetně  dodávky žlabu 200/50</t>
  </si>
  <si>
    <t>210100001R00</t>
  </si>
  <si>
    <t xml:space="preserve">Ukončení vodičů v rozvaděči + zapojení do 2,5 mm2 </t>
  </si>
  <si>
    <t>210100002R00</t>
  </si>
  <si>
    <t xml:space="preserve">Ukončení vodičů v rozvaděči + zapojení do 6 mm2 </t>
  </si>
  <si>
    <t>210100003R00</t>
  </si>
  <si>
    <t xml:space="preserve">Ukončení vodičů v rozvaděči + zapojení do 16 mm2 </t>
  </si>
  <si>
    <t>210100004R00</t>
  </si>
  <si>
    <t xml:space="preserve">Ukončení vodičů v rozvaděči + zapojení do 25 mm2 </t>
  </si>
  <si>
    <t>210100251R00</t>
  </si>
  <si>
    <t xml:space="preserve">Ukončení celoplast. kabelů zákl./pás.do 4x10 mm2 </t>
  </si>
  <si>
    <t>210110021RT1</t>
  </si>
  <si>
    <t>Spínač nástěnný jednopól.- řaz. 1, IP44 včetně dodávky spínače</t>
  </si>
  <si>
    <t>210110023R00</t>
  </si>
  <si>
    <t>Spínač nástěnný seriový - řaz. 5, IP44 včetně dodávky spínače</t>
  </si>
  <si>
    <t>210110041RT2</t>
  </si>
  <si>
    <t>Spínač zapuštěný jednopólový  č.1/ IP44 včetně dodávky spínače</t>
  </si>
  <si>
    <t>210110043RT2</t>
  </si>
  <si>
    <t>Spínač zapuštěný seriový č.5 / IP44 včetně dodávky  spínače</t>
  </si>
  <si>
    <t>210110045RT1</t>
  </si>
  <si>
    <t>Spínač zapuštěný střídavý č.6 / IP44 včetně dodávky spínače</t>
  </si>
  <si>
    <t>210110142U00</t>
  </si>
  <si>
    <t>Mtž ovladač zapuštěného bezšroub 1/0 - IP44 včetně  dodávky ovladače</t>
  </si>
  <si>
    <t>210110511RT1</t>
  </si>
  <si>
    <t>Vypínač vačkový v krytu 25A/400V IP44 včetně dodávky vypínače</t>
  </si>
  <si>
    <t>210110513RT1</t>
  </si>
  <si>
    <t>Vypínač vačkový v krytu 40A/400V/ IP44 včetně dodávky vypínače</t>
  </si>
  <si>
    <t>210111031R00</t>
  </si>
  <si>
    <t xml:space="preserve">Zásuvka domovní v krabici - 230V/16A IP44 nástěnná </t>
  </si>
  <si>
    <t>210111051RT1</t>
  </si>
  <si>
    <t>Zásuvka 230V/16A zapuštěná IP44 včetně dodávky zásuvky</t>
  </si>
  <si>
    <t>210111142RT1</t>
  </si>
  <si>
    <t>Zásuvka průmyslová 400V/16A/5 IP44 včetně dodávky přívodky 16A/400V/5</t>
  </si>
  <si>
    <t>210190002R00</t>
  </si>
  <si>
    <t xml:space="preserve">Montáž celoplechových rozvodnic do váhy 50 kg </t>
  </si>
  <si>
    <t>210200013R00</t>
  </si>
  <si>
    <t xml:space="preserve">Svítidlo nouzového svítidla </t>
  </si>
  <si>
    <t>210201002R00</t>
  </si>
  <si>
    <t xml:space="preserve">Svítidlo LED  stropní IP65 -montáž </t>
  </si>
  <si>
    <t>210220321RT1</t>
  </si>
  <si>
    <t>Svorka na potrubí Bernard, včetně Cu pásku včetně dodávky svorky + Cu pásku</t>
  </si>
  <si>
    <t>210220452RT2</t>
  </si>
  <si>
    <t>Ochranné spoj..,Cu4-35 mm2 pevně včetně dodávky CY  35</t>
  </si>
  <si>
    <t>210800118RT1</t>
  </si>
  <si>
    <t>Kabel CYKY 750 V 5x6 mm2 uložený pod omítkou včetně dodávky kabelu 5Cx6</t>
  </si>
  <si>
    <t>210800605RT1</t>
  </si>
  <si>
    <t>Vodič nn a vn CYA 4 mm2 včetně dodávky vodiče CYA 4</t>
  </si>
  <si>
    <t>210800606RT1</t>
  </si>
  <si>
    <t>Vodič nn a vn CYA 6 mm2 včetně dodávky vodiče CYA 6</t>
  </si>
  <si>
    <t>210800608RT1</t>
  </si>
  <si>
    <t>Vodič nn a vn CYA 16 mm2 včetně dodávky vodiče CYA  16</t>
  </si>
  <si>
    <t>210810045RT1</t>
  </si>
  <si>
    <t>Kabel CYKY-m 750 V 3 x 1,5 mm2 pevně uložený včetně dodávky CYKY 3Ox1.5</t>
  </si>
  <si>
    <t>210810045RT2</t>
  </si>
  <si>
    <t>Kabel CYKY-m 750 V 3 x 1,5 mm2 pevně uložený včetně dodávky CYKY 3Jx1.5</t>
  </si>
  <si>
    <t>210810046RT3</t>
  </si>
  <si>
    <t>Kabel CYKY-m 750 V 3 x 2,5 mm2 pevně uložený včetně dodávky CYKY 3Jx2.5</t>
  </si>
  <si>
    <t>210810049RT1</t>
  </si>
  <si>
    <t>Kabel CYKY-m 750 V 4 x 1,5 mm2 pevně uložený včetně dodávky CYKY 4Bx1.5</t>
  </si>
  <si>
    <t>210810055RT1</t>
  </si>
  <si>
    <t>Kabel CYKY-m 750 V 5 x 1,5 mm2 pevně uložený včetně dodávky CYKY 5Cx1.5</t>
  </si>
  <si>
    <t>210810056R00</t>
  </si>
  <si>
    <t>Kabel CYKY-m 750 V 5 x 2,5 mm2 pevně uložený včetně dodávky CYKY 5Cx2,5</t>
  </si>
  <si>
    <t>210810057RT1</t>
  </si>
  <si>
    <t>Kabel CYKY-m 750 V 5 x 4 mm2 pevně uložený včetně dodávky CYKY 5Cx4</t>
  </si>
  <si>
    <t>220260515R00</t>
  </si>
  <si>
    <t>Trubka pancéřová upevněná na povrchu D 42 mm včetně trubky a příslušenství</t>
  </si>
  <si>
    <t>460680021R00</t>
  </si>
  <si>
    <t xml:space="preserve">Průraz zdivem v cihlové zdi tloušťky 15 cm </t>
  </si>
  <si>
    <t>460680022R00</t>
  </si>
  <si>
    <t xml:space="preserve">Průraz zdivem v cihlové zdi tloušťky 30 cm </t>
  </si>
  <si>
    <t>460680451U00</t>
  </si>
  <si>
    <t xml:space="preserve">Kapsa zeď cihla krabice 7x7x5cm </t>
  </si>
  <si>
    <t>460680452U00</t>
  </si>
  <si>
    <t xml:space="preserve">Kapsa zeď cihla krabice 10x10x8cm </t>
  </si>
  <si>
    <t>460680582U00</t>
  </si>
  <si>
    <t xml:space="preserve">Rýha hl -3cm š -5cm zeď cihla </t>
  </si>
  <si>
    <t>460680583U00</t>
  </si>
  <si>
    <t xml:space="preserve">Rýha hl -3cm š -7cm zeď cihla </t>
  </si>
  <si>
    <t>460680584U00</t>
  </si>
  <si>
    <t xml:space="preserve">Rýha hl -3cm š -10cm zeď cihla </t>
  </si>
  <si>
    <t xml:space="preserve">Svítidlo typ - "A" LED 52W/IP65 včetně zdrojů </t>
  </si>
  <si>
    <t xml:space="preserve">Svítidlo typ - "B" 1x36W/IP65L včetně zdrojů </t>
  </si>
  <si>
    <t xml:space="preserve">Svítidlo typ - "C" LED 42W IP65 </t>
  </si>
  <si>
    <t xml:space="preserve">Svítidlo typ - "D" nouzové 8W 1hod IP44 </t>
  </si>
  <si>
    <t xml:space="preserve">Rozvodnice RH </t>
  </si>
  <si>
    <t xml:space="preserve">Podružný materiál , závěsy, nosný materiál </t>
  </si>
  <si>
    <t>900   RT4</t>
  </si>
  <si>
    <t>Hzs - nezmeřitelné práce   čl.17-1a Práce v tarifní třídě 7</t>
  </si>
  <si>
    <t>h</t>
  </si>
  <si>
    <t>905   R01</t>
  </si>
  <si>
    <t xml:space="preserve">Hzs-revize provoz.souboru a st.obj. Revize </t>
  </si>
  <si>
    <t/>
  </si>
  <si>
    <t>Vedlejší rozpočtové náklady</t>
  </si>
  <si>
    <t>VRN1</t>
  </si>
  <si>
    <t>Ztížené výrobní podmínky</t>
  </si>
  <si>
    <t>VRN2</t>
  </si>
  <si>
    <t>Oborová přirážka</t>
  </si>
  <si>
    <t>VRN3</t>
  </si>
  <si>
    <t>Přesun stavebních kapacit</t>
  </si>
  <si>
    <t>VRN4</t>
  </si>
  <si>
    <t>Mimostaveništní doprava</t>
  </si>
  <si>
    <t>VRN5</t>
  </si>
  <si>
    <t>Zařízení staveniště</t>
  </si>
  <si>
    <t>VRN6</t>
  </si>
  <si>
    <t>Provoz investora</t>
  </si>
  <si>
    <t>VRN7</t>
  </si>
  <si>
    <t>Kompletační činnost (IČD)</t>
  </si>
  <si>
    <t>VRN8</t>
  </si>
  <si>
    <t>Rezerva rozpočtu</t>
  </si>
  <si>
    <t>ELEKTRO</t>
  </si>
  <si>
    <t>05 ELEKTRO</t>
  </si>
  <si>
    <t>101 Rozvody silnoproudé vnitřní</t>
  </si>
  <si>
    <t>799</t>
  </si>
  <si>
    <t>Ostatní</t>
  </si>
  <si>
    <t>R10</t>
  </si>
  <si>
    <t xml:space="preserve">Realizační dokumentace zhotovitele a dílenská doku </t>
  </si>
  <si>
    <t>R12</t>
  </si>
  <si>
    <t>R13</t>
  </si>
  <si>
    <t>R14</t>
  </si>
  <si>
    <t>R15</t>
  </si>
  <si>
    <t xml:space="preserve">Koordinační a kompletační činnost, ztížené provozn </t>
  </si>
  <si>
    <t>koordinace s řemesly :</t>
  </si>
  <si>
    <t>elektro, ZTI, TOPENÍ,TECHNOLOGIE</t>
  </si>
  <si>
    <t>R2</t>
  </si>
  <si>
    <t xml:space="preserve">Bezpečnostní opatření při výstavbě </t>
  </si>
  <si>
    <t>R4</t>
  </si>
  <si>
    <t xml:space="preserve">Průběžná fotodokumentace stavby </t>
  </si>
  <si>
    <t>R5</t>
  </si>
  <si>
    <t xml:space="preserve">Zkoušky a revize </t>
  </si>
  <si>
    <t>R7</t>
  </si>
  <si>
    <t xml:space="preserve">Dokumentace skutečného provedení </t>
  </si>
  <si>
    <t>VRN OPN</t>
  </si>
  <si>
    <t>06 VRN OPN</t>
  </si>
  <si>
    <t>01 VRN OPN</t>
  </si>
  <si>
    <t>2023_54 MŠ Jaroměřice nad Rokytnou, Husova 165 - kuchyň</t>
  </si>
  <si>
    <t>Základ DPH 15 %</t>
  </si>
  <si>
    <t>Základ DPH 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</si>
</sst>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
  </numFmts>
  <fonts count="31" x14ac:knownFonts="1">
    <font>
      <sz val="10"/>
      <name val="Arial CE"/>
      <charset val="238"/>
    </font>
    <font>
      <b/>
      <sz val="12"/>
      <color indexed="17"/>
      <name val="Arial CE"/>
      <family val="2"/>
      <charset val="238"/>
    </font>
    <font>
      <sz val="10"/>
      <color indexed="10"/>
      <name val="Arial CE"/>
      <family val="2"/>
      <charset val="238"/>
    </font>
    <font>
      <b/>
      <sz val="10"/>
      <color indexed="17"/>
      <name val="Arial CE"/>
      <family val="2"/>
      <charset val="238"/>
    </font>
    <font>
      <b/>
      <sz val="10"/>
      <color indexed="8"/>
      <name val="Arial CE"/>
      <family val="2"/>
      <charset val="238"/>
    </font>
    <font>
      <b/>
      <sz val="10"/>
      <name val="Arial CE"/>
      <family val="2"/>
      <charset val="238"/>
    </font>
    <font>
      <sz val="9"/>
      <name val="Arial CE"/>
      <family val="2"/>
      <charset val="238"/>
    </font>
    <font>
      <b/>
      <sz val="9"/>
      <name val="Arial CE"/>
      <family val="2"/>
      <charset val="238"/>
    </font>
    <font>
      <sz val="1"/>
      <name val="Arial"/>
      <family val="2"/>
      <charset val="238"/>
    </font>
    <font>
      <sz val="10"/>
      <name val="Arial"/>
      <family val="2"/>
      <charset val="238"/>
    </font>
    <font>
      <b/>
      <sz val="14"/>
      <name val="Arial"/>
      <family val="2"/>
      <charset val="238"/>
    </font>
    <font>
      <sz val="9"/>
      <name val="Arial"/>
      <family val="2"/>
      <charset val="238"/>
    </font>
    <font>
      <b/>
      <sz val="9"/>
      <name val="Arial"/>
      <family val="2"/>
      <charset val="238"/>
    </font>
    <font>
      <sz val="12"/>
      <name val="Arial"/>
      <family val="2"/>
      <charset val="238"/>
    </font>
    <font>
      <b/>
      <sz val="12"/>
      <name val="Arial"/>
      <family val="2"/>
      <charset val="238"/>
    </font>
    <font>
      <b/>
      <sz val="10"/>
      <name val="Arial"/>
      <family val="2"/>
      <charset val="238"/>
    </font>
    <font>
      <sz val="10"/>
      <color indexed="10"/>
      <name val="Arial"/>
      <family val="2"/>
      <charset val="238"/>
    </font>
    <font>
      <sz val="10"/>
      <name val="Arial CE"/>
    </font>
    <font>
      <b/>
      <u/>
      <sz val="10"/>
      <name val="Arial"/>
      <family val="2"/>
      <charset val="238"/>
    </font>
    <font>
      <u/>
      <sz val="10"/>
      <name val="Arial"/>
      <family val="2"/>
      <charset val="238"/>
    </font>
    <font>
      <b/>
      <i/>
      <sz val="10"/>
      <name val="Arial"/>
      <family val="2"/>
      <charset val="238"/>
    </font>
    <font>
      <b/>
      <sz val="4"/>
      <color indexed="22"/>
      <name val="Arial"/>
      <family val="2"/>
      <charset val="238"/>
    </font>
    <font>
      <sz val="10"/>
      <color indexed="9"/>
      <name val="Arial"/>
      <family val="2"/>
      <charset val="238"/>
    </font>
    <font>
      <sz val="8"/>
      <name val="Arial"/>
      <family val="2"/>
      <charset val="238"/>
    </font>
    <font>
      <b/>
      <sz val="8"/>
      <name val="Arial"/>
      <family val="2"/>
      <charset val="238"/>
    </font>
    <font>
      <sz val="8"/>
      <color indexed="9"/>
      <name val="Arial"/>
      <family val="2"/>
      <charset val="238"/>
    </font>
    <font>
      <sz val="8"/>
      <color indexed="12"/>
      <name val="Arial"/>
      <family val="2"/>
      <charset val="238"/>
    </font>
    <font>
      <sz val="4"/>
      <color indexed="9"/>
      <name val="Arial"/>
      <family val="2"/>
      <charset val="238"/>
    </font>
    <font>
      <sz val="4"/>
      <color indexed="22"/>
      <name val="Arial"/>
      <family val="2"/>
      <charset val="238"/>
    </font>
    <font>
      <i/>
      <sz val="8"/>
      <name val="Arial"/>
      <family val="2"/>
      <charset val="238"/>
    </font>
    <font>
      <i/>
      <sz val="9"/>
      <name val="Arial"/>
      <family val="2"/>
      <charset val="238"/>
    </font>
  </fonts>
  <fills count="6">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9"/>
        <bgColor indexed="40"/>
      </patternFill>
    </fill>
  </fills>
  <borders count="3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diagonal/>
    </border>
  </borders>
  <cellStyleXfs count="2">
    <xf numFmtId="0" fontId="0" fillId="0" borderId="0"/>
    <xf numFmtId="0" fontId="17" fillId="0" borderId="0"/>
  </cellStyleXfs>
  <cellXfs count="199">
    <xf numFmtId="0" fontId="0" fillId="0" borderId="0" xfId="0"/>
    <xf numFmtId="0" fontId="0" fillId="2" borderId="0" xfId="0" applyFill="1"/>
    <xf numFmtId="0" fontId="1" fillId="2" borderId="0" xfId="0" applyFont="1" applyFill="1"/>
    <xf numFmtId="0" fontId="2" fillId="2" borderId="0" xfId="0" applyFont="1" applyFill="1"/>
    <xf numFmtId="0" fontId="3" fillId="2" borderId="0" xfId="0" applyFont="1" applyFill="1"/>
    <xf numFmtId="0" fontId="4" fillId="2" borderId="1" xfId="0" applyFont="1" applyFill="1" applyBorder="1"/>
    <xf numFmtId="0" fontId="2" fillId="3" borderId="2" xfId="0" applyFont="1" applyFill="1" applyBorder="1" applyAlignment="1" applyProtection="1">
      <alignment horizontal="left"/>
      <protection locked="0"/>
    </xf>
    <xf numFmtId="0" fontId="2" fillId="3" borderId="3" xfId="0" applyFont="1" applyFill="1" applyBorder="1" applyAlignment="1" applyProtection="1">
      <alignment horizontal="left"/>
      <protection locked="0"/>
    </xf>
    <xf numFmtId="0" fontId="4" fillId="2" borderId="4" xfId="0" applyFont="1" applyFill="1" applyBorder="1"/>
    <xf numFmtId="0" fontId="2" fillId="3" borderId="5" xfId="0" applyFont="1" applyFill="1" applyBorder="1" applyAlignment="1" applyProtection="1">
      <alignment horizontal="left"/>
      <protection locked="0"/>
    </xf>
    <xf numFmtId="0" fontId="2" fillId="3" borderId="6" xfId="0" applyFont="1" applyFill="1" applyBorder="1" applyAlignment="1" applyProtection="1">
      <alignment horizontal="left"/>
      <protection locked="0"/>
    </xf>
    <xf numFmtId="0" fontId="0" fillId="3" borderId="5" xfId="0" applyFill="1" applyBorder="1" applyAlignment="1" applyProtection="1">
      <alignment horizontal="left"/>
      <protection locked="0"/>
    </xf>
    <xf numFmtId="0" fontId="0" fillId="3" borderId="6" xfId="0" applyFill="1" applyBorder="1" applyAlignment="1" applyProtection="1">
      <alignment horizontal="left"/>
      <protection locked="0"/>
    </xf>
    <xf numFmtId="0" fontId="0" fillId="3" borderId="7" xfId="0" applyFill="1" applyBorder="1" applyAlignment="1" applyProtection="1">
      <alignment horizontal="left"/>
      <protection locked="0"/>
    </xf>
    <xf numFmtId="0" fontId="0" fillId="3" borderId="8" xfId="0" applyFill="1" applyBorder="1" applyAlignment="1" applyProtection="1">
      <alignment horizontal="left"/>
      <protection locked="0"/>
    </xf>
    <xf numFmtId="0" fontId="0" fillId="3" borderId="9" xfId="0" applyFill="1" applyBorder="1" applyAlignment="1" applyProtection="1">
      <alignment horizontal="left"/>
      <protection locked="0"/>
    </xf>
    <xf numFmtId="0" fontId="4" fillId="2" borderId="10" xfId="0" applyFont="1" applyFill="1" applyBorder="1"/>
    <xf numFmtId="0" fontId="0" fillId="3" borderId="11" xfId="0" applyFill="1" applyBorder="1" applyAlignment="1" applyProtection="1">
      <alignment horizontal="left"/>
      <protection locked="0"/>
    </xf>
    <xf numFmtId="0" fontId="0" fillId="3" borderId="12" xfId="0" applyFill="1" applyBorder="1" applyAlignment="1" applyProtection="1">
      <alignment horizontal="left"/>
      <protection locked="0"/>
    </xf>
    <xf numFmtId="0" fontId="5" fillId="2" borderId="0" xfId="0" applyFont="1" applyFill="1"/>
    <xf numFmtId="0" fontId="6" fillId="2" borderId="0" xfId="0" applyFont="1" applyFill="1" applyAlignment="1">
      <alignment horizontal="left" wrapText="1"/>
    </xf>
    <xf numFmtId="0" fontId="8" fillId="0" borderId="0" xfId="0" applyFont="1"/>
    <xf numFmtId="0" fontId="9" fillId="0" borderId="0" xfId="0" applyFont="1"/>
    <xf numFmtId="0" fontId="9" fillId="0" borderId="0" xfId="0" applyFont="1" applyAlignment="1"/>
    <xf numFmtId="0" fontId="10" fillId="0" borderId="0" xfId="0" applyFont="1"/>
    <xf numFmtId="0" fontId="10" fillId="0" borderId="0" xfId="0" applyFont="1" applyAlignment="1">
      <alignment horizontal="left"/>
    </xf>
    <xf numFmtId="0" fontId="10" fillId="0" borderId="0" xfId="0" applyFont="1" applyAlignment="1">
      <alignment horizontal="right"/>
    </xf>
    <xf numFmtId="0" fontId="10" fillId="0" borderId="0" xfId="0" applyFont="1" applyAlignment="1"/>
    <xf numFmtId="0" fontId="11" fillId="0" borderId="0" xfId="0" applyFont="1" applyAlignment="1">
      <alignment horizontal="right"/>
    </xf>
    <xf numFmtId="14" fontId="11" fillId="0" borderId="0" xfId="0" applyNumberFormat="1" applyFont="1" applyAlignment="1">
      <alignment horizontal="left"/>
    </xf>
    <xf numFmtId="0" fontId="12" fillId="0" borderId="0" xfId="0" applyFont="1" applyAlignment="1">
      <alignment horizontal="right"/>
    </xf>
    <xf numFmtId="49" fontId="9" fillId="0" borderId="0" xfId="0" applyNumberFormat="1" applyFont="1"/>
    <xf numFmtId="0" fontId="13" fillId="0" borderId="0" xfId="0" applyFont="1" applyAlignment="1">
      <alignment horizontal="right"/>
    </xf>
    <xf numFmtId="49" fontId="14" fillId="0" borderId="0" xfId="0" applyNumberFormat="1" applyFont="1" applyAlignment="1" applyProtection="1">
      <alignment horizontal="left"/>
      <protection locked="0"/>
    </xf>
    <xf numFmtId="0" fontId="14" fillId="0" borderId="0" xfId="0" applyFont="1" applyAlignment="1">
      <alignment horizontal="left"/>
    </xf>
    <xf numFmtId="0" fontId="15" fillId="0" borderId="0" xfId="0" applyFont="1"/>
    <xf numFmtId="0" fontId="15" fillId="0" borderId="0" xfId="0" applyFont="1" applyAlignment="1"/>
    <xf numFmtId="0" fontId="9" fillId="0" borderId="0" xfId="0" applyFont="1" applyAlignment="1">
      <alignment horizontal="right"/>
    </xf>
    <xf numFmtId="0" fontId="15" fillId="0" borderId="0" xfId="0" applyFont="1" applyAlignment="1">
      <alignment horizontal="right"/>
    </xf>
    <xf numFmtId="49" fontId="9" fillId="0" borderId="0" xfId="0" applyNumberFormat="1" applyFont="1" applyAlignment="1">
      <alignment horizontal="left"/>
    </xf>
    <xf numFmtId="0" fontId="9" fillId="0" borderId="0" xfId="0" applyFont="1" applyAlignment="1">
      <alignment horizontal="left"/>
    </xf>
    <xf numFmtId="0" fontId="12" fillId="4" borderId="7" xfId="0" applyFont="1" applyFill="1" applyBorder="1" applyAlignment="1">
      <alignment wrapText="1"/>
    </xf>
    <xf numFmtId="0" fontId="12" fillId="4" borderId="8" xfId="0" applyFont="1" applyFill="1" applyBorder="1" applyAlignment="1">
      <alignment wrapText="1"/>
    </xf>
    <xf numFmtId="0" fontId="12" fillId="4" borderId="13" xfId="0" applyFont="1" applyFill="1" applyBorder="1" applyAlignment="1">
      <alignment wrapText="1"/>
    </xf>
    <xf numFmtId="0" fontId="12" fillId="4" borderId="7" xfId="0" applyFont="1" applyFill="1" applyBorder="1" applyAlignment="1">
      <alignment horizontal="right" wrapText="1"/>
    </xf>
    <xf numFmtId="0" fontId="9" fillId="4" borderId="8" xfId="0" applyFont="1" applyFill="1" applyBorder="1" applyAlignment="1"/>
    <xf numFmtId="0" fontId="12" fillId="4" borderId="8" xfId="0" applyFont="1" applyFill="1" applyBorder="1" applyAlignment="1">
      <alignment horizontal="right" wrapText="1"/>
    </xf>
    <xf numFmtId="0" fontId="12" fillId="4" borderId="13" xfId="0" applyFont="1" applyFill="1" applyBorder="1" applyAlignment="1">
      <alignment horizontal="right" vertical="center"/>
    </xf>
    <xf numFmtId="0" fontId="12" fillId="2" borderId="0" xfId="0" applyFont="1" applyFill="1" applyBorder="1" applyAlignment="1">
      <alignment horizontal="right" wrapText="1"/>
    </xf>
    <xf numFmtId="0" fontId="9" fillId="0" borderId="14"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horizontal="right" vertical="center"/>
    </xf>
    <xf numFmtId="0" fontId="9" fillId="0" borderId="15" xfId="0" applyFont="1" applyBorder="1" applyAlignment="1">
      <alignment vertical="center"/>
    </xf>
    <xf numFmtId="4" fontId="9" fillId="0" borderId="16" xfId="0" applyNumberFormat="1" applyFont="1" applyBorder="1" applyAlignment="1">
      <alignment horizontal="right" vertical="center"/>
    </xf>
    <xf numFmtId="4" fontId="9" fillId="0" borderId="17" xfId="0" applyNumberFormat="1" applyFont="1" applyBorder="1" applyAlignment="1">
      <alignment horizontal="right" vertical="center"/>
    </xf>
    <xf numFmtId="4" fontId="9" fillId="0" borderId="17" xfId="0" applyNumberFormat="1" applyFont="1" applyBorder="1" applyAlignment="1">
      <alignment horizontal="right" vertical="center"/>
    </xf>
    <xf numFmtId="4" fontId="9" fillId="0" borderId="18" xfId="0" applyNumberFormat="1" applyFont="1" applyBorder="1" applyAlignment="1">
      <alignment horizontal="right" vertical="center"/>
    </xf>
    <xf numFmtId="4" fontId="9" fillId="2" borderId="0" xfId="0" applyNumberFormat="1" applyFont="1" applyFill="1" applyBorder="1" applyAlignment="1">
      <alignment vertical="center"/>
    </xf>
    <xf numFmtId="4" fontId="9" fillId="0" borderId="14" xfId="0" applyNumberFormat="1" applyFont="1" applyBorder="1" applyAlignment="1">
      <alignment horizontal="right" vertical="center"/>
    </xf>
    <xf numFmtId="4" fontId="9" fillId="0" borderId="0" xfId="0" applyNumberFormat="1" applyFont="1" applyBorder="1" applyAlignment="1">
      <alignment horizontal="right" vertical="center"/>
    </xf>
    <xf numFmtId="4" fontId="9" fillId="0" borderId="0" xfId="0" applyNumberFormat="1" applyFont="1" applyBorder="1" applyAlignment="1">
      <alignment horizontal="right" vertical="center"/>
    </xf>
    <xf numFmtId="4" fontId="9" fillId="0" borderId="15" xfId="0" applyNumberFormat="1" applyFont="1" applyBorder="1" applyAlignment="1">
      <alignment horizontal="right" vertical="center"/>
    </xf>
    <xf numFmtId="0" fontId="9" fillId="3" borderId="0" xfId="0" applyFont="1" applyFill="1" applyBorder="1" applyAlignment="1" applyProtection="1">
      <alignment horizontal="right" vertical="center"/>
      <protection locked="0"/>
    </xf>
    <xf numFmtId="0" fontId="9" fillId="0" borderId="15" xfId="0" applyFont="1" applyBorder="1" applyAlignment="1">
      <alignment horizontal="right" vertical="center"/>
    </xf>
    <xf numFmtId="4" fontId="9" fillId="0" borderId="19" xfId="0" applyNumberFormat="1" applyFont="1" applyBorder="1" applyAlignment="1">
      <alignment horizontal="right" vertical="center"/>
    </xf>
    <xf numFmtId="4" fontId="9" fillId="0" borderId="20" xfId="0" applyNumberFormat="1" applyFont="1" applyBorder="1" applyAlignment="1">
      <alignment horizontal="right" vertical="center"/>
    </xf>
    <xf numFmtId="4" fontId="9" fillId="0" borderId="20" xfId="0" applyNumberFormat="1" applyFont="1" applyBorder="1" applyAlignment="1">
      <alignment horizontal="right" vertical="center"/>
    </xf>
    <xf numFmtId="0" fontId="9" fillId="0" borderId="21" xfId="0" applyFont="1" applyBorder="1" applyAlignment="1">
      <alignment horizontal="right" vertical="center"/>
    </xf>
    <xf numFmtId="0" fontId="14" fillId="4" borderId="7" xfId="0" applyFont="1" applyFill="1" applyBorder="1" applyAlignment="1">
      <alignment vertical="center"/>
    </xf>
    <xf numFmtId="0" fontId="15" fillId="4" borderId="8" xfId="0" applyFont="1" applyFill="1" applyBorder="1" applyAlignment="1">
      <alignment vertical="center"/>
    </xf>
    <xf numFmtId="0" fontId="9" fillId="4" borderId="8" xfId="0" applyFont="1" applyFill="1" applyBorder="1" applyAlignment="1">
      <alignment vertical="center"/>
    </xf>
    <xf numFmtId="4" fontId="14" fillId="4" borderId="22" xfId="0" applyNumberFormat="1" applyFont="1" applyFill="1" applyBorder="1" applyAlignment="1">
      <alignment horizontal="right" vertical="center"/>
    </xf>
    <xf numFmtId="4" fontId="14" fillId="4" borderId="23" xfId="0" applyNumberFormat="1" applyFont="1" applyFill="1" applyBorder="1" applyAlignment="1">
      <alignment horizontal="right" vertical="center"/>
    </xf>
    <xf numFmtId="4" fontId="14" fillId="4" borderId="23" xfId="0" applyNumberFormat="1" applyFont="1" applyFill="1" applyBorder="1" applyAlignment="1">
      <alignment horizontal="right" vertical="center"/>
    </xf>
    <xf numFmtId="0" fontId="9" fillId="4" borderId="24" xfId="0" applyFont="1" applyFill="1" applyBorder="1" applyAlignment="1">
      <alignment horizontal="right" vertical="center"/>
    </xf>
    <xf numFmtId="4" fontId="15" fillId="2" borderId="0" xfId="0" applyNumberFormat="1" applyFont="1" applyFill="1" applyBorder="1" applyAlignment="1">
      <alignment vertical="center"/>
    </xf>
    <xf numFmtId="0" fontId="10" fillId="0" borderId="0" xfId="0" applyFont="1" applyAlignment="1">
      <alignment horizontal="center"/>
    </xf>
    <xf numFmtId="4" fontId="9" fillId="0" borderId="0" xfId="0" applyNumberFormat="1" applyFont="1"/>
    <xf numFmtId="0" fontId="12" fillId="4" borderId="7" xfId="0" applyFont="1" applyFill="1" applyBorder="1" applyAlignment="1">
      <alignment vertical="center"/>
    </xf>
    <xf numFmtId="0" fontId="15" fillId="4" borderId="5" xfId="0" applyFont="1" applyFill="1" applyBorder="1" applyAlignment="1">
      <alignment vertical="center" wrapText="1"/>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5" xfId="0" applyFont="1" applyFill="1" applyBorder="1" applyAlignment="1" applyProtection="1">
      <alignment horizontal="center" vertical="center" wrapText="1"/>
      <protection locked="0"/>
    </xf>
    <xf numFmtId="49" fontId="11" fillId="0" borderId="16" xfId="0" applyNumberFormat="1" applyFont="1" applyBorder="1" applyAlignment="1">
      <alignment horizontal="left"/>
    </xf>
    <xf numFmtId="0" fontId="11" fillId="0" borderId="8" xfId="0" applyFont="1" applyBorder="1" applyAlignment="1">
      <alignment horizontal="left" shrinkToFit="1"/>
    </xf>
    <xf numFmtId="0" fontId="11" fillId="0" borderId="13" xfId="0" applyFont="1" applyBorder="1" applyAlignment="1">
      <alignment horizontal="left" shrinkToFit="1"/>
    </xf>
    <xf numFmtId="164" fontId="11" fillId="0" borderId="26" xfId="0" applyNumberFormat="1" applyFont="1" applyBorder="1"/>
    <xf numFmtId="3" fontId="12" fillId="0" borderId="16" xfId="0" applyNumberFormat="1" applyFont="1" applyBorder="1" applyAlignment="1">
      <alignment horizontal="right"/>
    </xf>
    <xf numFmtId="3" fontId="11" fillId="0" borderId="27" xfId="0" applyNumberFormat="1" applyFont="1" applyBorder="1" applyAlignment="1">
      <alignment horizontal="right"/>
    </xf>
    <xf numFmtId="3" fontId="11" fillId="3" borderId="26" xfId="0" applyNumberFormat="1" applyFont="1" applyFill="1" applyBorder="1" applyAlignment="1" applyProtection="1">
      <alignment horizontal="right"/>
      <protection locked="0"/>
    </xf>
    <xf numFmtId="0" fontId="12" fillId="2" borderId="7" xfId="0" applyFont="1" applyFill="1" applyBorder="1" applyAlignment="1">
      <alignment vertical="center"/>
    </xf>
    <xf numFmtId="49" fontId="12" fillId="2" borderId="8" xfId="0" applyNumberFormat="1" applyFont="1" applyFill="1" applyBorder="1" applyAlignment="1">
      <alignment horizontal="left" vertical="center"/>
    </xf>
    <xf numFmtId="0" fontId="12" fillId="2" borderId="13" xfId="0" applyFont="1" applyFill="1" applyBorder="1" applyAlignment="1">
      <alignment vertical="center"/>
    </xf>
    <xf numFmtId="164" fontId="11" fillId="0" borderId="5" xfId="0" applyNumberFormat="1" applyFont="1" applyBorder="1"/>
    <xf numFmtId="3" fontId="12" fillId="2" borderId="28" xfId="0" applyNumberFormat="1" applyFont="1" applyFill="1" applyBorder="1" applyAlignment="1">
      <alignment horizontal="right" vertical="center"/>
    </xf>
    <xf numFmtId="3" fontId="12" fillId="2" borderId="25" xfId="0" applyNumberFormat="1" applyFont="1" applyFill="1" applyBorder="1" applyAlignment="1">
      <alignment horizontal="right" vertical="center"/>
    </xf>
    <xf numFmtId="3" fontId="12" fillId="2" borderId="7" xfId="0" applyNumberFormat="1" applyFont="1" applyFill="1" applyBorder="1" applyAlignment="1">
      <alignment horizontal="right" vertical="center"/>
    </xf>
    <xf numFmtId="3" fontId="12" fillId="2" borderId="5" xfId="0" applyNumberFormat="1" applyFont="1" applyFill="1" applyBorder="1" applyAlignment="1">
      <alignment horizontal="right" vertical="center"/>
    </xf>
    <xf numFmtId="0" fontId="9" fillId="0" borderId="0" xfId="0" applyFont="1" applyAlignment="1">
      <alignment horizontal="left" vertical="top" wrapText="1"/>
    </xf>
    <xf numFmtId="0" fontId="15" fillId="0" borderId="0" xfId="0" applyFont="1" applyAlignment="1">
      <alignment horizontal="left" vertical="top"/>
    </xf>
    <xf numFmtId="0" fontId="16" fillId="3" borderId="7" xfId="0" applyFont="1" applyFill="1" applyBorder="1" applyAlignment="1" applyProtection="1">
      <alignment vertical="top" wrapText="1"/>
      <protection locked="0"/>
    </xf>
    <xf numFmtId="0" fontId="16" fillId="3" borderId="8" xfId="0" applyFont="1" applyFill="1" applyBorder="1" applyAlignment="1" applyProtection="1">
      <alignment vertical="top" wrapText="1"/>
      <protection locked="0"/>
    </xf>
    <xf numFmtId="0" fontId="16" fillId="3" borderId="13" xfId="0" applyFont="1" applyFill="1" applyBorder="1" applyAlignment="1" applyProtection="1">
      <alignment vertical="top" wrapText="1"/>
      <protection locked="0"/>
    </xf>
    <xf numFmtId="0" fontId="9" fillId="0" borderId="0" xfId="0" applyFont="1" applyBorder="1"/>
    <xf numFmtId="0" fontId="9" fillId="0" borderId="0" xfId="0" applyFont="1" applyBorder="1" applyAlignment="1"/>
    <xf numFmtId="0" fontId="9" fillId="0" borderId="0" xfId="0" applyFont="1" applyBorder="1" applyAlignment="1">
      <alignment horizontal="center"/>
    </xf>
    <xf numFmtId="0" fontId="9" fillId="0" borderId="0" xfId="0" applyFont="1" applyBorder="1" applyAlignment="1">
      <alignment horizontal="left"/>
    </xf>
    <xf numFmtId="0" fontId="14" fillId="0" borderId="0" xfId="1" applyFont="1" applyAlignment="1">
      <alignment horizontal="left"/>
    </xf>
    <xf numFmtId="0" fontId="9" fillId="0" borderId="0" xfId="1" applyFont="1"/>
    <xf numFmtId="0" fontId="18" fillId="0" borderId="0" xfId="1" applyFont="1" applyAlignment="1">
      <alignment horizontal="centerContinuous"/>
    </xf>
    <xf numFmtId="0" fontId="19" fillId="0" borderId="0" xfId="1" applyFont="1" applyAlignment="1">
      <alignment horizontal="centerContinuous"/>
    </xf>
    <xf numFmtId="0" fontId="19" fillId="0" borderId="0" xfId="1" applyFont="1" applyAlignment="1">
      <alignment horizontal="right"/>
    </xf>
    <xf numFmtId="0" fontId="9" fillId="2" borderId="29" xfId="1" applyFont="1" applyFill="1" applyBorder="1" applyAlignment="1">
      <alignment horizontal="left"/>
    </xf>
    <xf numFmtId="0" fontId="9" fillId="2" borderId="30" xfId="1" applyFont="1" applyFill="1" applyBorder="1" applyAlignment="1">
      <alignment horizontal="center"/>
    </xf>
    <xf numFmtId="0" fontId="20" fillId="2" borderId="30" xfId="1" applyFont="1" applyFill="1" applyBorder="1"/>
    <xf numFmtId="49" fontId="9" fillId="2" borderId="31" xfId="1" applyNumberFormat="1" applyFont="1" applyFill="1" applyBorder="1"/>
    <xf numFmtId="0" fontId="9" fillId="2" borderId="30" xfId="1" applyFont="1" applyFill="1" applyBorder="1" applyAlignment="1">
      <alignment horizontal="right"/>
    </xf>
    <xf numFmtId="0" fontId="9" fillId="2" borderId="30" xfId="1" applyFont="1" applyFill="1" applyBorder="1"/>
    <xf numFmtId="0" fontId="9" fillId="2" borderId="32" xfId="1" applyFont="1" applyFill="1" applyBorder="1"/>
    <xf numFmtId="49" fontId="9" fillId="2" borderId="33" xfId="1" applyNumberFormat="1" applyFont="1" applyFill="1" applyBorder="1" applyAlignment="1">
      <alignment horizontal="left"/>
    </xf>
    <xf numFmtId="0" fontId="9" fillId="2" borderId="34" xfId="1" applyFont="1" applyFill="1" applyBorder="1" applyAlignment="1">
      <alignment horizontal="center"/>
    </xf>
    <xf numFmtId="0" fontId="20" fillId="2" borderId="34" xfId="1" applyFont="1" applyFill="1" applyBorder="1"/>
    <xf numFmtId="49" fontId="9" fillId="2" borderId="35" xfId="1" applyNumberFormat="1" applyFont="1" applyFill="1" applyBorder="1"/>
    <xf numFmtId="0" fontId="9" fillId="2" borderId="34" xfId="1" applyFont="1" applyFill="1" applyBorder="1" applyAlignment="1">
      <alignment horizontal="right"/>
    </xf>
    <xf numFmtId="0" fontId="9" fillId="2" borderId="34" xfId="1" applyFont="1" applyFill="1" applyBorder="1"/>
    <xf numFmtId="0" fontId="9" fillId="2" borderId="36" xfId="1" applyFont="1" applyFill="1" applyBorder="1"/>
    <xf numFmtId="0" fontId="11" fillId="0" borderId="0" xfId="1" applyFont="1"/>
    <xf numFmtId="0" fontId="9" fillId="0" borderId="0" xfId="1" applyFont="1" applyAlignment="1">
      <alignment horizontal="right"/>
    </xf>
    <xf numFmtId="0" fontId="9" fillId="0" borderId="0" xfId="1" applyFont="1" applyAlignment="1"/>
    <xf numFmtId="49" fontId="11" fillId="2" borderId="5" xfId="1" applyNumberFormat="1" applyFont="1" applyFill="1" applyBorder="1" applyAlignment="1">
      <alignment wrapText="1"/>
    </xf>
    <xf numFmtId="0" fontId="11" fillId="2" borderId="13" xfId="1" applyFont="1" applyFill="1" applyBorder="1" applyAlignment="1">
      <alignment horizontal="center" wrapText="1"/>
    </xf>
    <xf numFmtId="0" fontId="11" fillId="2" borderId="13" xfId="1" applyNumberFormat="1" applyFont="1" applyFill="1" applyBorder="1" applyAlignment="1">
      <alignment horizontal="center" wrapText="1"/>
    </xf>
    <xf numFmtId="0" fontId="11" fillId="2" borderId="5" xfId="1" applyFont="1" applyFill="1" applyBorder="1" applyAlignment="1">
      <alignment horizontal="center" wrapText="1"/>
    </xf>
    <xf numFmtId="0" fontId="9" fillId="2" borderId="5" xfId="1" applyFont="1" applyFill="1" applyBorder="1" applyAlignment="1">
      <alignment wrapText="1" shrinkToFit="1"/>
    </xf>
    <xf numFmtId="0" fontId="9" fillId="0" borderId="0" xfId="1" applyFont="1" applyAlignment="1">
      <alignment wrapText="1"/>
    </xf>
    <xf numFmtId="0" fontId="21" fillId="4" borderId="14" xfId="1" applyFont="1" applyFill="1" applyBorder="1" applyAlignment="1">
      <alignment horizontal="center"/>
    </xf>
    <xf numFmtId="49" fontId="15" fillId="4" borderId="17" xfId="1" applyNumberFormat="1" applyFont="1" applyFill="1" applyBorder="1" applyAlignment="1">
      <alignment horizontal="left"/>
    </xf>
    <xf numFmtId="0" fontId="15" fillId="4" borderId="17" xfId="1" applyFont="1" applyFill="1" applyBorder="1"/>
    <xf numFmtId="0" fontId="9" fillId="4" borderId="17" xfId="1" applyFont="1" applyFill="1" applyBorder="1" applyAlignment="1">
      <alignment horizontal="center"/>
    </xf>
    <xf numFmtId="0" fontId="9" fillId="4" borderId="17" xfId="1" applyNumberFormat="1" applyFont="1" applyFill="1" applyBorder="1" applyAlignment="1">
      <alignment horizontal="right"/>
    </xf>
    <xf numFmtId="0" fontId="9" fillId="4" borderId="15" xfId="1" applyNumberFormat="1" applyFont="1" applyFill="1" applyBorder="1"/>
    <xf numFmtId="0" fontId="9" fillId="4" borderId="16" xfId="1" applyNumberFormat="1" applyFont="1" applyFill="1" applyBorder="1"/>
    <xf numFmtId="0" fontId="9" fillId="4" borderId="18" xfId="1" applyNumberFormat="1" applyFont="1" applyFill="1" applyBorder="1"/>
    <xf numFmtId="0" fontId="9" fillId="4" borderId="16" xfId="1" applyFont="1" applyFill="1" applyBorder="1"/>
    <xf numFmtId="0" fontId="9" fillId="4" borderId="18" xfId="1" applyFont="1" applyFill="1" applyBorder="1"/>
    <xf numFmtId="0" fontId="22" fillId="0" borderId="0" xfId="1" applyFont="1"/>
    <xf numFmtId="0" fontId="23" fillId="0" borderId="37" xfId="1" applyFont="1" applyBorder="1" applyAlignment="1">
      <alignment horizontal="center" vertical="top"/>
    </xf>
    <xf numFmtId="49" fontId="24" fillId="0" borderId="37" xfId="1" applyNumberFormat="1" applyFont="1" applyBorder="1" applyAlignment="1">
      <alignment horizontal="left" vertical="top" shrinkToFit="1"/>
    </xf>
    <xf numFmtId="0" fontId="24" fillId="0" borderId="37" xfId="1" applyFont="1" applyBorder="1" applyAlignment="1">
      <alignment vertical="top" wrapText="1"/>
    </xf>
    <xf numFmtId="49" fontId="23" fillId="0" borderId="37" xfId="1" applyNumberFormat="1" applyFont="1" applyBorder="1" applyAlignment="1">
      <alignment horizontal="center" shrinkToFit="1"/>
    </xf>
    <xf numFmtId="4" fontId="24" fillId="0" borderId="37" xfId="1" applyNumberFormat="1" applyFont="1" applyBorder="1" applyAlignment="1">
      <alignment horizontal="right" shrinkToFit="1"/>
    </xf>
    <xf numFmtId="4" fontId="23" fillId="3" borderId="37" xfId="1" applyNumberFormat="1" applyFont="1" applyFill="1" applyBorder="1" applyAlignment="1" applyProtection="1">
      <alignment horizontal="right"/>
      <protection locked="0"/>
    </xf>
    <xf numFmtId="4" fontId="23" fillId="0" borderId="37" xfId="1" applyNumberFormat="1" applyFont="1" applyBorder="1"/>
    <xf numFmtId="165" fontId="23" fillId="0" borderId="37" xfId="1" applyNumberFormat="1" applyFont="1" applyBorder="1"/>
    <xf numFmtId="4" fontId="23" fillId="0" borderId="15" xfId="1" applyNumberFormat="1" applyFont="1" applyBorder="1"/>
    <xf numFmtId="4" fontId="22" fillId="0" borderId="0" xfId="1" applyNumberFormat="1" applyFont="1"/>
    <xf numFmtId="0" fontId="11" fillId="0" borderId="37" xfId="1" applyFont="1" applyBorder="1" applyAlignment="1">
      <alignment horizontal="center"/>
    </xf>
    <xf numFmtId="49" fontId="11" fillId="0" borderId="37" xfId="1" applyNumberFormat="1" applyFont="1" applyBorder="1" applyAlignment="1">
      <alignment horizontal="left"/>
    </xf>
    <xf numFmtId="0" fontId="23" fillId="5" borderId="14" xfId="1" applyNumberFormat="1" applyFont="1" applyFill="1" applyBorder="1" applyAlignment="1">
      <alignment horizontal="left" wrapText="1" indent="1"/>
    </xf>
    <xf numFmtId="0" fontId="9" fillId="0" borderId="0" xfId="0" applyNumberFormat="1" applyFont="1" applyAlignment="1">
      <alignment wrapText="1"/>
    </xf>
    <xf numFmtId="0" fontId="9" fillId="0" borderId="15" xfId="0" applyNumberFormat="1" applyFont="1" applyBorder="1" applyAlignment="1">
      <alignment wrapText="1"/>
    </xf>
    <xf numFmtId="4" fontId="9" fillId="0" borderId="15" xfId="1" applyNumberFormat="1" applyFont="1" applyBorder="1"/>
    <xf numFmtId="0" fontId="25" fillId="0" borderId="0" xfId="1" applyFont="1" applyAlignment="1">
      <alignment wrapText="1"/>
    </xf>
    <xf numFmtId="49" fontId="23" fillId="5" borderId="14" xfId="1" applyNumberFormat="1" applyFont="1" applyFill="1" applyBorder="1" applyAlignment="1">
      <alignment horizontal="left" wrapText="1"/>
    </xf>
    <xf numFmtId="49" fontId="9" fillId="0" borderId="0" xfId="0" applyNumberFormat="1" applyFont="1" applyAlignment="1">
      <alignment horizontal="left" wrapText="1"/>
    </xf>
    <xf numFmtId="4" fontId="23" fillId="5" borderId="37" xfId="1" applyNumberFormat="1" applyFont="1" applyFill="1" applyBorder="1" applyAlignment="1">
      <alignment horizontal="right" wrapText="1"/>
    </xf>
    <xf numFmtId="0" fontId="26" fillId="5" borderId="14" xfId="1" applyFont="1" applyFill="1" applyBorder="1" applyAlignment="1">
      <alignment horizontal="left" wrapText="1"/>
    </xf>
    <xf numFmtId="0" fontId="26" fillId="0" borderId="15" xfId="0" applyFont="1" applyBorder="1" applyAlignment="1">
      <alignment horizontal="right"/>
    </xf>
    <xf numFmtId="0" fontId="9" fillId="0" borderId="14" xfId="1" applyFont="1" applyBorder="1"/>
    <xf numFmtId="0" fontId="9" fillId="0" borderId="0" xfId="1" applyFont="1" applyBorder="1"/>
    <xf numFmtId="0" fontId="22" fillId="0" borderId="0" xfId="1" applyFont="1" applyAlignment="1">
      <alignment wrapText="1"/>
    </xf>
    <xf numFmtId="0" fontId="27" fillId="2" borderId="7" xfId="1" applyFont="1" applyFill="1" applyBorder="1" applyAlignment="1">
      <alignment horizontal="center"/>
    </xf>
    <xf numFmtId="49" fontId="20" fillId="2" borderId="8" xfId="1" applyNumberFormat="1" applyFont="1" applyFill="1" applyBorder="1" applyAlignment="1">
      <alignment horizontal="left"/>
    </xf>
    <xf numFmtId="0" fontId="20" fillId="2" borderId="8" xfId="1" applyFont="1" applyFill="1" applyBorder="1" applyAlignment="1">
      <alignment horizontal="left"/>
    </xf>
    <xf numFmtId="0" fontId="9" fillId="2" borderId="8" xfId="1" applyFont="1" applyFill="1" applyBorder="1" applyAlignment="1">
      <alignment horizontal="center"/>
    </xf>
    <xf numFmtId="4" fontId="9" fillId="2" borderId="8" xfId="1" applyNumberFormat="1" applyFont="1" applyFill="1" applyBorder="1" applyAlignment="1">
      <alignment horizontal="right"/>
    </xf>
    <xf numFmtId="4" fontId="15" fillId="2" borderId="13" xfId="1" applyNumberFormat="1" applyFont="1" applyFill="1" applyBorder="1"/>
    <xf numFmtId="0" fontId="9" fillId="2" borderId="7" xfId="1" applyFont="1" applyFill="1" applyBorder="1"/>
    <xf numFmtId="0" fontId="9" fillId="2" borderId="8" xfId="1" applyFont="1" applyFill="1" applyBorder="1"/>
    <xf numFmtId="4" fontId="9" fillId="0" borderId="0" xfId="1" applyNumberFormat="1" applyFont="1"/>
    <xf numFmtId="3" fontId="22" fillId="0" borderId="0" xfId="1" applyNumberFormat="1" applyFont="1"/>
    <xf numFmtId="0" fontId="28" fillId="4" borderId="7" xfId="1" applyFont="1" applyFill="1" applyBorder="1" applyAlignment="1">
      <alignment horizontal="center"/>
    </xf>
    <xf numFmtId="49" fontId="20" fillId="4" borderId="8" xfId="1" applyNumberFormat="1" applyFont="1" applyFill="1" applyBorder="1" applyAlignment="1">
      <alignment horizontal="left"/>
    </xf>
    <xf numFmtId="0" fontId="20" fillId="4" borderId="8" xfId="1" applyFont="1" applyFill="1" applyBorder="1"/>
    <xf numFmtId="0" fontId="9" fillId="4" borderId="8" xfId="1" applyFont="1" applyFill="1" applyBorder="1" applyAlignment="1">
      <alignment horizontal="center"/>
    </xf>
    <xf numFmtId="4" fontId="9" fillId="4" borderId="8" xfId="1" applyNumberFormat="1" applyFont="1" applyFill="1" applyBorder="1" applyAlignment="1">
      <alignment horizontal="right"/>
    </xf>
    <xf numFmtId="4" fontId="15" fillId="4" borderId="13" xfId="1" applyNumberFormat="1" applyFont="1" applyFill="1" applyBorder="1"/>
    <xf numFmtId="0" fontId="9" fillId="4" borderId="8" xfId="1" applyFont="1" applyFill="1" applyBorder="1"/>
    <xf numFmtId="3" fontId="9" fillId="0" borderId="0" xfId="1" applyNumberFormat="1" applyFont="1"/>
    <xf numFmtId="0" fontId="15" fillId="0" borderId="0" xfId="1" applyFont="1"/>
    <xf numFmtId="0" fontId="16" fillId="3" borderId="7" xfId="1" applyFont="1" applyFill="1" applyBorder="1" applyAlignment="1" applyProtection="1">
      <alignment vertical="top" wrapText="1"/>
      <protection locked="0"/>
    </xf>
    <xf numFmtId="0" fontId="16" fillId="3" borderId="8" xfId="1" applyFont="1" applyFill="1" applyBorder="1" applyAlignment="1" applyProtection="1">
      <alignment vertical="top" wrapText="1"/>
      <protection locked="0"/>
    </xf>
    <xf numFmtId="0" fontId="16" fillId="3" borderId="13" xfId="1" applyFont="1" applyFill="1" applyBorder="1" applyAlignment="1" applyProtection="1">
      <alignment vertical="top" wrapText="1"/>
      <protection locked="0"/>
    </xf>
    <xf numFmtId="0" fontId="29" fillId="0" borderId="0" xfId="1" applyFont="1" applyAlignment="1"/>
    <xf numFmtId="0" fontId="30" fillId="0" borderId="0" xfId="1" applyFont="1" applyBorder="1"/>
    <xf numFmtId="3" fontId="30" fillId="0" borderId="0" xfId="1" applyNumberFormat="1" applyFont="1" applyBorder="1" applyAlignment="1">
      <alignment horizontal="right"/>
    </xf>
    <xf numFmtId="4" fontId="30" fillId="0" borderId="0" xfId="1" applyNumberFormat="1" applyFont="1" applyBorder="1"/>
    <xf numFmtId="0" fontId="29" fillId="0" borderId="0" xfId="1" applyFont="1" applyBorder="1" applyAlignment="1"/>
    <xf numFmtId="0" fontId="9" fillId="0" borderId="0" xfId="1" applyFont="1" applyBorder="1" applyAlignment="1">
      <alignment horizontal="right"/>
    </xf>
  </cellXfs>
  <cellStyles count="2">
    <cellStyle name="Normální" xfId="0" builtinId="0"/>
    <cellStyle name="normální_POL.XLS"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TS\BUILDpower\MSOffice\RKPOP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chazeč"/>
      <sheetName val="Stavba"/>
      <sheetName val="Rekapitulace"/>
      <sheetName val="Objekt"/>
    </sheetNames>
    <sheetDataSet>
      <sheetData sheetId="0" refreshError="1"/>
      <sheetData sheetId="1">
        <row r="94">
          <cell r="F94">
            <v>0</v>
          </cell>
        </row>
      </sheetData>
      <sheetData sheetId="2" refreshError="1"/>
      <sheetData sheetId="3"/>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P134"/>
  <sheetViews>
    <sheetView workbookViewId="0">
      <selection activeCell="B5" sqref="B5:G5"/>
    </sheetView>
  </sheetViews>
  <sheetFormatPr defaultRowHeight="12.75" x14ac:dyDescent="0.2"/>
  <cols>
    <col min="1" max="1" width="23.140625" customWidth="1"/>
  </cols>
  <sheetData>
    <row r="1" spans="1:16" x14ac:dyDescent="0.2">
      <c r="A1" s="1"/>
      <c r="B1" s="1"/>
      <c r="C1" s="1"/>
      <c r="D1" s="1"/>
      <c r="E1" s="1"/>
      <c r="F1" s="1"/>
      <c r="G1" s="1"/>
      <c r="H1" s="1"/>
      <c r="I1" s="1"/>
      <c r="J1" s="1"/>
      <c r="K1" s="1"/>
      <c r="L1" s="1"/>
      <c r="M1" s="1"/>
      <c r="N1" s="1"/>
      <c r="O1" s="1"/>
      <c r="P1" s="1"/>
    </row>
    <row r="2" spans="1:16" ht="15.75" x14ac:dyDescent="0.25">
      <c r="A2" s="2" t="s">
        <v>0</v>
      </c>
      <c r="B2" s="3"/>
      <c r="C2" s="1"/>
      <c r="D2" s="1"/>
      <c r="E2" s="1"/>
      <c r="F2" s="1"/>
      <c r="G2" s="1"/>
      <c r="H2" s="1"/>
      <c r="I2" s="1"/>
      <c r="J2" s="1"/>
      <c r="K2" s="1"/>
      <c r="L2" s="1"/>
      <c r="M2" s="1"/>
      <c r="N2" s="1"/>
      <c r="O2" s="1"/>
      <c r="P2" s="1"/>
    </row>
    <row r="3" spans="1:16" ht="4.5" customHeight="1" x14ac:dyDescent="0.25">
      <c r="A3" s="2"/>
      <c r="B3" s="3"/>
      <c r="C3" s="1"/>
      <c r="D3" s="1"/>
      <c r="E3" s="1"/>
      <c r="F3" s="1"/>
      <c r="G3" s="1"/>
      <c r="H3" s="1"/>
      <c r="I3" s="1"/>
      <c r="J3" s="1"/>
      <c r="K3" s="1"/>
      <c r="L3" s="1"/>
      <c r="M3" s="1"/>
      <c r="N3" s="1"/>
      <c r="O3" s="1"/>
      <c r="P3" s="1"/>
    </row>
    <row r="4" spans="1:16" ht="7.5" customHeight="1" thickBot="1" x14ac:dyDescent="0.25">
      <c r="A4" s="4"/>
      <c r="B4" s="3"/>
      <c r="C4" s="1"/>
      <c r="D4" s="1"/>
      <c r="E4" s="1"/>
      <c r="F4" s="1"/>
      <c r="G4" s="1"/>
      <c r="H4" s="1"/>
      <c r="I4" s="1"/>
      <c r="J4" s="1"/>
      <c r="K4" s="1"/>
      <c r="L4" s="1"/>
      <c r="M4" s="1"/>
      <c r="N4" s="1"/>
      <c r="O4" s="1"/>
      <c r="P4" s="1"/>
    </row>
    <row r="5" spans="1:16" x14ac:dyDescent="0.2">
      <c r="A5" s="5" t="s">
        <v>1</v>
      </c>
      <c r="B5" s="6" t="s">
        <v>2</v>
      </c>
      <c r="C5" s="6"/>
      <c r="D5" s="6"/>
      <c r="E5" s="6"/>
      <c r="F5" s="6"/>
      <c r="G5" s="7"/>
      <c r="H5" s="1"/>
      <c r="I5" s="1"/>
      <c r="J5" s="1"/>
      <c r="K5" s="1"/>
      <c r="L5" s="1"/>
      <c r="M5" s="1"/>
      <c r="N5" s="1"/>
      <c r="O5" s="1"/>
      <c r="P5" s="1"/>
    </row>
    <row r="6" spans="1:16" x14ac:dyDescent="0.2">
      <c r="A6" s="8" t="s">
        <v>3</v>
      </c>
      <c r="B6" s="9"/>
      <c r="C6" s="9"/>
      <c r="D6" s="9"/>
      <c r="E6" s="9"/>
      <c r="F6" s="9"/>
      <c r="G6" s="10"/>
      <c r="H6" s="1"/>
      <c r="I6" s="1"/>
      <c r="J6" s="1"/>
      <c r="K6" s="1"/>
      <c r="L6" s="1"/>
      <c r="M6" s="1"/>
      <c r="N6" s="1"/>
      <c r="O6" s="1"/>
      <c r="P6" s="1"/>
    </row>
    <row r="7" spans="1:16" x14ac:dyDescent="0.2">
      <c r="A7" s="8" t="s">
        <v>4</v>
      </c>
      <c r="B7" s="9"/>
      <c r="C7" s="9"/>
      <c r="D7" s="9"/>
      <c r="E7" s="9"/>
      <c r="F7" s="9"/>
      <c r="G7" s="10"/>
      <c r="H7" s="1"/>
      <c r="I7" s="1"/>
      <c r="J7" s="1"/>
      <c r="K7" s="1"/>
      <c r="L7" s="1"/>
      <c r="M7" s="1"/>
      <c r="N7" s="1"/>
      <c r="O7" s="1"/>
      <c r="P7" s="1"/>
    </row>
    <row r="8" spans="1:16" x14ac:dyDescent="0.2">
      <c r="A8" s="8" t="s">
        <v>5</v>
      </c>
      <c r="B8" s="9"/>
      <c r="C8" s="9"/>
      <c r="D8" s="9"/>
      <c r="E8" s="9"/>
      <c r="F8" s="9"/>
      <c r="G8" s="10"/>
      <c r="H8" s="1"/>
      <c r="I8" s="1"/>
      <c r="J8" s="1"/>
      <c r="K8" s="1"/>
      <c r="L8" s="1"/>
      <c r="M8" s="1"/>
      <c r="N8" s="1"/>
      <c r="O8" s="1"/>
      <c r="P8" s="1"/>
    </row>
    <row r="9" spans="1:16" x14ac:dyDescent="0.2">
      <c r="A9" s="8" t="s">
        <v>6</v>
      </c>
      <c r="B9" s="9"/>
      <c r="C9" s="9"/>
      <c r="D9" s="9"/>
      <c r="E9" s="9"/>
      <c r="F9" s="9"/>
      <c r="G9" s="10"/>
      <c r="H9" s="1"/>
      <c r="I9" s="1"/>
      <c r="J9" s="1"/>
      <c r="K9" s="1"/>
      <c r="L9" s="1"/>
      <c r="M9" s="1"/>
      <c r="N9" s="1"/>
      <c r="O9" s="1"/>
      <c r="P9" s="1"/>
    </row>
    <row r="10" spans="1:16" x14ac:dyDescent="0.2">
      <c r="A10" s="8" t="s">
        <v>7</v>
      </c>
      <c r="B10" s="9"/>
      <c r="C10" s="9"/>
      <c r="D10" s="9"/>
      <c r="E10" s="9"/>
      <c r="F10" s="9"/>
      <c r="G10" s="10"/>
      <c r="H10" s="1"/>
      <c r="I10" s="1"/>
      <c r="J10" s="1"/>
      <c r="K10" s="1"/>
      <c r="L10" s="1"/>
      <c r="M10" s="1"/>
      <c r="N10" s="1"/>
      <c r="O10" s="1"/>
      <c r="P10" s="1"/>
    </row>
    <row r="11" spans="1:16" x14ac:dyDescent="0.2">
      <c r="A11" s="8" t="s">
        <v>8</v>
      </c>
      <c r="B11" s="11"/>
      <c r="C11" s="11"/>
      <c r="D11" s="11"/>
      <c r="E11" s="11"/>
      <c r="F11" s="11"/>
      <c r="G11" s="12"/>
      <c r="H11" s="1"/>
      <c r="I11" s="1"/>
      <c r="J11" s="1"/>
      <c r="K11" s="1"/>
      <c r="L11" s="1"/>
      <c r="M11" s="1"/>
      <c r="N11" s="1"/>
      <c r="O11" s="1"/>
      <c r="P11" s="1"/>
    </row>
    <row r="12" spans="1:16" x14ac:dyDescent="0.2">
      <c r="A12" s="8" t="s">
        <v>9</v>
      </c>
      <c r="B12" s="13"/>
      <c r="C12" s="14"/>
      <c r="D12" s="14"/>
      <c r="E12" s="14"/>
      <c r="F12" s="14"/>
      <c r="G12" s="15"/>
      <c r="H12" s="1"/>
      <c r="I12" s="1"/>
      <c r="J12" s="1"/>
      <c r="K12" s="1"/>
      <c r="L12" s="1"/>
      <c r="M12" s="1"/>
      <c r="N12" s="1"/>
      <c r="O12" s="1"/>
      <c r="P12" s="1"/>
    </row>
    <row r="13" spans="1:16" ht="13.5" thickBot="1" x14ac:dyDescent="0.25">
      <c r="A13" s="16" t="s">
        <v>10</v>
      </c>
      <c r="B13" s="17"/>
      <c r="C13" s="17"/>
      <c r="D13" s="17"/>
      <c r="E13" s="17"/>
      <c r="F13" s="17"/>
      <c r="G13" s="18"/>
      <c r="H13" s="1"/>
      <c r="I13" s="1"/>
      <c r="J13" s="1"/>
      <c r="K13" s="1"/>
      <c r="L13" s="1"/>
      <c r="M13" s="1"/>
      <c r="N13" s="1"/>
      <c r="O13" s="1"/>
      <c r="P13" s="1"/>
    </row>
    <row r="14" spans="1:16" x14ac:dyDescent="0.2">
      <c r="A14" s="1"/>
      <c r="B14" s="1"/>
      <c r="C14" s="1"/>
      <c r="D14" s="1"/>
      <c r="E14" s="1"/>
      <c r="F14" s="1"/>
      <c r="G14" s="1"/>
      <c r="H14" s="1"/>
      <c r="I14" s="1"/>
      <c r="J14" s="1"/>
      <c r="K14" s="1"/>
      <c r="L14" s="1"/>
      <c r="M14" s="1"/>
      <c r="N14" s="1"/>
      <c r="O14" s="1"/>
      <c r="P14" s="1"/>
    </row>
    <row r="15" spans="1:16" x14ac:dyDescent="0.2">
      <c r="A15" s="1"/>
      <c r="B15" s="1"/>
      <c r="C15" s="1"/>
      <c r="D15" s="1"/>
      <c r="E15" s="1"/>
      <c r="F15" s="1"/>
      <c r="G15" s="1"/>
      <c r="H15" s="1"/>
      <c r="I15" s="1"/>
      <c r="J15" s="1"/>
      <c r="K15" s="1"/>
      <c r="L15" s="1"/>
      <c r="M15" s="1"/>
      <c r="N15" s="1"/>
      <c r="O15" s="1"/>
      <c r="P15" s="1"/>
    </row>
    <row r="16" spans="1:16" x14ac:dyDescent="0.2">
      <c r="A16" s="19" t="s">
        <v>11</v>
      </c>
      <c r="B16" s="1"/>
      <c r="C16" s="1"/>
      <c r="D16" s="1"/>
      <c r="E16" s="1"/>
      <c r="F16" s="1"/>
      <c r="G16" s="1"/>
      <c r="H16" s="1"/>
      <c r="I16" s="1"/>
      <c r="J16" s="1"/>
      <c r="K16" s="1"/>
      <c r="L16" s="1"/>
      <c r="M16" s="1"/>
      <c r="N16" s="1"/>
      <c r="O16" s="1"/>
      <c r="P16" s="1"/>
    </row>
    <row r="17" spans="1:16" ht="72.75" customHeight="1" x14ac:dyDescent="0.2">
      <c r="A17" s="20" t="s">
        <v>12</v>
      </c>
      <c r="B17" s="20"/>
      <c r="C17" s="20"/>
      <c r="D17" s="20"/>
      <c r="E17" s="20"/>
      <c r="F17" s="20"/>
      <c r="G17" s="20"/>
      <c r="H17" s="1"/>
      <c r="I17" s="1"/>
      <c r="J17" s="1"/>
      <c r="K17" s="1"/>
      <c r="L17" s="1"/>
      <c r="M17" s="1"/>
      <c r="N17" s="1"/>
      <c r="O17" s="1"/>
      <c r="P17" s="1"/>
    </row>
    <row r="18" spans="1:16" ht="28.5" customHeight="1" x14ac:dyDescent="0.2">
      <c r="A18" s="20" t="s">
        <v>13</v>
      </c>
      <c r="B18" s="20"/>
      <c r="C18" s="20"/>
      <c r="D18" s="20"/>
      <c r="E18" s="20"/>
      <c r="F18" s="20"/>
      <c r="G18" s="20"/>
      <c r="H18" s="1"/>
      <c r="I18" s="1"/>
      <c r="J18" s="1"/>
      <c r="K18" s="1"/>
      <c r="L18" s="1"/>
      <c r="M18" s="1"/>
      <c r="N18" s="1"/>
      <c r="O18" s="1"/>
      <c r="P18" s="1"/>
    </row>
    <row r="19" spans="1:16" x14ac:dyDescent="0.2">
      <c r="A19" s="1"/>
      <c r="B19" s="1"/>
      <c r="C19" s="1"/>
      <c r="D19" s="1"/>
      <c r="E19" s="1"/>
      <c r="F19" s="1"/>
      <c r="G19" s="1"/>
      <c r="H19" s="1"/>
      <c r="I19" s="1"/>
      <c r="J19" s="1"/>
      <c r="K19" s="1"/>
      <c r="L19" s="1"/>
      <c r="M19" s="1"/>
      <c r="N19" s="1"/>
      <c r="O19" s="1"/>
      <c r="P19" s="1"/>
    </row>
    <row r="20" spans="1:16" x14ac:dyDescent="0.2">
      <c r="A20" s="1"/>
      <c r="B20" s="1"/>
      <c r="C20" s="1"/>
      <c r="D20" s="1"/>
      <c r="E20" s="1"/>
      <c r="F20" s="1"/>
      <c r="G20" s="1"/>
      <c r="H20" s="1"/>
      <c r="I20" s="1"/>
      <c r="J20" s="1"/>
      <c r="K20" s="1"/>
      <c r="L20" s="1"/>
      <c r="M20" s="1"/>
      <c r="N20" s="1"/>
      <c r="O20" s="1"/>
      <c r="P20" s="1"/>
    </row>
    <row r="21" spans="1:16" x14ac:dyDescent="0.2">
      <c r="A21" s="1"/>
      <c r="B21" s="1"/>
      <c r="C21" s="1"/>
      <c r="D21" s="1"/>
      <c r="E21" s="1"/>
      <c r="F21" s="1"/>
      <c r="G21" s="1"/>
      <c r="H21" s="1"/>
      <c r="I21" s="1"/>
      <c r="J21" s="1"/>
      <c r="K21" s="1"/>
      <c r="L21" s="1"/>
      <c r="M21" s="1"/>
      <c r="N21" s="1"/>
      <c r="O21" s="1"/>
      <c r="P21" s="1"/>
    </row>
    <row r="22" spans="1:16" x14ac:dyDescent="0.2">
      <c r="A22" s="1"/>
      <c r="B22" s="1"/>
      <c r="C22" s="1"/>
      <c r="D22" s="1"/>
      <c r="E22" s="1"/>
      <c r="F22" s="1"/>
      <c r="G22" s="1"/>
      <c r="H22" s="1"/>
      <c r="I22" s="1"/>
      <c r="J22" s="1"/>
      <c r="K22" s="1"/>
      <c r="L22" s="1"/>
      <c r="M22" s="1"/>
      <c r="N22" s="1"/>
      <c r="O22" s="1"/>
      <c r="P22" s="1"/>
    </row>
    <row r="23" spans="1:16" x14ac:dyDescent="0.2">
      <c r="A23" s="1"/>
      <c r="B23" s="1"/>
      <c r="C23" s="1"/>
      <c r="D23" s="1"/>
      <c r="E23" s="1"/>
      <c r="F23" s="1"/>
      <c r="G23" s="1"/>
      <c r="H23" s="1"/>
      <c r="I23" s="1"/>
      <c r="J23" s="1"/>
      <c r="K23" s="1"/>
      <c r="L23" s="1"/>
      <c r="M23" s="1"/>
      <c r="N23" s="1"/>
      <c r="O23" s="1"/>
      <c r="P23" s="1"/>
    </row>
    <row r="24" spans="1:16" x14ac:dyDescent="0.2">
      <c r="A24" s="1"/>
      <c r="B24" s="1"/>
      <c r="C24" s="1"/>
      <c r="D24" s="1"/>
      <c r="E24" s="1"/>
      <c r="F24" s="1"/>
      <c r="G24" s="1"/>
      <c r="H24" s="1"/>
      <c r="I24" s="1"/>
      <c r="J24" s="1"/>
      <c r="K24" s="1"/>
      <c r="L24" s="1"/>
      <c r="M24" s="1"/>
      <c r="N24" s="1"/>
      <c r="O24" s="1"/>
      <c r="P24" s="1"/>
    </row>
    <row r="25" spans="1:16" x14ac:dyDescent="0.2">
      <c r="A25" s="1"/>
      <c r="B25" s="1"/>
      <c r="C25" s="1"/>
      <c r="D25" s="1"/>
      <c r="E25" s="1"/>
      <c r="F25" s="1"/>
      <c r="G25" s="1"/>
      <c r="H25" s="1"/>
      <c r="I25" s="1"/>
      <c r="J25" s="1"/>
      <c r="K25" s="1"/>
      <c r="L25" s="1"/>
      <c r="M25" s="1"/>
      <c r="N25" s="1"/>
      <c r="O25" s="1"/>
      <c r="P25" s="1"/>
    </row>
    <row r="26" spans="1:16" x14ac:dyDescent="0.2">
      <c r="A26" s="1"/>
      <c r="B26" s="1"/>
      <c r="C26" s="1"/>
      <c r="D26" s="1"/>
      <c r="E26" s="1"/>
      <c r="F26" s="1"/>
      <c r="G26" s="1"/>
      <c r="H26" s="1"/>
      <c r="I26" s="1"/>
      <c r="J26" s="1"/>
      <c r="K26" s="1"/>
      <c r="L26" s="1"/>
      <c r="M26" s="1"/>
      <c r="N26" s="1"/>
      <c r="O26" s="1"/>
      <c r="P26" s="1"/>
    </row>
    <row r="27" spans="1:16" x14ac:dyDescent="0.2">
      <c r="A27" s="1"/>
      <c r="B27" s="1"/>
      <c r="C27" s="1"/>
      <c r="D27" s="1"/>
      <c r="E27" s="1"/>
      <c r="F27" s="1"/>
      <c r="G27" s="1"/>
      <c r="H27" s="1"/>
      <c r="I27" s="1"/>
      <c r="J27" s="1"/>
      <c r="K27" s="1"/>
      <c r="L27" s="1"/>
      <c r="M27" s="1"/>
      <c r="N27" s="1"/>
      <c r="O27" s="1"/>
      <c r="P27" s="1"/>
    </row>
    <row r="28" spans="1:16" x14ac:dyDescent="0.2">
      <c r="A28" s="1"/>
      <c r="B28" s="1"/>
      <c r="C28" s="1"/>
      <c r="D28" s="1"/>
      <c r="E28" s="1"/>
      <c r="F28" s="1"/>
      <c r="G28" s="1"/>
      <c r="H28" s="1"/>
      <c r="I28" s="1"/>
      <c r="J28" s="1"/>
      <c r="K28" s="1"/>
      <c r="L28" s="1"/>
      <c r="M28" s="1"/>
      <c r="N28" s="1"/>
      <c r="O28" s="1"/>
      <c r="P28" s="1"/>
    </row>
    <row r="29" spans="1:16" x14ac:dyDescent="0.2">
      <c r="A29" s="1"/>
      <c r="B29" s="1"/>
      <c r="C29" s="1"/>
      <c r="D29" s="1"/>
      <c r="E29" s="1"/>
      <c r="F29" s="1"/>
      <c r="G29" s="1"/>
      <c r="H29" s="1"/>
      <c r="I29" s="1"/>
      <c r="J29" s="1"/>
      <c r="K29" s="1"/>
      <c r="L29" s="1"/>
      <c r="M29" s="1"/>
      <c r="N29" s="1"/>
      <c r="O29" s="1"/>
      <c r="P29" s="1"/>
    </row>
    <row r="30" spans="1:16" x14ac:dyDescent="0.2">
      <c r="A30" s="1"/>
      <c r="B30" s="1"/>
      <c r="C30" s="1"/>
      <c r="D30" s="1"/>
      <c r="E30" s="1"/>
      <c r="F30" s="1"/>
      <c r="G30" s="1"/>
      <c r="H30" s="1"/>
      <c r="I30" s="1"/>
      <c r="J30" s="1"/>
      <c r="K30" s="1"/>
      <c r="L30" s="1"/>
      <c r="M30" s="1"/>
      <c r="N30" s="1"/>
      <c r="O30" s="1"/>
      <c r="P30" s="1"/>
    </row>
    <row r="31" spans="1:16" x14ac:dyDescent="0.2">
      <c r="A31" s="1"/>
      <c r="B31" s="1"/>
      <c r="C31" s="1"/>
      <c r="D31" s="1"/>
      <c r="E31" s="1"/>
      <c r="F31" s="1"/>
      <c r="G31" s="1"/>
      <c r="H31" s="1"/>
      <c r="I31" s="1"/>
      <c r="J31" s="1"/>
      <c r="K31" s="1"/>
      <c r="L31" s="1"/>
      <c r="M31" s="1"/>
      <c r="N31" s="1"/>
      <c r="O31" s="1"/>
      <c r="P31" s="1"/>
    </row>
    <row r="32" spans="1:16" x14ac:dyDescent="0.2">
      <c r="A32" s="1"/>
      <c r="B32" s="1"/>
      <c r="C32" s="1"/>
      <c r="D32" s="1"/>
      <c r="E32" s="1"/>
      <c r="F32" s="1"/>
      <c r="G32" s="1"/>
      <c r="H32" s="1"/>
      <c r="I32" s="1"/>
      <c r="J32" s="1"/>
      <c r="K32" s="1"/>
      <c r="L32" s="1"/>
      <c r="M32" s="1"/>
      <c r="N32" s="1"/>
      <c r="O32" s="1"/>
      <c r="P32" s="1"/>
    </row>
    <row r="33" spans="1:16" x14ac:dyDescent="0.2">
      <c r="A33" s="1"/>
      <c r="B33" s="1"/>
      <c r="C33" s="1"/>
      <c r="D33" s="1"/>
      <c r="E33" s="1"/>
      <c r="F33" s="1"/>
      <c r="G33" s="1"/>
      <c r="H33" s="1"/>
      <c r="I33" s="1"/>
      <c r="J33" s="1"/>
      <c r="K33" s="1"/>
      <c r="L33" s="1"/>
      <c r="M33" s="1"/>
      <c r="N33" s="1"/>
      <c r="O33" s="1"/>
      <c r="P33" s="1"/>
    </row>
    <row r="34" spans="1:16" x14ac:dyDescent="0.2">
      <c r="A34" s="1"/>
      <c r="B34" s="1"/>
      <c r="C34" s="1"/>
      <c r="D34" s="1"/>
      <c r="E34" s="1"/>
      <c r="F34" s="1"/>
      <c r="G34" s="1"/>
      <c r="H34" s="1"/>
      <c r="I34" s="1"/>
      <c r="J34" s="1"/>
      <c r="K34" s="1"/>
      <c r="L34" s="1"/>
      <c r="M34" s="1"/>
      <c r="N34" s="1"/>
      <c r="O34" s="1"/>
      <c r="P34" s="1"/>
    </row>
    <row r="35" spans="1:16" x14ac:dyDescent="0.2">
      <c r="A35" s="1"/>
      <c r="B35" s="1"/>
      <c r="C35" s="1"/>
      <c r="D35" s="1"/>
      <c r="E35" s="1"/>
      <c r="F35" s="1"/>
      <c r="G35" s="1"/>
      <c r="H35" s="1"/>
      <c r="I35" s="1"/>
      <c r="J35" s="1"/>
      <c r="K35" s="1"/>
      <c r="L35" s="1"/>
      <c r="M35" s="1"/>
      <c r="N35" s="1"/>
      <c r="O35" s="1"/>
      <c r="P35" s="1"/>
    </row>
    <row r="36" spans="1:16" x14ac:dyDescent="0.2">
      <c r="A36" s="1"/>
      <c r="B36" s="1"/>
      <c r="C36" s="1"/>
      <c r="D36" s="1"/>
      <c r="E36" s="1"/>
      <c r="F36" s="1"/>
      <c r="G36" s="1"/>
      <c r="H36" s="1"/>
      <c r="I36" s="1"/>
      <c r="J36" s="1"/>
      <c r="K36" s="1"/>
      <c r="L36" s="1"/>
      <c r="M36" s="1"/>
      <c r="N36" s="1"/>
      <c r="O36" s="1"/>
      <c r="P36" s="1"/>
    </row>
    <row r="37" spans="1:16" x14ac:dyDescent="0.2">
      <c r="A37" s="1"/>
      <c r="B37" s="1"/>
      <c r="C37" s="1"/>
      <c r="D37" s="1"/>
      <c r="E37" s="1"/>
      <c r="F37" s="1"/>
      <c r="G37" s="1"/>
      <c r="H37" s="1"/>
      <c r="I37" s="1"/>
      <c r="J37" s="1"/>
      <c r="K37" s="1"/>
      <c r="L37" s="1"/>
      <c r="M37" s="1"/>
      <c r="N37" s="1"/>
      <c r="O37" s="1"/>
      <c r="P37" s="1"/>
    </row>
    <row r="38" spans="1:16" x14ac:dyDescent="0.2">
      <c r="A38" s="1"/>
      <c r="B38" s="1"/>
      <c r="C38" s="1"/>
      <c r="D38" s="1"/>
      <c r="E38" s="1"/>
      <c r="F38" s="1"/>
      <c r="G38" s="1"/>
      <c r="H38" s="1"/>
      <c r="I38" s="1"/>
      <c r="J38" s="1"/>
      <c r="K38" s="1"/>
      <c r="L38" s="1"/>
      <c r="M38" s="1"/>
      <c r="N38" s="1"/>
      <c r="O38" s="1"/>
      <c r="P38" s="1"/>
    </row>
    <row r="39" spans="1:16" x14ac:dyDescent="0.2">
      <c r="A39" s="1"/>
      <c r="B39" s="1"/>
      <c r="C39" s="1"/>
      <c r="D39" s="1"/>
      <c r="E39" s="1"/>
      <c r="F39" s="1"/>
      <c r="G39" s="1"/>
      <c r="H39" s="1"/>
      <c r="I39" s="1"/>
      <c r="J39" s="1"/>
      <c r="K39" s="1"/>
      <c r="L39" s="1"/>
      <c r="M39" s="1"/>
      <c r="N39" s="1"/>
      <c r="O39" s="1"/>
      <c r="P39" s="1"/>
    </row>
    <row r="40" spans="1:16" x14ac:dyDescent="0.2">
      <c r="A40" s="1"/>
      <c r="B40" s="1"/>
      <c r="C40" s="1"/>
      <c r="D40" s="1"/>
      <c r="E40" s="1"/>
      <c r="F40" s="1"/>
      <c r="G40" s="1"/>
      <c r="H40" s="1"/>
      <c r="I40" s="1"/>
      <c r="J40" s="1"/>
      <c r="K40" s="1"/>
      <c r="L40" s="1"/>
      <c r="M40" s="1"/>
      <c r="N40" s="1"/>
      <c r="O40" s="1"/>
      <c r="P40" s="1"/>
    </row>
    <row r="41" spans="1:16" x14ac:dyDescent="0.2">
      <c r="A41" s="1"/>
      <c r="B41" s="1"/>
      <c r="C41" s="1"/>
      <c r="D41" s="1"/>
      <c r="E41" s="1"/>
      <c r="F41" s="1"/>
      <c r="G41" s="1"/>
      <c r="H41" s="1"/>
      <c r="I41" s="1"/>
      <c r="J41" s="1"/>
      <c r="K41" s="1"/>
      <c r="L41" s="1"/>
      <c r="M41" s="1"/>
      <c r="N41" s="1"/>
      <c r="O41" s="1"/>
      <c r="P41" s="1"/>
    </row>
    <row r="42" spans="1:16" x14ac:dyDescent="0.2">
      <c r="A42" s="1"/>
      <c r="B42" s="1"/>
      <c r="C42" s="1"/>
      <c r="D42" s="1"/>
      <c r="E42" s="1"/>
      <c r="F42" s="1"/>
      <c r="G42" s="1"/>
      <c r="H42" s="1"/>
      <c r="I42" s="1"/>
      <c r="J42" s="1"/>
      <c r="K42" s="1"/>
      <c r="L42" s="1"/>
      <c r="M42" s="1"/>
      <c r="N42" s="1"/>
      <c r="O42" s="1"/>
      <c r="P42" s="1"/>
    </row>
    <row r="43" spans="1:16" x14ac:dyDescent="0.2">
      <c r="A43" s="1"/>
      <c r="B43" s="1"/>
      <c r="C43" s="1"/>
      <c r="D43" s="1"/>
      <c r="E43" s="1"/>
      <c r="F43" s="1"/>
      <c r="G43" s="1"/>
      <c r="H43" s="1"/>
      <c r="I43" s="1"/>
      <c r="J43" s="1"/>
      <c r="K43" s="1"/>
      <c r="L43" s="1"/>
      <c r="M43" s="1"/>
      <c r="N43" s="1"/>
      <c r="O43" s="1"/>
      <c r="P43" s="1"/>
    </row>
    <row r="44" spans="1:16" x14ac:dyDescent="0.2">
      <c r="A44" s="1"/>
      <c r="B44" s="1"/>
      <c r="C44" s="1"/>
      <c r="D44" s="1"/>
      <c r="E44" s="1"/>
      <c r="F44" s="1"/>
      <c r="G44" s="1"/>
      <c r="H44" s="1"/>
      <c r="I44" s="1"/>
      <c r="J44" s="1"/>
      <c r="K44" s="1"/>
      <c r="L44" s="1"/>
      <c r="M44" s="1"/>
      <c r="N44" s="1"/>
      <c r="O44" s="1"/>
      <c r="P44" s="1"/>
    </row>
    <row r="45" spans="1:16" x14ac:dyDescent="0.2">
      <c r="A45" s="1"/>
      <c r="B45" s="1"/>
      <c r="C45" s="1"/>
      <c r="D45" s="1"/>
      <c r="E45" s="1"/>
      <c r="F45" s="1"/>
      <c r="G45" s="1"/>
      <c r="H45" s="1"/>
      <c r="I45" s="1"/>
      <c r="J45" s="1"/>
      <c r="K45" s="1"/>
      <c r="L45" s="1"/>
      <c r="M45" s="1"/>
      <c r="N45" s="1"/>
      <c r="O45" s="1"/>
      <c r="P45" s="1"/>
    </row>
    <row r="46" spans="1:16" x14ac:dyDescent="0.2">
      <c r="A46" s="1"/>
      <c r="B46" s="1"/>
      <c r="C46" s="1"/>
      <c r="D46" s="1"/>
      <c r="E46" s="1"/>
      <c r="F46" s="1"/>
      <c r="G46" s="1"/>
      <c r="H46" s="1"/>
      <c r="I46" s="1"/>
      <c r="J46" s="1"/>
      <c r="K46" s="1"/>
      <c r="L46" s="1"/>
      <c r="M46" s="1"/>
      <c r="N46" s="1"/>
      <c r="O46" s="1"/>
      <c r="P46" s="1"/>
    </row>
    <row r="47" spans="1:16" x14ac:dyDescent="0.2">
      <c r="A47" s="1"/>
      <c r="B47" s="1"/>
      <c r="C47" s="1"/>
      <c r="D47" s="1"/>
      <c r="E47" s="1"/>
      <c r="F47" s="1"/>
      <c r="G47" s="1"/>
      <c r="H47" s="1"/>
      <c r="I47" s="1"/>
      <c r="J47" s="1"/>
      <c r="K47" s="1"/>
      <c r="L47" s="1"/>
      <c r="M47" s="1"/>
      <c r="N47" s="1"/>
      <c r="O47" s="1"/>
      <c r="P47" s="1"/>
    </row>
    <row r="48" spans="1:16" x14ac:dyDescent="0.2">
      <c r="A48" s="1"/>
      <c r="B48" s="1"/>
      <c r="C48" s="1"/>
      <c r="D48" s="1"/>
      <c r="E48" s="1"/>
      <c r="F48" s="1"/>
      <c r="G48" s="1"/>
      <c r="H48" s="1"/>
      <c r="I48" s="1"/>
      <c r="J48" s="1"/>
      <c r="K48" s="1"/>
      <c r="L48" s="1"/>
      <c r="M48" s="1"/>
      <c r="N48" s="1"/>
      <c r="O48" s="1"/>
      <c r="P48" s="1"/>
    </row>
    <row r="49" spans="1:16" x14ac:dyDescent="0.2">
      <c r="A49" s="1"/>
      <c r="B49" s="1"/>
      <c r="C49" s="1"/>
      <c r="D49" s="1"/>
      <c r="E49" s="1"/>
      <c r="F49" s="1"/>
      <c r="G49" s="1"/>
      <c r="H49" s="1"/>
      <c r="I49" s="1"/>
      <c r="J49" s="1"/>
      <c r="K49" s="1"/>
      <c r="L49" s="1"/>
      <c r="M49" s="1"/>
      <c r="N49" s="1"/>
      <c r="O49" s="1"/>
      <c r="P49" s="1"/>
    </row>
    <row r="50" spans="1:16" x14ac:dyDescent="0.2">
      <c r="A50" s="1"/>
      <c r="B50" s="1"/>
      <c r="C50" s="1"/>
      <c r="D50" s="1"/>
      <c r="E50" s="1"/>
      <c r="F50" s="1"/>
      <c r="G50" s="1"/>
      <c r="H50" s="1"/>
      <c r="I50" s="1"/>
      <c r="J50" s="1"/>
      <c r="K50" s="1"/>
      <c r="L50" s="1"/>
      <c r="M50" s="1"/>
      <c r="N50" s="1"/>
      <c r="O50" s="1"/>
      <c r="P50" s="1"/>
    </row>
    <row r="51" spans="1:16" x14ac:dyDescent="0.2">
      <c r="A51" s="1"/>
      <c r="B51" s="1"/>
      <c r="C51" s="1"/>
      <c r="D51" s="1"/>
      <c r="E51" s="1"/>
      <c r="F51" s="1"/>
      <c r="G51" s="1"/>
      <c r="H51" s="1"/>
      <c r="I51" s="1"/>
      <c r="J51" s="1"/>
      <c r="K51" s="1"/>
      <c r="L51" s="1"/>
      <c r="M51" s="1"/>
      <c r="N51" s="1"/>
      <c r="O51" s="1"/>
      <c r="P51" s="1"/>
    </row>
    <row r="52" spans="1:16" x14ac:dyDescent="0.2">
      <c r="A52" s="1"/>
      <c r="B52" s="1"/>
      <c r="C52" s="1"/>
      <c r="D52" s="1"/>
      <c r="E52" s="1"/>
      <c r="F52" s="1"/>
      <c r="G52" s="1"/>
      <c r="H52" s="1"/>
      <c r="I52" s="1"/>
      <c r="J52" s="1"/>
      <c r="K52" s="1"/>
      <c r="L52" s="1"/>
      <c r="M52" s="1"/>
      <c r="N52" s="1"/>
      <c r="O52" s="1"/>
      <c r="P52" s="1"/>
    </row>
    <row r="53" spans="1:16" x14ac:dyDescent="0.2">
      <c r="A53" s="1"/>
      <c r="B53" s="1"/>
      <c r="C53" s="1"/>
      <c r="D53" s="1"/>
      <c r="E53" s="1"/>
      <c r="F53" s="1"/>
      <c r="G53" s="1"/>
      <c r="H53" s="1"/>
      <c r="I53" s="1"/>
      <c r="J53" s="1"/>
      <c r="K53" s="1"/>
      <c r="L53" s="1"/>
      <c r="M53" s="1"/>
      <c r="N53" s="1"/>
      <c r="O53" s="1"/>
      <c r="P53" s="1"/>
    </row>
    <row r="54" spans="1:16" x14ac:dyDescent="0.2">
      <c r="A54" s="1"/>
      <c r="B54" s="1"/>
      <c r="C54" s="1"/>
      <c r="D54" s="1"/>
      <c r="E54" s="1"/>
      <c r="F54" s="1"/>
      <c r="G54" s="1"/>
      <c r="H54" s="1"/>
      <c r="I54" s="1"/>
      <c r="J54" s="1"/>
      <c r="K54" s="1"/>
      <c r="L54" s="1"/>
      <c r="M54" s="1"/>
      <c r="N54" s="1"/>
      <c r="O54" s="1"/>
      <c r="P54" s="1"/>
    </row>
    <row r="55" spans="1:16" x14ac:dyDescent="0.2">
      <c r="A55" s="1"/>
      <c r="B55" s="1"/>
      <c r="C55" s="1"/>
      <c r="D55" s="1"/>
      <c r="E55" s="1"/>
      <c r="F55" s="1"/>
      <c r="G55" s="1"/>
      <c r="H55" s="1"/>
      <c r="I55" s="1"/>
      <c r="J55" s="1"/>
      <c r="K55" s="1"/>
      <c r="L55" s="1"/>
      <c r="M55" s="1"/>
      <c r="N55" s="1"/>
      <c r="O55" s="1"/>
      <c r="P55" s="1"/>
    </row>
    <row r="56" spans="1:16" x14ac:dyDescent="0.2">
      <c r="A56" s="1"/>
      <c r="B56" s="1"/>
      <c r="C56" s="1"/>
      <c r="D56" s="1"/>
      <c r="E56" s="1"/>
      <c r="F56" s="1"/>
      <c r="G56" s="1"/>
      <c r="H56" s="1"/>
      <c r="I56" s="1"/>
      <c r="J56" s="1"/>
      <c r="K56" s="1"/>
      <c r="L56" s="1"/>
      <c r="M56" s="1"/>
      <c r="N56" s="1"/>
      <c r="O56" s="1"/>
      <c r="P56" s="1"/>
    </row>
    <row r="57" spans="1:16" x14ac:dyDescent="0.2">
      <c r="A57" s="1"/>
      <c r="B57" s="1"/>
      <c r="C57" s="1"/>
      <c r="D57" s="1"/>
      <c r="E57" s="1"/>
      <c r="F57" s="1"/>
      <c r="G57" s="1"/>
      <c r="H57" s="1"/>
      <c r="I57" s="1"/>
      <c r="J57" s="1"/>
      <c r="K57" s="1"/>
      <c r="L57" s="1"/>
      <c r="M57" s="1"/>
      <c r="N57" s="1"/>
      <c r="O57" s="1"/>
      <c r="P57" s="1"/>
    </row>
    <row r="58" spans="1:16" x14ac:dyDescent="0.2">
      <c r="A58" s="1"/>
      <c r="B58" s="1"/>
      <c r="C58" s="1"/>
      <c r="D58" s="1"/>
      <c r="E58" s="1"/>
      <c r="F58" s="1"/>
      <c r="G58" s="1"/>
      <c r="H58" s="1"/>
      <c r="I58" s="1"/>
      <c r="J58" s="1"/>
      <c r="K58" s="1"/>
      <c r="L58" s="1"/>
      <c r="M58" s="1"/>
      <c r="N58" s="1"/>
      <c r="O58" s="1"/>
      <c r="P58" s="1"/>
    </row>
    <row r="59" spans="1:16" x14ac:dyDescent="0.2">
      <c r="A59" s="1"/>
      <c r="B59" s="1"/>
      <c r="C59" s="1"/>
      <c r="D59" s="1"/>
      <c r="E59" s="1"/>
      <c r="F59" s="1"/>
      <c r="G59" s="1"/>
      <c r="H59" s="1"/>
      <c r="I59" s="1"/>
      <c r="J59" s="1"/>
      <c r="K59" s="1"/>
      <c r="L59" s="1"/>
      <c r="M59" s="1"/>
      <c r="N59" s="1"/>
      <c r="O59" s="1"/>
      <c r="P59" s="1"/>
    </row>
    <row r="60" spans="1:16" x14ac:dyDescent="0.2">
      <c r="A60" s="1"/>
      <c r="B60" s="1"/>
      <c r="C60" s="1"/>
      <c r="D60" s="1"/>
      <c r="E60" s="1"/>
      <c r="F60" s="1"/>
      <c r="G60" s="1"/>
      <c r="H60" s="1"/>
      <c r="I60" s="1"/>
      <c r="J60" s="1"/>
      <c r="K60" s="1"/>
      <c r="L60" s="1"/>
      <c r="M60" s="1"/>
      <c r="N60" s="1"/>
      <c r="O60" s="1"/>
      <c r="P60" s="1"/>
    </row>
    <row r="61" spans="1:16" x14ac:dyDescent="0.2">
      <c r="A61" s="1"/>
      <c r="B61" s="1"/>
      <c r="C61" s="1"/>
      <c r="D61" s="1"/>
      <c r="E61" s="1"/>
      <c r="F61" s="1"/>
      <c r="G61" s="1"/>
      <c r="H61" s="1"/>
      <c r="I61" s="1"/>
      <c r="J61" s="1"/>
      <c r="K61" s="1"/>
      <c r="L61" s="1"/>
      <c r="M61" s="1"/>
      <c r="N61" s="1"/>
      <c r="O61" s="1"/>
      <c r="P61" s="1"/>
    </row>
    <row r="62" spans="1:16" x14ac:dyDescent="0.2">
      <c r="A62" s="1"/>
      <c r="B62" s="1"/>
      <c r="C62" s="1"/>
      <c r="D62" s="1"/>
      <c r="E62" s="1"/>
      <c r="F62" s="1"/>
      <c r="G62" s="1"/>
      <c r="H62" s="1"/>
      <c r="I62" s="1"/>
      <c r="J62" s="1"/>
      <c r="K62" s="1"/>
      <c r="L62" s="1"/>
      <c r="M62" s="1"/>
      <c r="N62" s="1"/>
      <c r="O62" s="1"/>
      <c r="P62" s="1"/>
    </row>
    <row r="63" spans="1:16" x14ac:dyDescent="0.2">
      <c r="A63" s="1"/>
      <c r="B63" s="1"/>
      <c r="C63" s="1"/>
      <c r="D63" s="1"/>
      <c r="E63" s="1"/>
      <c r="F63" s="1"/>
      <c r="G63" s="1"/>
      <c r="H63" s="1"/>
      <c r="I63" s="1"/>
      <c r="J63" s="1"/>
      <c r="K63" s="1"/>
      <c r="L63" s="1"/>
      <c r="M63" s="1"/>
      <c r="N63" s="1"/>
      <c r="O63" s="1"/>
      <c r="P63" s="1"/>
    </row>
    <row r="64" spans="1:16" x14ac:dyDescent="0.2">
      <c r="A64" s="1"/>
      <c r="B64" s="1"/>
      <c r="C64" s="1"/>
      <c r="D64" s="1"/>
      <c r="E64" s="1"/>
      <c r="F64" s="1"/>
      <c r="G64" s="1"/>
      <c r="H64" s="1"/>
      <c r="I64" s="1"/>
      <c r="J64" s="1"/>
      <c r="K64" s="1"/>
      <c r="L64" s="1"/>
      <c r="M64" s="1"/>
      <c r="N64" s="1"/>
      <c r="O64" s="1"/>
      <c r="P64" s="1"/>
    </row>
    <row r="65" spans="1:16" x14ac:dyDescent="0.2">
      <c r="A65" s="1"/>
      <c r="B65" s="1"/>
      <c r="C65" s="1"/>
      <c r="D65" s="1"/>
      <c r="E65" s="1"/>
      <c r="F65" s="1"/>
      <c r="G65" s="1"/>
      <c r="H65" s="1"/>
      <c r="I65" s="1"/>
      <c r="J65" s="1"/>
      <c r="K65" s="1"/>
      <c r="L65" s="1"/>
      <c r="M65" s="1"/>
      <c r="N65" s="1"/>
      <c r="O65" s="1"/>
      <c r="P65" s="1"/>
    </row>
    <row r="66" spans="1:16" x14ac:dyDescent="0.2">
      <c r="A66" s="1"/>
      <c r="B66" s="1"/>
      <c r="C66" s="1"/>
      <c r="D66" s="1"/>
      <c r="E66" s="1"/>
      <c r="F66" s="1"/>
      <c r="G66" s="1"/>
      <c r="H66" s="1"/>
      <c r="I66" s="1"/>
      <c r="J66" s="1"/>
      <c r="K66" s="1"/>
      <c r="L66" s="1"/>
      <c r="M66" s="1"/>
      <c r="N66" s="1"/>
      <c r="O66" s="1"/>
      <c r="P66" s="1"/>
    </row>
    <row r="67" spans="1:16" x14ac:dyDescent="0.2">
      <c r="A67" s="1"/>
      <c r="B67" s="1"/>
      <c r="C67" s="1"/>
      <c r="D67" s="1"/>
      <c r="E67" s="1"/>
      <c r="F67" s="1"/>
      <c r="G67" s="1"/>
      <c r="H67" s="1"/>
      <c r="I67" s="1"/>
      <c r="J67" s="1"/>
      <c r="K67" s="1"/>
      <c r="L67" s="1"/>
      <c r="M67" s="1"/>
      <c r="N67" s="1"/>
      <c r="O67" s="1"/>
      <c r="P67" s="1"/>
    </row>
    <row r="68" spans="1:16" x14ac:dyDescent="0.2">
      <c r="A68" s="1"/>
      <c r="B68" s="1"/>
      <c r="C68" s="1"/>
      <c r="D68" s="1"/>
      <c r="E68" s="1"/>
      <c r="F68" s="1"/>
      <c r="G68" s="1"/>
      <c r="H68" s="1"/>
      <c r="I68" s="1"/>
      <c r="J68" s="1"/>
      <c r="K68" s="1"/>
      <c r="L68" s="1"/>
      <c r="M68" s="1"/>
      <c r="N68" s="1"/>
      <c r="O68" s="1"/>
      <c r="P68" s="1"/>
    </row>
    <row r="69" spans="1:16" x14ac:dyDescent="0.2">
      <c r="A69" s="1"/>
      <c r="B69" s="1"/>
      <c r="C69" s="1"/>
      <c r="D69" s="1"/>
      <c r="E69" s="1"/>
      <c r="F69" s="1"/>
      <c r="G69" s="1"/>
      <c r="H69" s="1"/>
      <c r="I69" s="1"/>
      <c r="J69" s="1"/>
      <c r="K69" s="1"/>
      <c r="L69" s="1"/>
      <c r="M69" s="1"/>
      <c r="N69" s="1"/>
      <c r="O69" s="1"/>
      <c r="P69" s="1"/>
    </row>
    <row r="70" spans="1:16" x14ac:dyDescent="0.2">
      <c r="A70" s="1"/>
      <c r="B70" s="1"/>
      <c r="C70" s="1"/>
      <c r="D70" s="1"/>
      <c r="E70" s="1"/>
      <c r="F70" s="1"/>
      <c r="G70" s="1"/>
      <c r="H70" s="1"/>
      <c r="I70" s="1"/>
      <c r="J70" s="1"/>
      <c r="K70" s="1"/>
      <c r="L70" s="1"/>
      <c r="M70" s="1"/>
      <c r="N70" s="1"/>
      <c r="O70" s="1"/>
      <c r="P70" s="1"/>
    </row>
    <row r="71" spans="1:16" x14ac:dyDescent="0.2">
      <c r="A71" s="1"/>
      <c r="B71" s="1"/>
      <c r="C71" s="1"/>
      <c r="D71" s="1"/>
      <c r="E71" s="1"/>
      <c r="F71" s="1"/>
      <c r="G71" s="1"/>
      <c r="H71" s="1"/>
      <c r="I71" s="1"/>
      <c r="J71" s="1"/>
      <c r="K71" s="1"/>
      <c r="L71" s="1"/>
      <c r="M71" s="1"/>
      <c r="N71" s="1"/>
      <c r="O71" s="1"/>
      <c r="P71" s="1"/>
    </row>
    <row r="72" spans="1:16" x14ac:dyDescent="0.2">
      <c r="A72" s="1"/>
      <c r="B72" s="1"/>
      <c r="C72" s="1"/>
      <c r="D72" s="1"/>
      <c r="E72" s="1"/>
      <c r="F72" s="1"/>
      <c r="G72" s="1"/>
      <c r="H72" s="1"/>
      <c r="I72" s="1"/>
      <c r="J72" s="1"/>
      <c r="K72" s="1"/>
      <c r="L72" s="1"/>
      <c r="M72" s="1"/>
      <c r="N72" s="1"/>
      <c r="O72" s="1"/>
      <c r="P72" s="1"/>
    </row>
    <row r="73" spans="1:16" x14ac:dyDescent="0.2">
      <c r="A73" s="1"/>
      <c r="B73" s="1"/>
      <c r="C73" s="1"/>
      <c r="D73" s="1"/>
      <c r="E73" s="1"/>
      <c r="F73" s="1"/>
      <c r="G73" s="1"/>
      <c r="H73" s="1"/>
      <c r="I73" s="1"/>
      <c r="J73" s="1"/>
      <c r="K73" s="1"/>
      <c r="L73" s="1"/>
      <c r="M73" s="1"/>
      <c r="N73" s="1"/>
      <c r="O73" s="1"/>
      <c r="P73" s="1"/>
    </row>
    <row r="74" spans="1:16" x14ac:dyDescent="0.2">
      <c r="A74" s="1"/>
      <c r="B74" s="1"/>
      <c r="C74" s="1"/>
      <c r="D74" s="1"/>
      <c r="E74" s="1"/>
      <c r="F74" s="1"/>
      <c r="G74" s="1"/>
      <c r="H74" s="1"/>
      <c r="I74" s="1"/>
      <c r="J74" s="1"/>
      <c r="K74" s="1"/>
      <c r="L74" s="1"/>
      <c r="M74" s="1"/>
      <c r="N74" s="1"/>
      <c r="O74" s="1"/>
      <c r="P74" s="1"/>
    </row>
    <row r="75" spans="1:16" x14ac:dyDescent="0.2">
      <c r="A75" s="1"/>
      <c r="B75" s="1"/>
      <c r="C75" s="1"/>
      <c r="D75" s="1"/>
      <c r="E75" s="1"/>
      <c r="F75" s="1"/>
      <c r="G75" s="1"/>
      <c r="H75" s="1"/>
      <c r="I75" s="1"/>
      <c r="J75" s="1"/>
      <c r="K75" s="1"/>
      <c r="L75" s="1"/>
      <c r="M75" s="1"/>
      <c r="N75" s="1"/>
      <c r="O75" s="1"/>
      <c r="P75" s="1"/>
    </row>
    <row r="76" spans="1:16" x14ac:dyDescent="0.2">
      <c r="A76" s="1"/>
      <c r="B76" s="1"/>
      <c r="C76" s="1"/>
      <c r="D76" s="1"/>
      <c r="E76" s="1"/>
      <c r="F76" s="1"/>
      <c r="G76" s="1"/>
      <c r="H76" s="1"/>
      <c r="I76" s="1"/>
      <c r="J76" s="1"/>
      <c r="K76" s="1"/>
      <c r="L76" s="1"/>
      <c r="M76" s="1"/>
      <c r="N76" s="1"/>
      <c r="O76" s="1"/>
      <c r="P76" s="1"/>
    </row>
    <row r="77" spans="1:16" x14ac:dyDescent="0.2">
      <c r="A77" s="1"/>
      <c r="B77" s="1"/>
      <c r="C77" s="1"/>
      <c r="D77" s="1"/>
      <c r="E77" s="1"/>
      <c r="F77" s="1"/>
      <c r="G77" s="1"/>
      <c r="H77" s="1"/>
      <c r="I77" s="1"/>
      <c r="J77" s="1"/>
      <c r="K77" s="1"/>
      <c r="L77" s="1"/>
      <c r="M77" s="1"/>
      <c r="N77" s="1"/>
      <c r="O77" s="1"/>
      <c r="P77" s="1"/>
    </row>
    <row r="78" spans="1:16" x14ac:dyDescent="0.2">
      <c r="A78" s="1"/>
      <c r="B78" s="1"/>
      <c r="C78" s="1"/>
      <c r="D78" s="1"/>
      <c r="E78" s="1"/>
      <c r="F78" s="1"/>
      <c r="G78" s="1"/>
      <c r="H78" s="1"/>
      <c r="I78" s="1"/>
      <c r="J78" s="1"/>
      <c r="K78" s="1"/>
      <c r="L78" s="1"/>
      <c r="M78" s="1"/>
      <c r="N78" s="1"/>
      <c r="O78" s="1"/>
      <c r="P78" s="1"/>
    </row>
    <row r="79" spans="1:16" x14ac:dyDescent="0.2">
      <c r="A79" s="1"/>
      <c r="B79" s="1"/>
      <c r="C79" s="1"/>
      <c r="D79" s="1"/>
      <c r="E79" s="1"/>
      <c r="F79" s="1"/>
      <c r="G79" s="1"/>
      <c r="H79" s="1"/>
      <c r="I79" s="1"/>
      <c r="J79" s="1"/>
      <c r="K79" s="1"/>
      <c r="L79" s="1"/>
      <c r="M79" s="1"/>
      <c r="N79" s="1"/>
      <c r="O79" s="1"/>
      <c r="P79" s="1"/>
    </row>
    <row r="80" spans="1:16" x14ac:dyDescent="0.2">
      <c r="A80" s="1"/>
      <c r="B80" s="1"/>
      <c r="C80" s="1"/>
      <c r="D80" s="1"/>
      <c r="E80" s="1"/>
      <c r="F80" s="1"/>
      <c r="G80" s="1"/>
      <c r="H80" s="1"/>
      <c r="I80" s="1"/>
      <c r="J80" s="1"/>
      <c r="K80" s="1"/>
      <c r="L80" s="1"/>
      <c r="M80" s="1"/>
      <c r="N80" s="1"/>
      <c r="O80" s="1"/>
      <c r="P80" s="1"/>
    </row>
    <row r="81" spans="1:16" x14ac:dyDescent="0.2">
      <c r="A81" s="1"/>
      <c r="B81" s="1"/>
      <c r="C81" s="1"/>
      <c r="D81" s="1"/>
      <c r="E81" s="1"/>
      <c r="F81" s="1"/>
      <c r="G81" s="1"/>
      <c r="H81" s="1"/>
      <c r="I81" s="1"/>
      <c r="J81" s="1"/>
      <c r="K81" s="1"/>
      <c r="L81" s="1"/>
      <c r="M81" s="1"/>
      <c r="N81" s="1"/>
      <c r="O81" s="1"/>
      <c r="P81" s="1"/>
    </row>
    <row r="82" spans="1:16" x14ac:dyDescent="0.2">
      <c r="A82" s="1"/>
      <c r="B82" s="1"/>
      <c r="C82" s="1"/>
      <c r="D82" s="1"/>
      <c r="E82" s="1"/>
      <c r="F82" s="1"/>
      <c r="G82" s="1"/>
      <c r="H82" s="1"/>
      <c r="I82" s="1"/>
      <c r="J82" s="1"/>
      <c r="K82" s="1"/>
      <c r="L82" s="1"/>
      <c r="M82" s="1"/>
      <c r="N82" s="1"/>
      <c r="O82" s="1"/>
      <c r="P82" s="1"/>
    </row>
    <row r="83" spans="1:16" x14ac:dyDescent="0.2">
      <c r="A83" s="1"/>
      <c r="B83" s="1"/>
      <c r="C83" s="1"/>
      <c r="D83" s="1"/>
      <c r="E83" s="1"/>
      <c r="F83" s="1"/>
      <c r="G83" s="1"/>
      <c r="H83" s="1"/>
      <c r="I83" s="1"/>
      <c r="J83" s="1"/>
      <c r="K83" s="1"/>
      <c r="L83" s="1"/>
      <c r="M83" s="1"/>
      <c r="N83" s="1"/>
      <c r="O83" s="1"/>
      <c r="P83" s="1"/>
    </row>
    <row r="84" spans="1:16" x14ac:dyDescent="0.2">
      <c r="A84" s="1"/>
      <c r="B84" s="1"/>
      <c r="C84" s="1"/>
      <c r="D84" s="1"/>
      <c r="E84" s="1"/>
      <c r="F84" s="1"/>
      <c r="G84" s="1"/>
      <c r="H84" s="1"/>
      <c r="I84" s="1"/>
      <c r="J84" s="1"/>
      <c r="K84" s="1"/>
      <c r="L84" s="1"/>
      <c r="M84" s="1"/>
      <c r="N84" s="1"/>
      <c r="O84" s="1"/>
      <c r="P84" s="1"/>
    </row>
    <row r="85" spans="1:16" x14ac:dyDescent="0.2">
      <c r="A85" s="1"/>
      <c r="B85" s="1"/>
      <c r="C85" s="1"/>
      <c r="D85" s="1"/>
      <c r="E85" s="1"/>
      <c r="F85" s="1"/>
      <c r="G85" s="1"/>
      <c r="H85" s="1"/>
      <c r="I85" s="1"/>
      <c r="J85" s="1"/>
      <c r="K85" s="1"/>
      <c r="L85" s="1"/>
      <c r="M85" s="1"/>
      <c r="N85" s="1"/>
      <c r="O85" s="1"/>
      <c r="P85" s="1"/>
    </row>
    <row r="86" spans="1:16" x14ac:dyDescent="0.2">
      <c r="A86" s="1"/>
      <c r="B86" s="1"/>
      <c r="C86" s="1"/>
      <c r="D86" s="1"/>
      <c r="E86" s="1"/>
      <c r="F86" s="1"/>
      <c r="G86" s="1"/>
      <c r="H86" s="1"/>
      <c r="I86" s="1"/>
      <c r="J86" s="1"/>
      <c r="K86" s="1"/>
      <c r="L86" s="1"/>
      <c r="M86" s="1"/>
      <c r="N86" s="1"/>
      <c r="O86" s="1"/>
      <c r="P86" s="1"/>
    </row>
    <row r="87" spans="1:16" x14ac:dyDescent="0.2">
      <c r="A87" s="1"/>
      <c r="B87" s="1"/>
      <c r="C87" s="1"/>
      <c r="D87" s="1"/>
      <c r="E87" s="1"/>
      <c r="F87" s="1"/>
      <c r="G87" s="1"/>
      <c r="H87" s="1"/>
      <c r="I87" s="1"/>
      <c r="J87" s="1"/>
      <c r="K87" s="1"/>
      <c r="L87" s="1"/>
      <c r="M87" s="1"/>
      <c r="N87" s="1"/>
      <c r="O87" s="1"/>
      <c r="P87" s="1"/>
    </row>
    <row r="88" spans="1:16" x14ac:dyDescent="0.2">
      <c r="A88" s="1"/>
      <c r="B88" s="1"/>
      <c r="C88" s="1"/>
      <c r="D88" s="1"/>
      <c r="E88" s="1"/>
      <c r="F88" s="1"/>
      <c r="G88" s="1"/>
      <c r="H88" s="1"/>
      <c r="I88" s="1"/>
      <c r="J88" s="1"/>
      <c r="K88" s="1"/>
      <c r="L88" s="1"/>
      <c r="M88" s="1"/>
      <c r="N88" s="1"/>
      <c r="O88" s="1"/>
      <c r="P88" s="1"/>
    </row>
    <row r="89" spans="1:16" x14ac:dyDescent="0.2">
      <c r="A89" s="1"/>
      <c r="B89" s="1"/>
      <c r="C89" s="1"/>
      <c r="D89" s="1"/>
      <c r="E89" s="1"/>
      <c r="F89" s="1"/>
      <c r="G89" s="1"/>
      <c r="H89" s="1"/>
      <c r="I89" s="1"/>
      <c r="J89" s="1"/>
      <c r="K89" s="1"/>
      <c r="L89" s="1"/>
      <c r="M89" s="1"/>
      <c r="N89" s="1"/>
      <c r="O89" s="1"/>
      <c r="P89" s="1"/>
    </row>
    <row r="90" spans="1:16" x14ac:dyDescent="0.2">
      <c r="A90" s="1"/>
      <c r="B90" s="1"/>
      <c r="C90" s="1"/>
      <c r="D90" s="1"/>
      <c r="E90" s="1"/>
      <c r="F90" s="1"/>
      <c r="G90" s="1"/>
      <c r="H90" s="1"/>
      <c r="I90" s="1"/>
      <c r="J90" s="1"/>
      <c r="K90" s="1"/>
      <c r="L90" s="1"/>
      <c r="M90" s="1"/>
      <c r="N90" s="1"/>
      <c r="O90" s="1"/>
      <c r="P90" s="1"/>
    </row>
    <row r="91" spans="1:16" x14ac:dyDescent="0.2">
      <c r="A91" s="1"/>
      <c r="B91" s="1"/>
      <c r="C91" s="1"/>
      <c r="D91" s="1"/>
      <c r="E91" s="1"/>
      <c r="F91" s="1"/>
      <c r="G91" s="1"/>
      <c r="H91" s="1"/>
      <c r="I91" s="1"/>
      <c r="J91" s="1"/>
      <c r="K91" s="1"/>
      <c r="L91" s="1"/>
      <c r="M91" s="1"/>
      <c r="N91" s="1"/>
      <c r="O91" s="1"/>
      <c r="P91" s="1"/>
    </row>
    <row r="92" spans="1:16" x14ac:dyDescent="0.2">
      <c r="A92" s="1"/>
      <c r="B92" s="1"/>
      <c r="C92" s="1"/>
      <c r="D92" s="1"/>
      <c r="E92" s="1"/>
      <c r="F92" s="1"/>
      <c r="G92" s="1"/>
      <c r="H92" s="1"/>
      <c r="I92" s="1"/>
      <c r="J92" s="1"/>
      <c r="K92" s="1"/>
      <c r="L92" s="1"/>
      <c r="M92" s="1"/>
      <c r="N92" s="1"/>
      <c r="O92" s="1"/>
      <c r="P92" s="1"/>
    </row>
    <row r="93" spans="1:16" x14ac:dyDescent="0.2">
      <c r="A93" s="1"/>
      <c r="B93" s="1"/>
      <c r="C93" s="1"/>
      <c r="D93" s="1"/>
      <c r="E93" s="1"/>
      <c r="F93" s="1"/>
      <c r="G93" s="1"/>
      <c r="H93" s="1"/>
      <c r="I93" s="1"/>
      <c r="J93" s="1"/>
      <c r="K93" s="1"/>
      <c r="L93" s="1"/>
      <c r="M93" s="1"/>
      <c r="N93" s="1"/>
      <c r="O93" s="1"/>
      <c r="P93" s="1"/>
    </row>
    <row r="94" spans="1:16" x14ac:dyDescent="0.2">
      <c r="A94" s="1"/>
      <c r="B94" s="1"/>
      <c r="C94" s="1"/>
      <c r="D94" s="1"/>
      <c r="E94" s="1"/>
      <c r="F94" s="1"/>
      <c r="G94" s="1"/>
      <c r="H94" s="1"/>
      <c r="I94" s="1"/>
      <c r="J94" s="1"/>
      <c r="K94" s="1"/>
      <c r="L94" s="1"/>
      <c r="M94" s="1"/>
      <c r="N94" s="1"/>
      <c r="O94" s="1"/>
      <c r="P94" s="1"/>
    </row>
    <row r="95" spans="1:16" x14ac:dyDescent="0.2">
      <c r="A95" s="1"/>
      <c r="B95" s="1"/>
      <c r="C95" s="1"/>
      <c r="D95" s="1"/>
      <c r="E95" s="1"/>
      <c r="F95" s="1"/>
      <c r="G95" s="1"/>
      <c r="H95" s="1"/>
      <c r="I95" s="1"/>
      <c r="J95" s="1"/>
      <c r="K95" s="1"/>
      <c r="L95" s="1"/>
      <c r="M95" s="1"/>
      <c r="N95" s="1"/>
      <c r="O95" s="1"/>
      <c r="P95" s="1"/>
    </row>
    <row r="96" spans="1:16" x14ac:dyDescent="0.2">
      <c r="A96" s="1"/>
      <c r="B96" s="1"/>
      <c r="C96" s="1"/>
      <c r="D96" s="1"/>
      <c r="E96" s="1"/>
      <c r="F96" s="1"/>
      <c r="G96" s="1"/>
      <c r="H96" s="1"/>
      <c r="I96" s="1"/>
      <c r="J96" s="1"/>
      <c r="K96" s="1"/>
      <c r="L96" s="1"/>
      <c r="M96" s="1"/>
      <c r="N96" s="1"/>
      <c r="O96" s="1"/>
      <c r="P96" s="1"/>
    </row>
    <row r="97" spans="1:16" x14ac:dyDescent="0.2">
      <c r="A97" s="1"/>
      <c r="B97" s="1"/>
      <c r="C97" s="1"/>
      <c r="D97" s="1"/>
      <c r="E97" s="1"/>
      <c r="F97" s="1"/>
      <c r="G97" s="1"/>
      <c r="H97" s="1"/>
      <c r="I97" s="1"/>
      <c r="J97" s="1"/>
      <c r="K97" s="1"/>
      <c r="L97" s="1"/>
      <c r="M97" s="1"/>
      <c r="N97" s="1"/>
      <c r="O97" s="1"/>
      <c r="P97" s="1"/>
    </row>
    <row r="98" spans="1:16" x14ac:dyDescent="0.2">
      <c r="A98" s="1"/>
      <c r="B98" s="1"/>
      <c r="C98" s="1"/>
      <c r="D98" s="1"/>
      <c r="E98" s="1"/>
      <c r="F98" s="1"/>
      <c r="G98" s="1"/>
      <c r="H98" s="1"/>
      <c r="I98" s="1"/>
      <c r="J98" s="1"/>
      <c r="K98" s="1"/>
      <c r="L98" s="1"/>
      <c r="M98" s="1"/>
      <c r="N98" s="1"/>
      <c r="O98" s="1"/>
      <c r="P98" s="1"/>
    </row>
    <row r="99" spans="1:16" x14ac:dyDescent="0.2">
      <c r="A99" s="1"/>
      <c r="B99" s="1"/>
      <c r="C99" s="1"/>
      <c r="D99" s="1"/>
      <c r="E99" s="1"/>
      <c r="F99" s="1"/>
      <c r="G99" s="1"/>
      <c r="H99" s="1"/>
      <c r="I99" s="1"/>
      <c r="J99" s="1"/>
      <c r="K99" s="1"/>
      <c r="L99" s="1"/>
      <c r="M99" s="1"/>
      <c r="N99" s="1"/>
      <c r="O99" s="1"/>
      <c r="P99" s="1"/>
    </row>
    <row r="100" spans="1:16" x14ac:dyDescent="0.2">
      <c r="A100" s="1"/>
      <c r="B100" s="1"/>
      <c r="C100" s="1"/>
      <c r="D100" s="1"/>
      <c r="E100" s="1"/>
      <c r="F100" s="1"/>
      <c r="G100" s="1"/>
      <c r="H100" s="1"/>
      <c r="I100" s="1"/>
      <c r="J100" s="1"/>
      <c r="K100" s="1"/>
      <c r="L100" s="1"/>
      <c r="M100" s="1"/>
      <c r="N100" s="1"/>
      <c r="O100" s="1"/>
      <c r="P100" s="1"/>
    </row>
    <row r="101" spans="1:16" x14ac:dyDescent="0.2">
      <c r="A101" s="1"/>
      <c r="B101" s="1"/>
      <c r="C101" s="1"/>
      <c r="D101" s="1"/>
      <c r="E101" s="1"/>
      <c r="F101" s="1"/>
      <c r="G101" s="1"/>
      <c r="H101" s="1"/>
      <c r="I101" s="1"/>
      <c r="J101" s="1"/>
      <c r="K101" s="1"/>
      <c r="L101" s="1"/>
      <c r="M101" s="1"/>
      <c r="N101" s="1"/>
      <c r="O101" s="1"/>
      <c r="P101" s="1"/>
    </row>
    <row r="102" spans="1:16" x14ac:dyDescent="0.2">
      <c r="A102" s="1"/>
      <c r="B102" s="1"/>
      <c r="C102" s="1"/>
      <c r="D102" s="1"/>
      <c r="E102" s="1"/>
      <c r="F102" s="1"/>
      <c r="G102" s="1"/>
      <c r="H102" s="1"/>
      <c r="I102" s="1"/>
      <c r="J102" s="1"/>
      <c r="K102" s="1"/>
      <c r="L102" s="1"/>
      <c r="M102" s="1"/>
      <c r="N102" s="1"/>
      <c r="O102" s="1"/>
      <c r="P102" s="1"/>
    </row>
    <row r="103" spans="1:16" x14ac:dyDescent="0.2">
      <c r="A103" s="1"/>
      <c r="B103" s="1"/>
      <c r="C103" s="1"/>
      <c r="D103" s="1"/>
      <c r="E103" s="1"/>
      <c r="F103" s="1"/>
      <c r="G103" s="1"/>
      <c r="H103" s="1"/>
      <c r="I103" s="1"/>
      <c r="J103" s="1"/>
      <c r="K103" s="1"/>
      <c r="L103" s="1"/>
      <c r="M103" s="1"/>
      <c r="N103" s="1"/>
      <c r="O103" s="1"/>
      <c r="P103" s="1"/>
    </row>
    <row r="104" spans="1:16" x14ac:dyDescent="0.2">
      <c r="A104" s="1"/>
      <c r="B104" s="1"/>
      <c r="C104" s="1"/>
      <c r="D104" s="1"/>
      <c r="E104" s="1"/>
      <c r="F104" s="1"/>
      <c r="G104" s="1"/>
      <c r="H104" s="1"/>
      <c r="I104" s="1"/>
      <c r="J104" s="1"/>
      <c r="K104" s="1"/>
      <c r="L104" s="1"/>
      <c r="M104" s="1"/>
      <c r="N104" s="1"/>
      <c r="O104" s="1"/>
      <c r="P104" s="1"/>
    </row>
    <row r="105" spans="1:16" x14ac:dyDescent="0.2">
      <c r="A105" s="1"/>
      <c r="B105" s="1"/>
      <c r="C105" s="1"/>
      <c r="D105" s="1"/>
      <c r="E105" s="1"/>
      <c r="F105" s="1"/>
      <c r="G105" s="1"/>
      <c r="H105" s="1"/>
      <c r="I105" s="1"/>
      <c r="J105" s="1"/>
      <c r="K105" s="1"/>
      <c r="L105" s="1"/>
      <c r="M105" s="1"/>
      <c r="N105" s="1"/>
      <c r="O105" s="1"/>
      <c r="P105" s="1"/>
    </row>
    <row r="106" spans="1:16" x14ac:dyDescent="0.2">
      <c r="A106" s="1"/>
      <c r="B106" s="1"/>
      <c r="C106" s="1"/>
      <c r="D106" s="1"/>
      <c r="E106" s="1"/>
      <c r="F106" s="1"/>
      <c r="G106" s="1"/>
      <c r="H106" s="1"/>
      <c r="I106" s="1"/>
      <c r="J106" s="1"/>
      <c r="K106" s="1"/>
      <c r="L106" s="1"/>
      <c r="M106" s="1"/>
      <c r="N106" s="1"/>
      <c r="O106" s="1"/>
      <c r="P106" s="1"/>
    </row>
    <row r="107" spans="1:16" x14ac:dyDescent="0.2">
      <c r="A107" s="1"/>
      <c r="B107" s="1"/>
      <c r="C107" s="1"/>
      <c r="D107" s="1"/>
      <c r="E107" s="1"/>
      <c r="F107" s="1"/>
      <c r="G107" s="1"/>
      <c r="H107" s="1"/>
      <c r="I107" s="1"/>
      <c r="J107" s="1"/>
      <c r="K107" s="1"/>
      <c r="L107" s="1"/>
      <c r="M107" s="1"/>
      <c r="N107" s="1"/>
      <c r="O107" s="1"/>
      <c r="P107" s="1"/>
    </row>
    <row r="108" spans="1:16" x14ac:dyDescent="0.2">
      <c r="A108" s="1"/>
      <c r="B108" s="1"/>
      <c r="C108" s="1"/>
      <c r="D108" s="1"/>
      <c r="E108" s="1"/>
      <c r="F108" s="1"/>
      <c r="G108" s="1"/>
      <c r="H108" s="1"/>
      <c r="I108" s="1"/>
      <c r="J108" s="1"/>
      <c r="K108" s="1"/>
      <c r="L108" s="1"/>
      <c r="M108" s="1"/>
      <c r="N108" s="1"/>
      <c r="O108" s="1"/>
      <c r="P108" s="1"/>
    </row>
    <row r="109" spans="1:16" x14ac:dyDescent="0.2">
      <c r="A109" s="1"/>
      <c r="B109" s="1"/>
      <c r="C109" s="1"/>
      <c r="D109" s="1"/>
      <c r="E109" s="1"/>
      <c r="F109" s="1"/>
      <c r="G109" s="1"/>
      <c r="H109" s="1"/>
      <c r="I109" s="1"/>
      <c r="J109" s="1"/>
      <c r="K109" s="1"/>
      <c r="L109" s="1"/>
      <c r="M109" s="1"/>
      <c r="N109" s="1"/>
      <c r="O109" s="1"/>
      <c r="P109" s="1"/>
    </row>
    <row r="110" spans="1:16" x14ac:dyDescent="0.2">
      <c r="A110" s="1"/>
      <c r="B110" s="1"/>
      <c r="C110" s="1"/>
      <c r="D110" s="1"/>
      <c r="E110" s="1"/>
      <c r="F110" s="1"/>
      <c r="G110" s="1"/>
      <c r="H110" s="1"/>
      <c r="I110" s="1"/>
      <c r="J110" s="1"/>
      <c r="K110" s="1"/>
      <c r="L110" s="1"/>
      <c r="M110" s="1"/>
      <c r="N110" s="1"/>
      <c r="O110" s="1"/>
      <c r="P110" s="1"/>
    </row>
    <row r="111" spans="1:16" x14ac:dyDescent="0.2">
      <c r="A111" s="1"/>
      <c r="B111" s="1"/>
      <c r="C111" s="1"/>
      <c r="D111" s="1"/>
      <c r="E111" s="1"/>
      <c r="F111" s="1"/>
      <c r="G111" s="1"/>
      <c r="H111" s="1"/>
      <c r="I111" s="1"/>
      <c r="J111" s="1"/>
      <c r="K111" s="1"/>
      <c r="L111" s="1"/>
      <c r="M111" s="1"/>
      <c r="N111" s="1"/>
      <c r="O111" s="1"/>
      <c r="P111" s="1"/>
    </row>
    <row r="112" spans="1:16" x14ac:dyDescent="0.2">
      <c r="A112" s="1"/>
      <c r="B112" s="1"/>
      <c r="C112" s="1"/>
      <c r="D112" s="1"/>
      <c r="E112" s="1"/>
      <c r="F112" s="1"/>
      <c r="G112" s="1"/>
      <c r="H112" s="1"/>
      <c r="I112" s="1"/>
      <c r="J112" s="1"/>
      <c r="K112" s="1"/>
      <c r="L112" s="1"/>
      <c r="M112" s="1"/>
      <c r="N112" s="1"/>
      <c r="O112" s="1"/>
      <c r="P112" s="1"/>
    </row>
    <row r="113" spans="1:16" x14ac:dyDescent="0.2">
      <c r="A113" s="1"/>
      <c r="B113" s="1"/>
      <c r="C113" s="1"/>
      <c r="D113" s="1"/>
      <c r="E113" s="1"/>
      <c r="F113" s="1"/>
      <c r="G113" s="1"/>
      <c r="H113" s="1"/>
      <c r="I113" s="1"/>
      <c r="J113" s="1"/>
      <c r="K113" s="1"/>
      <c r="L113" s="1"/>
      <c r="M113" s="1"/>
      <c r="N113" s="1"/>
      <c r="O113" s="1"/>
      <c r="P113" s="1"/>
    </row>
    <row r="114" spans="1:16" x14ac:dyDescent="0.2">
      <c r="A114" s="1"/>
      <c r="B114" s="1"/>
      <c r="C114" s="1"/>
      <c r="D114" s="1"/>
      <c r="E114" s="1"/>
      <c r="F114" s="1"/>
      <c r="G114" s="1"/>
      <c r="H114" s="1"/>
      <c r="I114" s="1"/>
      <c r="J114" s="1"/>
      <c r="K114" s="1"/>
      <c r="L114" s="1"/>
      <c r="M114" s="1"/>
      <c r="N114" s="1"/>
      <c r="O114" s="1"/>
      <c r="P114" s="1"/>
    </row>
    <row r="115" spans="1:16" x14ac:dyDescent="0.2">
      <c r="A115" s="1"/>
      <c r="B115" s="1"/>
      <c r="C115" s="1"/>
      <c r="D115" s="1"/>
      <c r="E115" s="1"/>
      <c r="F115" s="1"/>
      <c r="G115" s="1"/>
      <c r="H115" s="1"/>
      <c r="I115" s="1"/>
      <c r="J115" s="1"/>
      <c r="K115" s="1"/>
      <c r="L115" s="1"/>
      <c r="M115" s="1"/>
      <c r="N115" s="1"/>
      <c r="O115" s="1"/>
      <c r="P115" s="1"/>
    </row>
    <row r="116" spans="1:16" x14ac:dyDescent="0.2">
      <c r="A116" s="1"/>
      <c r="B116" s="1"/>
      <c r="C116" s="1"/>
      <c r="D116" s="1"/>
      <c r="E116" s="1"/>
      <c r="F116" s="1"/>
      <c r="G116" s="1"/>
      <c r="H116" s="1"/>
      <c r="I116" s="1"/>
      <c r="J116" s="1"/>
      <c r="K116" s="1"/>
      <c r="L116" s="1"/>
      <c r="M116" s="1"/>
      <c r="N116" s="1"/>
      <c r="O116" s="1"/>
      <c r="P116" s="1"/>
    </row>
    <row r="117" spans="1:16" x14ac:dyDescent="0.2">
      <c r="A117" s="1"/>
      <c r="B117" s="1"/>
      <c r="C117" s="1"/>
      <c r="D117" s="1"/>
      <c r="E117" s="1"/>
      <c r="F117" s="1"/>
      <c r="G117" s="1"/>
      <c r="H117" s="1"/>
      <c r="I117" s="1"/>
      <c r="J117" s="1"/>
      <c r="K117" s="1"/>
      <c r="L117" s="1"/>
      <c r="M117" s="1"/>
      <c r="N117" s="1"/>
      <c r="O117" s="1"/>
      <c r="P117" s="1"/>
    </row>
    <row r="118" spans="1:16" x14ac:dyDescent="0.2">
      <c r="A118" s="1"/>
      <c r="B118" s="1"/>
      <c r="C118" s="1"/>
      <c r="D118" s="1"/>
      <c r="E118" s="1"/>
      <c r="F118" s="1"/>
      <c r="G118" s="1"/>
      <c r="H118" s="1"/>
      <c r="I118" s="1"/>
      <c r="J118" s="1"/>
      <c r="K118" s="1"/>
      <c r="L118" s="1"/>
      <c r="M118" s="1"/>
      <c r="N118" s="1"/>
      <c r="O118" s="1"/>
      <c r="P118" s="1"/>
    </row>
    <row r="119" spans="1:16" x14ac:dyDescent="0.2">
      <c r="A119" s="1"/>
      <c r="B119" s="1"/>
      <c r="C119" s="1"/>
      <c r="D119" s="1"/>
      <c r="E119" s="1"/>
      <c r="F119" s="1"/>
      <c r="G119" s="1"/>
      <c r="H119" s="1"/>
      <c r="I119" s="1"/>
      <c r="J119" s="1"/>
      <c r="K119" s="1"/>
      <c r="L119" s="1"/>
      <c r="M119" s="1"/>
      <c r="N119" s="1"/>
      <c r="O119" s="1"/>
      <c r="P119" s="1"/>
    </row>
    <row r="120" spans="1:16" x14ac:dyDescent="0.2">
      <c r="A120" s="1"/>
      <c r="B120" s="1"/>
      <c r="C120" s="1"/>
      <c r="D120" s="1"/>
      <c r="E120" s="1"/>
      <c r="F120" s="1"/>
      <c r="G120" s="1"/>
      <c r="H120" s="1"/>
      <c r="I120" s="1"/>
      <c r="J120" s="1"/>
      <c r="K120" s="1"/>
      <c r="L120" s="1"/>
      <c r="M120" s="1"/>
      <c r="N120" s="1"/>
      <c r="O120" s="1"/>
      <c r="P120" s="1"/>
    </row>
    <row r="121" spans="1:16" x14ac:dyDescent="0.2">
      <c r="A121" s="1"/>
      <c r="B121" s="1"/>
      <c r="C121" s="1"/>
      <c r="D121" s="1"/>
      <c r="E121" s="1"/>
      <c r="F121" s="1"/>
      <c r="G121" s="1"/>
      <c r="H121" s="1"/>
      <c r="I121" s="1"/>
      <c r="J121" s="1"/>
      <c r="K121" s="1"/>
      <c r="L121" s="1"/>
      <c r="M121" s="1"/>
      <c r="N121" s="1"/>
      <c r="O121" s="1"/>
      <c r="P121" s="1"/>
    </row>
    <row r="122" spans="1:16" x14ac:dyDescent="0.2">
      <c r="A122" s="1"/>
      <c r="B122" s="1"/>
      <c r="C122" s="1"/>
      <c r="D122" s="1"/>
      <c r="E122" s="1"/>
      <c r="F122" s="1"/>
      <c r="G122" s="1"/>
      <c r="H122" s="1"/>
      <c r="I122" s="1"/>
      <c r="J122" s="1"/>
      <c r="K122" s="1"/>
      <c r="L122" s="1"/>
      <c r="M122" s="1"/>
      <c r="N122" s="1"/>
      <c r="O122" s="1"/>
      <c r="P122" s="1"/>
    </row>
    <row r="123" spans="1:16" x14ac:dyDescent="0.2">
      <c r="A123" s="1"/>
      <c r="B123" s="1"/>
      <c r="C123" s="1"/>
      <c r="D123" s="1"/>
      <c r="E123" s="1"/>
      <c r="F123" s="1"/>
      <c r="G123" s="1"/>
      <c r="H123" s="1"/>
      <c r="I123" s="1"/>
      <c r="J123" s="1"/>
      <c r="K123" s="1"/>
      <c r="L123" s="1"/>
      <c r="M123" s="1"/>
      <c r="N123" s="1"/>
      <c r="O123" s="1"/>
      <c r="P123" s="1"/>
    </row>
    <row r="124" spans="1:16" x14ac:dyDescent="0.2">
      <c r="A124" s="1"/>
      <c r="B124" s="1"/>
      <c r="C124" s="1"/>
      <c r="D124" s="1"/>
      <c r="E124" s="1"/>
      <c r="F124" s="1"/>
      <c r="G124" s="1"/>
      <c r="H124" s="1"/>
      <c r="I124" s="1"/>
      <c r="J124" s="1"/>
      <c r="K124" s="1"/>
      <c r="L124" s="1"/>
      <c r="M124" s="1"/>
      <c r="N124" s="1"/>
      <c r="O124" s="1"/>
      <c r="P124" s="1"/>
    </row>
    <row r="125" spans="1:16" x14ac:dyDescent="0.2">
      <c r="A125" s="1"/>
      <c r="B125" s="1"/>
      <c r="C125" s="1"/>
      <c r="D125" s="1"/>
      <c r="E125" s="1"/>
      <c r="F125" s="1"/>
      <c r="G125" s="1"/>
      <c r="H125" s="1"/>
      <c r="I125" s="1"/>
      <c r="J125" s="1"/>
      <c r="K125" s="1"/>
      <c r="L125" s="1"/>
      <c r="M125" s="1"/>
      <c r="N125" s="1"/>
      <c r="O125" s="1"/>
      <c r="P125" s="1"/>
    </row>
    <row r="126" spans="1:16" x14ac:dyDescent="0.2">
      <c r="A126" s="1"/>
      <c r="B126" s="1"/>
      <c r="C126" s="1"/>
      <c r="D126" s="1"/>
      <c r="E126" s="1"/>
      <c r="F126" s="1"/>
      <c r="G126" s="1"/>
      <c r="H126" s="1"/>
      <c r="I126" s="1"/>
      <c r="J126" s="1"/>
      <c r="K126" s="1"/>
      <c r="L126" s="1"/>
      <c r="M126" s="1"/>
      <c r="N126" s="1"/>
      <c r="O126" s="1"/>
      <c r="P126" s="1"/>
    </row>
    <row r="127" spans="1:16" x14ac:dyDescent="0.2">
      <c r="A127" s="1"/>
      <c r="B127" s="1"/>
      <c r="C127" s="1"/>
      <c r="D127" s="1"/>
      <c r="E127" s="1"/>
      <c r="F127" s="1"/>
      <c r="G127" s="1"/>
      <c r="H127" s="1"/>
      <c r="I127" s="1"/>
      <c r="J127" s="1"/>
      <c r="K127" s="1"/>
      <c r="L127" s="1"/>
      <c r="M127" s="1"/>
      <c r="N127" s="1"/>
      <c r="O127" s="1"/>
      <c r="P127" s="1"/>
    </row>
    <row r="128" spans="1:16" x14ac:dyDescent="0.2">
      <c r="A128" s="1"/>
      <c r="B128" s="1"/>
      <c r="C128" s="1"/>
      <c r="D128" s="1"/>
      <c r="E128" s="1"/>
      <c r="F128" s="1"/>
      <c r="G128" s="1"/>
      <c r="H128" s="1"/>
      <c r="I128" s="1"/>
      <c r="J128" s="1"/>
      <c r="K128" s="1"/>
      <c r="L128" s="1"/>
      <c r="M128" s="1"/>
      <c r="N128" s="1"/>
      <c r="O128" s="1"/>
      <c r="P128" s="1"/>
    </row>
    <row r="129" spans="1:16" x14ac:dyDescent="0.2">
      <c r="A129" s="1"/>
      <c r="B129" s="1"/>
      <c r="C129" s="1"/>
      <c r="D129" s="1"/>
      <c r="E129" s="1"/>
      <c r="F129" s="1"/>
      <c r="G129" s="1"/>
      <c r="H129" s="1"/>
      <c r="I129" s="1"/>
      <c r="J129" s="1"/>
      <c r="K129" s="1"/>
      <c r="L129" s="1"/>
      <c r="M129" s="1"/>
      <c r="N129" s="1"/>
      <c r="O129" s="1"/>
      <c r="P129" s="1"/>
    </row>
    <row r="130" spans="1:16" x14ac:dyDescent="0.2">
      <c r="A130" s="1"/>
      <c r="B130" s="1"/>
      <c r="C130" s="1"/>
      <c r="D130" s="1"/>
      <c r="E130" s="1"/>
      <c r="F130" s="1"/>
      <c r="G130" s="1"/>
      <c r="H130" s="1"/>
      <c r="I130" s="1"/>
      <c r="J130" s="1"/>
      <c r="K130" s="1"/>
      <c r="L130" s="1"/>
      <c r="M130" s="1"/>
      <c r="N130" s="1"/>
      <c r="O130" s="1"/>
      <c r="P130" s="1"/>
    </row>
    <row r="131" spans="1:16" x14ac:dyDescent="0.2">
      <c r="A131" s="1"/>
      <c r="B131" s="1"/>
      <c r="C131" s="1"/>
      <c r="D131" s="1"/>
      <c r="E131" s="1"/>
      <c r="F131" s="1"/>
      <c r="G131" s="1"/>
      <c r="H131" s="1"/>
      <c r="I131" s="1"/>
      <c r="J131" s="1"/>
      <c r="K131" s="1"/>
      <c r="L131" s="1"/>
      <c r="M131" s="1"/>
      <c r="N131" s="1"/>
      <c r="O131" s="1"/>
      <c r="P131" s="1"/>
    </row>
    <row r="132" spans="1:16" x14ac:dyDescent="0.2">
      <c r="A132" s="1"/>
      <c r="B132" s="1"/>
      <c r="C132" s="1"/>
      <c r="D132" s="1"/>
      <c r="E132" s="1"/>
      <c r="F132" s="1"/>
      <c r="G132" s="1"/>
      <c r="H132" s="1"/>
      <c r="I132" s="1"/>
      <c r="J132" s="1"/>
      <c r="K132" s="1"/>
      <c r="L132" s="1"/>
      <c r="M132" s="1"/>
      <c r="N132" s="1"/>
      <c r="O132" s="1"/>
      <c r="P132" s="1"/>
    </row>
    <row r="133" spans="1:16" x14ac:dyDescent="0.2">
      <c r="A133" s="1"/>
      <c r="B133" s="1"/>
      <c r="C133" s="1"/>
      <c r="D133" s="1"/>
      <c r="E133" s="1"/>
      <c r="F133" s="1"/>
      <c r="G133" s="1"/>
      <c r="H133" s="1"/>
      <c r="I133" s="1"/>
      <c r="J133" s="1"/>
      <c r="K133" s="1"/>
      <c r="L133" s="1"/>
      <c r="M133" s="1"/>
      <c r="N133" s="1"/>
      <c r="O133" s="1"/>
      <c r="P133" s="1"/>
    </row>
    <row r="134" spans="1:16" x14ac:dyDescent="0.2">
      <c r="A134" s="1"/>
      <c r="B134" s="1"/>
      <c r="C134" s="1"/>
      <c r="D134" s="1"/>
      <c r="E134" s="1"/>
      <c r="F134" s="1"/>
      <c r="G134" s="1"/>
      <c r="H134" s="1"/>
      <c r="I134" s="1"/>
      <c r="J134" s="1"/>
      <c r="K134" s="1"/>
      <c r="L134" s="1"/>
      <c r="M134" s="1"/>
      <c r="N134" s="1"/>
      <c r="O134" s="1"/>
      <c r="P134" s="1"/>
    </row>
  </sheetData>
  <sheetProtection algorithmName="SHA-512" hashValue="0i/lHwHkA/1dqlrjW75YUpxZCcR9vpm/gEu0KzcgXVk2RzJnuLP9Pr+c6aYJAr6k/ho5IM0Qr9AEXDKgQQl8SQ==" saltValue="NaqyKWTzRX8uMkCeygJzLg==" spinCount="100000" sheet="1"/>
  <mergeCells count="11">
    <mergeCell ref="B11:G11"/>
    <mergeCell ref="B12:G12"/>
    <mergeCell ref="B13:G13"/>
    <mergeCell ref="A17:G17"/>
    <mergeCell ref="A18:G18"/>
    <mergeCell ref="B5:G5"/>
    <mergeCell ref="B6:G6"/>
    <mergeCell ref="B7:G7"/>
    <mergeCell ref="B8:G8"/>
    <mergeCell ref="B9:G9"/>
    <mergeCell ref="B10:G10"/>
  </mergeCells>
  <pageMargins left="0.78740157480314965" right="0.78740157480314965" top="0.98425196850393704" bottom="0.59055118110236227" header="0.51181102362204722" footer="0.19685039370078741"/>
  <pageSetup paperSize="9" orientation="portrait" horizontalDpi="300" verticalDpi="300" r:id="rId1"/>
  <headerFooter alignWithMargins="0">
    <oddFooter>&amp;L&amp;9Zpracováno programem &amp;"Arial CE,Tučné"BUILDpower,  © RTS, a.s.&amp;R&amp;9Stránka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11"/>
  <dimension ref="A1:N45"/>
  <sheetViews>
    <sheetView showGridLines="0" zoomScale="75" zoomScaleNormal="75" zoomScaleSheetLayoutView="75" workbookViewId="0">
      <selection activeCell="I29" sqref="I29:I34"/>
    </sheetView>
  </sheetViews>
  <sheetFormatPr defaultRowHeight="12.75" x14ac:dyDescent="0.2"/>
  <cols>
    <col min="1" max="1" width="0.5703125" style="22" customWidth="1"/>
    <col min="2" max="2" width="7.140625" style="22" customWidth="1"/>
    <col min="3" max="3" width="9.140625" style="22"/>
    <col min="4" max="4" width="19.7109375" style="22" customWidth="1"/>
    <col min="5" max="5" width="7" style="22" customWidth="1"/>
    <col min="6" max="6" width="12.7109375" style="22" customWidth="1"/>
    <col min="7" max="7" width="12.5703125" style="23" customWidth="1"/>
    <col min="8" max="8" width="10.7109375" style="22" customWidth="1"/>
    <col min="9" max="9" width="10.7109375" style="23" customWidth="1"/>
    <col min="10" max="14" width="10.7109375" style="22" customWidth="1"/>
    <col min="15" max="16384" width="9.140625" style="22"/>
  </cols>
  <sheetData>
    <row r="1" spans="1:14" ht="12" customHeight="1" x14ac:dyDescent="0.2">
      <c r="A1" s="21" t="s">
        <v>14</v>
      </c>
    </row>
    <row r="2" spans="1:14" ht="17.25" customHeight="1" x14ac:dyDescent="0.25">
      <c r="B2" s="24"/>
      <c r="C2" s="25" t="s">
        <v>15</v>
      </c>
      <c r="E2" s="26"/>
      <c r="F2" s="25"/>
      <c r="G2" s="27"/>
      <c r="H2" s="28"/>
      <c r="I2" s="29"/>
      <c r="J2" s="24"/>
    </row>
    <row r="3" spans="1:14" ht="6" customHeight="1" x14ac:dyDescent="0.2">
      <c r="C3" s="30"/>
      <c r="D3" s="31" t="s">
        <v>2</v>
      </c>
    </row>
    <row r="4" spans="1:14" ht="4.5" customHeight="1" x14ac:dyDescent="0.2"/>
    <row r="5" spans="1:14" ht="13.5" customHeight="1" x14ac:dyDescent="0.25">
      <c r="C5" s="32" t="s">
        <v>16</v>
      </c>
      <c r="D5" s="33" t="s">
        <v>732</v>
      </c>
      <c r="E5" s="34"/>
      <c r="F5" s="35"/>
      <c r="G5" s="36"/>
      <c r="N5" s="29"/>
    </row>
    <row r="7" spans="1:14" x14ac:dyDescent="0.2">
      <c r="I7" s="37"/>
    </row>
    <row r="8" spans="1:14" x14ac:dyDescent="0.2">
      <c r="C8" s="38" t="s">
        <v>17</v>
      </c>
      <c r="D8" s="39"/>
      <c r="H8" s="37" t="s">
        <v>18</v>
      </c>
      <c r="I8" s="39"/>
      <c r="J8" s="40"/>
    </row>
    <row r="9" spans="1:14" x14ac:dyDescent="0.2">
      <c r="D9" s="39"/>
      <c r="H9" s="37" t="s">
        <v>19</v>
      </c>
      <c r="I9" s="39"/>
      <c r="J9" s="40"/>
    </row>
    <row r="10" spans="1:14" ht="12.75" customHeight="1" x14ac:dyDescent="0.2">
      <c r="C10" s="37"/>
      <c r="D10" s="39"/>
      <c r="I10" s="37"/>
    </row>
    <row r="11" spans="1:14" ht="0.75" hidden="1" customHeight="1" x14ac:dyDescent="0.2">
      <c r="I11" s="37"/>
    </row>
    <row r="12" spans="1:14" ht="4.5" customHeight="1" x14ac:dyDescent="0.2">
      <c r="I12" s="37"/>
    </row>
    <row r="13" spans="1:14" ht="4.5" customHeight="1" x14ac:dyDescent="0.2"/>
    <row r="14" spans="1:14" ht="3.75" customHeight="1" x14ac:dyDescent="0.2"/>
    <row r="15" spans="1:14" ht="13.5" customHeight="1" x14ac:dyDescent="0.2">
      <c r="B15" s="41"/>
      <c r="C15" s="42"/>
      <c r="D15" s="42"/>
      <c r="E15" s="43"/>
      <c r="F15" s="44"/>
      <c r="G15" s="45"/>
      <c r="H15" s="46"/>
      <c r="I15" s="47" t="s">
        <v>20</v>
      </c>
      <c r="J15" s="48"/>
    </row>
    <row r="16" spans="1:14" ht="15" customHeight="1" x14ac:dyDescent="0.2">
      <c r="B16" s="49" t="s">
        <v>21</v>
      </c>
      <c r="C16" s="50"/>
      <c r="D16" s="51">
        <v>0</v>
      </c>
      <c r="E16" s="52" t="s">
        <v>22</v>
      </c>
      <c r="F16" s="53"/>
      <c r="G16" s="54"/>
      <c r="H16" s="55">
        <f>ROUND(G35,1)</f>
        <v>0</v>
      </c>
      <c r="I16" s="56"/>
      <c r="J16" s="57"/>
    </row>
    <row r="17" spans="2:11" x14ac:dyDescent="0.2">
      <c r="B17" s="49" t="s">
        <v>23</v>
      </c>
      <c r="C17" s="50"/>
      <c r="D17" s="51">
        <v>0</v>
      </c>
      <c r="E17" s="52" t="s">
        <v>22</v>
      </c>
      <c r="F17" s="58"/>
      <c r="G17" s="59"/>
      <c r="H17" s="60">
        <f>ROUND(H16*D17/100,0)</f>
        <v>0</v>
      </c>
      <c r="I17" s="61"/>
      <c r="J17" s="57"/>
    </row>
    <row r="18" spans="2:11" ht="15" customHeight="1" x14ac:dyDescent="0.2">
      <c r="B18" s="49" t="s">
        <v>21</v>
      </c>
      <c r="C18" s="50"/>
      <c r="D18" s="62">
        <v>15</v>
      </c>
      <c r="E18" s="52" t="s">
        <v>22</v>
      </c>
      <c r="F18" s="58"/>
      <c r="G18" s="59"/>
      <c r="H18" s="60">
        <f>ROUND(H35,1)</f>
        <v>0</v>
      </c>
      <c r="I18" s="61"/>
      <c r="J18" s="57"/>
    </row>
    <row r="19" spans="2:11" x14ac:dyDescent="0.2">
      <c r="B19" s="49" t="s">
        <v>23</v>
      </c>
      <c r="C19" s="50"/>
      <c r="D19" s="62">
        <f>D18</f>
        <v>15</v>
      </c>
      <c r="E19" s="52" t="s">
        <v>22</v>
      </c>
      <c r="F19" s="58"/>
      <c r="G19" s="59"/>
      <c r="H19" s="60">
        <f>ROUND(H18*D19/100,0)</f>
        <v>0</v>
      </c>
      <c r="I19" s="61"/>
      <c r="J19" s="57"/>
    </row>
    <row r="20" spans="2:11" x14ac:dyDescent="0.2">
      <c r="B20" s="49" t="s">
        <v>21</v>
      </c>
      <c r="C20" s="50"/>
      <c r="D20" s="62">
        <v>21</v>
      </c>
      <c r="E20" s="52" t="s">
        <v>22</v>
      </c>
      <c r="F20" s="58"/>
      <c r="G20" s="59"/>
      <c r="H20" s="60">
        <f>ROUND(I35,1)</f>
        <v>0</v>
      </c>
      <c r="I20" s="63"/>
      <c r="J20" s="57"/>
    </row>
    <row r="21" spans="2:11" ht="13.5" thickBot="1" x14ac:dyDescent="0.25">
      <c r="B21" s="49" t="s">
        <v>23</v>
      </c>
      <c r="C21" s="50"/>
      <c r="D21" s="62">
        <f>D20</f>
        <v>21</v>
      </c>
      <c r="E21" s="52" t="s">
        <v>22</v>
      </c>
      <c r="F21" s="64"/>
      <c r="G21" s="65"/>
      <c r="H21" s="66">
        <f>ROUND(H20*D20/100,0)</f>
        <v>0</v>
      </c>
      <c r="I21" s="67"/>
      <c r="J21" s="57"/>
    </row>
    <row r="22" spans="2:11" ht="16.5" thickBot="1" x14ac:dyDescent="0.25">
      <c r="B22" s="68" t="s">
        <v>24</v>
      </c>
      <c r="C22" s="69"/>
      <c r="D22" s="69"/>
      <c r="E22" s="70"/>
      <c r="F22" s="71"/>
      <c r="G22" s="72"/>
      <c r="H22" s="73">
        <f>SUM(H16:H21)</f>
        <v>0</v>
      </c>
      <c r="I22" s="74"/>
      <c r="J22" s="75"/>
    </row>
    <row r="25" spans="2:11" ht="1.5" customHeight="1" x14ac:dyDescent="0.2"/>
    <row r="26" spans="2:11" ht="15.75" customHeight="1" x14ac:dyDescent="0.25">
      <c r="B26" s="34" t="s">
        <v>25</v>
      </c>
      <c r="C26" s="76"/>
      <c r="D26" s="76"/>
      <c r="E26" s="76"/>
      <c r="F26" s="76"/>
      <c r="G26" s="76"/>
      <c r="H26" s="76"/>
      <c r="I26" s="76"/>
      <c r="J26" s="76"/>
      <c r="K26" s="77"/>
    </row>
    <row r="27" spans="2:11" ht="5.25" customHeight="1" x14ac:dyDescent="0.2">
      <c r="K27" s="77"/>
    </row>
    <row r="28" spans="2:11" ht="27" customHeight="1" x14ac:dyDescent="0.2">
      <c r="B28" s="78" t="s">
        <v>26</v>
      </c>
      <c r="C28" s="69"/>
      <c r="D28" s="69"/>
      <c r="E28" s="79"/>
      <c r="F28" s="80" t="s">
        <v>27</v>
      </c>
      <c r="G28" s="81" t="s">
        <v>28</v>
      </c>
      <c r="H28" s="82" t="s">
        <v>733</v>
      </c>
      <c r="I28" s="82" t="s">
        <v>734</v>
      </c>
    </row>
    <row r="29" spans="2:11" x14ac:dyDescent="0.2">
      <c r="B29" s="83" t="s">
        <v>222</v>
      </c>
      <c r="C29" s="84" t="s">
        <v>223</v>
      </c>
      <c r="D29" s="85"/>
      <c r="E29" s="86" t="str">
        <f>IF(StavbaCelkem=0," ",F29/StavbaCelkem)</f>
        <v xml:space="preserve"> </v>
      </c>
      <c r="F29" s="87">
        <f>+ '01 01 '!G131</f>
        <v>0</v>
      </c>
      <c r="G29" s="88">
        <f t="shared" ref="G29:G34" si="0">0+F29-H29-I29</f>
        <v>0</v>
      </c>
      <c r="H29" s="89">
        <v>0</v>
      </c>
      <c r="I29" s="89">
        <f>F29</f>
        <v>0</v>
      </c>
    </row>
    <row r="30" spans="2:11" x14ac:dyDescent="0.2">
      <c r="B30" s="83" t="s">
        <v>416</v>
      </c>
      <c r="C30" s="84" t="s">
        <v>417</v>
      </c>
      <c r="D30" s="85"/>
      <c r="E30" s="86" t="str">
        <f t="shared" ref="E30:E35" si="1">IF(StavbaCelkem=0," ",F30/StavbaCelkem)</f>
        <v xml:space="preserve"> </v>
      </c>
      <c r="F30" s="87">
        <f>+ '02 01 '!G113</f>
        <v>0</v>
      </c>
      <c r="G30" s="88">
        <f t="shared" si="0"/>
        <v>0</v>
      </c>
      <c r="H30" s="89">
        <v>0</v>
      </c>
      <c r="I30" s="89">
        <f t="shared" ref="I30:I34" si="2">F30</f>
        <v>0</v>
      </c>
    </row>
    <row r="31" spans="2:11" x14ac:dyDescent="0.2">
      <c r="B31" s="83" t="s">
        <v>506</v>
      </c>
      <c r="C31" s="84" t="s">
        <v>507</v>
      </c>
      <c r="D31" s="85"/>
      <c r="E31" s="86" t="str">
        <f t="shared" si="1"/>
        <v xml:space="preserve"> </v>
      </c>
      <c r="F31" s="87">
        <f>+ '03 01 '!G92</f>
        <v>0</v>
      </c>
      <c r="G31" s="88">
        <f t="shared" si="0"/>
        <v>0</v>
      </c>
      <c r="H31" s="89">
        <v>0</v>
      </c>
      <c r="I31" s="89">
        <f t="shared" si="2"/>
        <v>0</v>
      </c>
    </row>
    <row r="32" spans="2:11" x14ac:dyDescent="0.2">
      <c r="B32" s="83" t="s">
        <v>519</v>
      </c>
      <c r="C32" s="84" t="s">
        <v>579</v>
      </c>
      <c r="D32" s="85"/>
      <c r="E32" s="86" t="str">
        <f t="shared" si="1"/>
        <v xml:space="preserve"> </v>
      </c>
      <c r="F32" s="87">
        <f>+ '04 01 '!G51</f>
        <v>0</v>
      </c>
      <c r="G32" s="88">
        <f t="shared" si="0"/>
        <v>0</v>
      </c>
      <c r="H32" s="89">
        <v>0</v>
      </c>
      <c r="I32" s="89">
        <f t="shared" si="2"/>
        <v>0</v>
      </c>
    </row>
    <row r="33" spans="1:10" x14ac:dyDescent="0.2">
      <c r="B33" s="83" t="s">
        <v>522</v>
      </c>
      <c r="C33" s="84" t="s">
        <v>707</v>
      </c>
      <c r="D33" s="85"/>
      <c r="E33" s="86" t="str">
        <f t="shared" si="1"/>
        <v xml:space="preserve"> </v>
      </c>
      <c r="F33" s="87">
        <f>+ '05 101 '!G74</f>
        <v>0</v>
      </c>
      <c r="G33" s="88">
        <f t="shared" si="0"/>
        <v>0</v>
      </c>
      <c r="H33" s="89">
        <v>0</v>
      </c>
      <c r="I33" s="89">
        <f t="shared" si="2"/>
        <v>0</v>
      </c>
    </row>
    <row r="34" spans="1:10" x14ac:dyDescent="0.2">
      <c r="B34" s="83" t="s">
        <v>525</v>
      </c>
      <c r="C34" s="84" t="s">
        <v>729</v>
      </c>
      <c r="D34" s="85"/>
      <c r="E34" s="86" t="str">
        <f t="shared" si="1"/>
        <v xml:space="preserve"> </v>
      </c>
      <c r="F34" s="87">
        <f>+ '06 01 '!G20</f>
        <v>0</v>
      </c>
      <c r="G34" s="88">
        <f t="shared" si="0"/>
        <v>0</v>
      </c>
      <c r="H34" s="89">
        <v>0</v>
      </c>
      <c r="I34" s="89">
        <f t="shared" si="2"/>
        <v>0</v>
      </c>
    </row>
    <row r="35" spans="1:10" ht="17.25" customHeight="1" x14ac:dyDescent="0.2">
      <c r="A35" s="21" t="s">
        <v>29</v>
      </c>
      <c r="B35" s="90" t="s">
        <v>30</v>
      </c>
      <c r="C35" s="91"/>
      <c r="D35" s="92"/>
      <c r="E35" s="93" t="str">
        <f t="shared" si="1"/>
        <v xml:space="preserve"> </v>
      </c>
      <c r="F35" s="94">
        <f>SUM(F29:F34)</f>
        <v>0</v>
      </c>
      <c r="G35" s="95">
        <f>SUM(G29:G34)</f>
        <v>0</v>
      </c>
      <c r="H35" s="96">
        <f>SUM(H29:H34)</f>
        <v>0</v>
      </c>
      <c r="I35" s="97">
        <f>SUM(I29:I34)</f>
        <v>0</v>
      </c>
    </row>
    <row r="36" spans="1:10" x14ac:dyDescent="0.2">
      <c r="B36" s="98"/>
      <c r="C36" s="98"/>
      <c r="D36" s="98"/>
      <c r="E36" s="98"/>
      <c r="F36" s="98"/>
      <c r="G36" s="98"/>
      <c r="H36" s="98"/>
      <c r="I36" s="98"/>
      <c r="J36" s="98"/>
    </row>
    <row r="37" spans="1:10" x14ac:dyDescent="0.2">
      <c r="B37" s="98"/>
      <c r="C37" s="98"/>
      <c r="D37" s="98"/>
      <c r="E37" s="98"/>
      <c r="F37" s="98"/>
      <c r="G37" s="98"/>
      <c r="H37" s="98"/>
      <c r="I37" s="98"/>
      <c r="J37" s="98"/>
    </row>
    <row r="38" spans="1:10" x14ac:dyDescent="0.2">
      <c r="B38" s="99" t="s">
        <v>31</v>
      </c>
      <c r="C38" s="98"/>
      <c r="D38" s="98"/>
      <c r="E38" s="98"/>
      <c r="F38" s="98"/>
      <c r="G38" s="98"/>
      <c r="H38" s="98"/>
      <c r="I38" s="98"/>
      <c r="J38" s="98"/>
    </row>
    <row r="39" spans="1:10" ht="125.25" customHeight="1" x14ac:dyDescent="0.2">
      <c r="B39" s="100"/>
      <c r="C39" s="101"/>
      <c r="D39" s="101"/>
      <c r="E39" s="101"/>
      <c r="F39" s="101"/>
      <c r="G39" s="101"/>
      <c r="H39" s="101"/>
      <c r="I39" s="102"/>
      <c r="J39" s="98"/>
    </row>
    <row r="40" spans="1:10" x14ac:dyDescent="0.2">
      <c r="B40" s="98"/>
      <c r="C40" s="98"/>
      <c r="D40" s="98"/>
      <c r="E40" s="98"/>
      <c r="F40" s="98"/>
      <c r="G40" s="98"/>
      <c r="H40" s="98"/>
      <c r="I40" s="98"/>
      <c r="J40" s="98"/>
    </row>
    <row r="44" spans="1:10" x14ac:dyDescent="0.2">
      <c r="B44" s="103"/>
      <c r="C44" s="103"/>
      <c r="D44" s="103"/>
      <c r="E44" s="103"/>
      <c r="F44" s="103"/>
      <c r="G44" s="104"/>
      <c r="H44" s="103"/>
      <c r="I44" s="104"/>
      <c r="J44" s="103"/>
    </row>
    <row r="45" spans="1:10" x14ac:dyDescent="0.2">
      <c r="C45" s="105"/>
      <c r="D45" s="106"/>
      <c r="E45" s="105"/>
      <c r="F45" s="105"/>
      <c r="G45" s="104"/>
      <c r="H45" s="105"/>
      <c r="I45" s="104"/>
      <c r="J45" s="23"/>
    </row>
  </sheetData>
  <sheetProtection algorithmName="SHA-512" hashValue="9aJ1hE6VDxHjXLMMCgvbVgjaQzFk2iMhW6+ouX87Uy9YCxRCXwT+oH10bVxh2MYJ63X8tDig6+U5NLhlE5L1cA==" saltValue="k5qZoZoNRGmMmS0o9cZQig==" spinCount="100000" sheet="1"/>
  <mergeCells count="14">
    <mergeCell ref="B39:I39"/>
    <mergeCell ref="C34:D34"/>
    <mergeCell ref="H22:I22"/>
    <mergeCell ref="C29:D29"/>
    <mergeCell ref="C30:D30"/>
    <mergeCell ref="C31:D31"/>
    <mergeCell ref="C32:D32"/>
    <mergeCell ref="C33:D33"/>
    <mergeCell ref="H16:I16"/>
    <mergeCell ref="H17:I17"/>
    <mergeCell ref="H18:I18"/>
    <mergeCell ref="H19:I19"/>
    <mergeCell ref="H20:I20"/>
    <mergeCell ref="H21:I21"/>
  </mergeCells>
  <pageMargins left="0.78740157480314965" right="0.78740157480314965" top="0.98425196850393704" bottom="0.59055118110236227" header="0.51181102362204722" footer="0.19685039370078741"/>
  <pageSetup paperSize="9" orientation="portrait" horizontalDpi="300" verticalDpi="300" r:id="rId1"/>
  <headerFooter alignWithMargins="0">
    <oddFooter>&amp;L&amp;9Zpracováno programem &amp;"Arial CE,Tučné"BUILDpower,  © RTS, a.s.&amp;R&amp;9Stránka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CZ204"/>
  <sheetViews>
    <sheetView showGridLines="0" showZeros="0" zoomScale="75" zoomScaleNormal="100" workbookViewId="0">
      <selection activeCell="L17" sqref="L17"/>
    </sheetView>
  </sheetViews>
  <sheetFormatPr defaultRowHeight="12.75" x14ac:dyDescent="0.2"/>
  <cols>
    <col min="1" max="1" width="4.42578125" style="108" customWidth="1"/>
    <col min="2" max="2" width="11.5703125" style="108" customWidth="1"/>
    <col min="3" max="3" width="40.42578125" style="108" customWidth="1"/>
    <col min="4" max="4" width="5.5703125" style="108" customWidth="1"/>
    <col min="5" max="5" width="8.5703125" style="127" customWidth="1"/>
    <col min="6" max="6" width="9.85546875" style="108" customWidth="1"/>
    <col min="7" max="7" width="13.85546875" style="108" customWidth="1"/>
    <col min="8" max="8" width="11" style="108" hidden="1" customWidth="1"/>
    <col min="9" max="9" width="9.7109375" style="108" hidden="1" customWidth="1"/>
    <col min="10" max="10" width="11.28515625" style="108" hidden="1" customWidth="1"/>
    <col min="11" max="11" width="10.42578125" style="108" hidden="1" customWidth="1"/>
    <col min="12" max="12" width="75.42578125" style="108" customWidth="1"/>
    <col min="13" max="13" width="45.28515625" style="108" customWidth="1"/>
    <col min="14" max="55" width="9.140625" style="108"/>
    <col min="56" max="56" width="62.28515625" style="108" customWidth="1"/>
    <col min="57" max="16384" width="9.140625" style="108"/>
  </cols>
  <sheetData>
    <row r="1" spans="1:104" ht="15" customHeight="1" x14ac:dyDescent="0.25">
      <c r="A1" s="107" t="s">
        <v>32</v>
      </c>
      <c r="B1" s="107"/>
      <c r="C1" s="107"/>
      <c r="D1" s="107"/>
      <c r="E1" s="107"/>
      <c r="F1" s="107"/>
      <c r="G1" s="107"/>
    </row>
    <row r="2" spans="1:104" ht="3" customHeight="1" thickBot="1" x14ac:dyDescent="0.25">
      <c r="B2" s="109"/>
      <c r="C2" s="110"/>
      <c r="D2" s="110"/>
      <c r="E2" s="111"/>
      <c r="F2" s="110"/>
      <c r="G2" s="110"/>
    </row>
    <row r="3" spans="1:104" ht="13.5" customHeight="1" thickTop="1" x14ac:dyDescent="0.2">
      <c r="A3" s="112" t="s">
        <v>33</v>
      </c>
      <c r="B3" s="113"/>
      <c r="C3" s="114"/>
      <c r="D3" s="115" t="s">
        <v>224</v>
      </c>
      <c r="E3" s="116"/>
      <c r="F3" s="117"/>
      <c r="G3" s="118"/>
    </row>
    <row r="4" spans="1:104" ht="13.5" customHeight="1" thickBot="1" x14ac:dyDescent="0.25">
      <c r="A4" s="119" t="s">
        <v>34</v>
      </c>
      <c r="B4" s="120"/>
      <c r="C4" s="121"/>
      <c r="D4" s="122" t="s">
        <v>225</v>
      </c>
      <c r="E4" s="123"/>
      <c r="F4" s="124"/>
      <c r="G4" s="125"/>
    </row>
    <row r="5" spans="1:104" ht="13.5" thickTop="1" x14ac:dyDescent="0.2">
      <c r="A5" s="126"/>
      <c r="G5" s="128"/>
    </row>
    <row r="6" spans="1:104" s="134" customFormat="1" ht="26.25" customHeight="1" x14ac:dyDescent="0.2">
      <c r="A6" s="129" t="s">
        <v>35</v>
      </c>
      <c r="B6" s="130" t="s">
        <v>36</v>
      </c>
      <c r="C6" s="130" t="s">
        <v>37</v>
      </c>
      <c r="D6" s="130" t="s">
        <v>38</v>
      </c>
      <c r="E6" s="131" t="s">
        <v>39</v>
      </c>
      <c r="F6" s="130" t="s">
        <v>40</v>
      </c>
      <c r="G6" s="132" t="s">
        <v>41</v>
      </c>
      <c r="H6" s="133" t="s">
        <v>42</v>
      </c>
      <c r="I6" s="133" t="s">
        <v>43</v>
      </c>
      <c r="J6" s="133" t="s">
        <v>44</v>
      </c>
      <c r="K6" s="133" t="s">
        <v>45</v>
      </c>
    </row>
    <row r="7" spans="1:104" ht="14.25" customHeight="1" x14ac:dyDescent="0.2">
      <c r="A7" s="135" t="s">
        <v>46</v>
      </c>
      <c r="B7" s="136" t="s">
        <v>50</v>
      </c>
      <c r="C7" s="137" t="s">
        <v>51</v>
      </c>
      <c r="D7" s="138"/>
      <c r="E7" s="139"/>
      <c r="F7" s="139"/>
      <c r="G7" s="140"/>
      <c r="H7" s="141"/>
      <c r="I7" s="142"/>
      <c r="J7" s="143"/>
      <c r="K7" s="144"/>
      <c r="O7" s="145"/>
    </row>
    <row r="8" spans="1:104" ht="22.5" x14ac:dyDescent="0.2">
      <c r="A8" s="146">
        <v>1</v>
      </c>
      <c r="B8" s="147" t="s">
        <v>52</v>
      </c>
      <c r="C8" s="148" t="s">
        <v>53</v>
      </c>
      <c r="D8" s="149" t="s">
        <v>54</v>
      </c>
      <c r="E8" s="150">
        <v>6.6799999999999998E-2</v>
      </c>
      <c r="F8" s="151">
        <v>0</v>
      </c>
      <c r="G8" s="152">
        <f>E8*F8</f>
        <v>0</v>
      </c>
      <c r="H8" s="153">
        <v>1.0970899999999999</v>
      </c>
      <c r="I8" s="154">
        <f>E8*H8</f>
        <v>7.3285611999999986E-2</v>
      </c>
      <c r="J8" s="153">
        <v>0</v>
      </c>
      <c r="K8" s="154">
        <f>E8*J8</f>
        <v>0</v>
      </c>
      <c r="O8" s="145"/>
      <c r="Z8" s="145"/>
      <c r="AA8" s="145">
        <v>1</v>
      </c>
      <c r="AB8" s="145">
        <v>1</v>
      </c>
      <c r="AC8" s="145">
        <v>1</v>
      </c>
      <c r="AD8" s="145"/>
      <c r="AE8" s="145"/>
      <c r="AF8" s="145"/>
      <c r="AG8" s="145"/>
      <c r="AH8" s="145"/>
      <c r="AI8" s="145"/>
      <c r="AJ8" s="145"/>
      <c r="AK8" s="145"/>
      <c r="AL8" s="145"/>
      <c r="AM8" s="145"/>
      <c r="AN8" s="145"/>
      <c r="AO8" s="145"/>
      <c r="AP8" s="145"/>
      <c r="AQ8" s="145"/>
      <c r="AR8" s="145"/>
      <c r="AS8" s="145"/>
      <c r="AT8" s="145"/>
      <c r="AU8" s="145"/>
      <c r="AV8" s="145"/>
      <c r="AW8" s="145"/>
      <c r="AX8" s="145"/>
      <c r="AY8" s="145"/>
      <c r="AZ8" s="155">
        <f>G8</f>
        <v>0</v>
      </c>
      <c r="BA8" s="145"/>
      <c r="BB8" s="145"/>
      <c r="BC8" s="145"/>
      <c r="BD8" s="145"/>
      <c r="BE8" s="145"/>
      <c r="BF8" s="145"/>
      <c r="BG8" s="145"/>
      <c r="BH8" s="145"/>
      <c r="BI8" s="145"/>
      <c r="CA8" s="145">
        <v>1</v>
      </c>
      <c r="CB8" s="145">
        <v>1</v>
      </c>
      <c r="CZ8" s="108">
        <v>1</v>
      </c>
    </row>
    <row r="9" spans="1:104" ht="25.5" x14ac:dyDescent="0.2">
      <c r="A9" s="156"/>
      <c r="B9" s="157"/>
      <c r="C9" s="163" t="s">
        <v>55</v>
      </c>
      <c r="D9" s="164"/>
      <c r="E9" s="165">
        <v>6.6799999999999998E-2</v>
      </c>
      <c r="F9" s="166"/>
      <c r="G9" s="167"/>
      <c r="H9" s="168"/>
      <c r="I9" s="161"/>
      <c r="J9" s="169"/>
      <c r="K9" s="161"/>
      <c r="M9" s="162" t="s">
        <v>55</v>
      </c>
      <c r="O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70" t="str">
        <f>C8</f>
        <v>Osazení ocelových válcovaných nosníků  č.14-22 včetně dodávky profilu I č.14</v>
      </c>
      <c r="BE9" s="145"/>
      <c r="BF9" s="145"/>
      <c r="BG9" s="145"/>
      <c r="BH9" s="145"/>
      <c r="BI9" s="145"/>
    </row>
    <row r="10" spans="1:104" x14ac:dyDescent="0.2">
      <c r="A10" s="146">
        <v>2</v>
      </c>
      <c r="B10" s="147" t="s">
        <v>56</v>
      </c>
      <c r="C10" s="148" t="s">
        <v>57</v>
      </c>
      <c r="D10" s="149" t="s">
        <v>47</v>
      </c>
      <c r="E10" s="150">
        <v>10</v>
      </c>
      <c r="F10" s="151">
        <v>0</v>
      </c>
      <c r="G10" s="152">
        <f>E10*F10</f>
        <v>0</v>
      </c>
      <c r="H10" s="153">
        <v>3.7670000000000002E-2</v>
      </c>
      <c r="I10" s="154">
        <f>E10*H10</f>
        <v>0.37670000000000003</v>
      </c>
      <c r="J10" s="153">
        <v>0</v>
      </c>
      <c r="K10" s="154">
        <f>E10*J10</f>
        <v>0</v>
      </c>
      <c r="O10" s="145"/>
      <c r="Z10" s="145"/>
      <c r="AA10" s="145">
        <v>1</v>
      </c>
      <c r="AB10" s="145">
        <v>1</v>
      </c>
      <c r="AC10" s="145">
        <v>1</v>
      </c>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55">
        <f>G10</f>
        <v>0</v>
      </c>
      <c r="BA10" s="145"/>
      <c r="BB10" s="145"/>
      <c r="BC10" s="145"/>
      <c r="BD10" s="145"/>
      <c r="BE10" s="145"/>
      <c r="BF10" s="145"/>
      <c r="BG10" s="145"/>
      <c r="BH10" s="145"/>
      <c r="BI10" s="145"/>
      <c r="CA10" s="145">
        <v>1</v>
      </c>
      <c r="CB10" s="145">
        <v>1</v>
      </c>
      <c r="CZ10" s="108">
        <v>1</v>
      </c>
    </row>
    <row r="11" spans="1:104" x14ac:dyDescent="0.2">
      <c r="A11" s="156"/>
      <c r="B11" s="157"/>
      <c r="C11" s="158" t="s">
        <v>58</v>
      </c>
      <c r="D11" s="159"/>
      <c r="E11" s="159"/>
      <c r="F11" s="159"/>
      <c r="G11" s="160"/>
      <c r="I11" s="161"/>
      <c r="K11" s="161"/>
      <c r="L11" s="162" t="s">
        <v>58</v>
      </c>
      <c r="O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row>
    <row r="12" spans="1:104" x14ac:dyDescent="0.2">
      <c r="A12" s="156"/>
      <c r="B12" s="157"/>
      <c r="C12" s="163" t="s">
        <v>59</v>
      </c>
      <c r="D12" s="164"/>
      <c r="E12" s="165">
        <v>10</v>
      </c>
      <c r="F12" s="166"/>
      <c r="G12" s="167"/>
      <c r="H12" s="168"/>
      <c r="I12" s="161"/>
      <c r="J12" s="169"/>
      <c r="K12" s="161"/>
      <c r="M12" s="162">
        <v>10</v>
      </c>
      <c r="O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70" t="str">
        <f>C11</f>
        <v xml:space="preserve">předpoklad </v>
      </c>
      <c r="BE12" s="145"/>
      <c r="BF12" s="145"/>
      <c r="BG12" s="145"/>
      <c r="BH12" s="145"/>
      <c r="BI12" s="145"/>
    </row>
    <row r="13" spans="1:104" x14ac:dyDescent="0.2">
      <c r="A13" s="146">
        <v>3</v>
      </c>
      <c r="B13" s="147" t="s">
        <v>60</v>
      </c>
      <c r="C13" s="148" t="s">
        <v>61</v>
      </c>
      <c r="D13" s="149" t="s">
        <v>47</v>
      </c>
      <c r="E13" s="150">
        <v>0.42</v>
      </c>
      <c r="F13" s="151">
        <v>0</v>
      </c>
      <c r="G13" s="152">
        <f>E13*F13</f>
        <v>0</v>
      </c>
      <c r="H13" s="153">
        <v>0.18323999999999999</v>
      </c>
      <c r="I13" s="154">
        <f>E13*H13</f>
        <v>7.6960799999999996E-2</v>
      </c>
      <c r="J13" s="153">
        <v>0</v>
      </c>
      <c r="K13" s="154">
        <f>E13*J13</f>
        <v>0</v>
      </c>
      <c r="O13" s="145"/>
      <c r="Z13" s="145"/>
      <c r="AA13" s="145">
        <v>1</v>
      </c>
      <c r="AB13" s="145">
        <v>1</v>
      </c>
      <c r="AC13" s="145">
        <v>1</v>
      </c>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55">
        <f>G13</f>
        <v>0</v>
      </c>
      <c r="BA13" s="145"/>
      <c r="BB13" s="145"/>
      <c r="BC13" s="145"/>
      <c r="BD13" s="145"/>
      <c r="BE13" s="145"/>
      <c r="BF13" s="145"/>
      <c r="BG13" s="145"/>
      <c r="BH13" s="145"/>
      <c r="BI13" s="145"/>
      <c r="CA13" s="145">
        <v>1</v>
      </c>
      <c r="CB13" s="145">
        <v>1</v>
      </c>
      <c r="CZ13" s="108">
        <v>1</v>
      </c>
    </row>
    <row r="14" spans="1:104" x14ac:dyDescent="0.2">
      <c r="A14" s="156"/>
      <c r="B14" s="157"/>
      <c r="C14" s="163" t="s">
        <v>62</v>
      </c>
      <c r="D14" s="164"/>
      <c r="E14" s="165">
        <v>0.42</v>
      </c>
      <c r="F14" s="166"/>
      <c r="G14" s="167"/>
      <c r="H14" s="168"/>
      <c r="I14" s="161"/>
      <c r="J14" s="169"/>
      <c r="K14" s="161"/>
      <c r="M14" s="162" t="s">
        <v>62</v>
      </c>
      <c r="O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70" t="str">
        <f>C13</f>
        <v xml:space="preserve">Plentování ocelových nosníků výšky do 20 cm </v>
      </c>
      <c r="BE14" s="145"/>
      <c r="BF14" s="145"/>
      <c r="BG14" s="145"/>
      <c r="BH14" s="145"/>
      <c r="BI14" s="145"/>
    </row>
    <row r="15" spans="1:104" ht="22.5" x14ac:dyDescent="0.2">
      <c r="A15" s="146">
        <v>4</v>
      </c>
      <c r="B15" s="147" t="s">
        <v>63</v>
      </c>
      <c r="C15" s="148" t="s">
        <v>64</v>
      </c>
      <c r="D15" s="149" t="s">
        <v>47</v>
      </c>
      <c r="E15" s="150">
        <v>5.76</v>
      </c>
      <c r="F15" s="151">
        <v>0</v>
      </c>
      <c r="G15" s="152">
        <f>E15*F15</f>
        <v>0</v>
      </c>
      <c r="H15" s="153">
        <v>1.2330000000000001E-2</v>
      </c>
      <c r="I15" s="154">
        <f>E15*H15</f>
        <v>7.1020799999999995E-2</v>
      </c>
      <c r="J15" s="153">
        <v>0</v>
      </c>
      <c r="K15" s="154">
        <f>E15*J15</f>
        <v>0</v>
      </c>
      <c r="O15" s="145"/>
      <c r="Z15" s="145"/>
      <c r="AA15" s="145">
        <v>1</v>
      </c>
      <c r="AB15" s="145">
        <v>1</v>
      </c>
      <c r="AC15" s="145">
        <v>1</v>
      </c>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55">
        <f>G15</f>
        <v>0</v>
      </c>
      <c r="BA15" s="145"/>
      <c r="BB15" s="145"/>
      <c r="BC15" s="145"/>
      <c r="BD15" s="145"/>
      <c r="BE15" s="145"/>
      <c r="BF15" s="145"/>
      <c r="BG15" s="145"/>
      <c r="BH15" s="145"/>
      <c r="BI15" s="145"/>
      <c r="CA15" s="145">
        <v>1</v>
      </c>
      <c r="CB15" s="145">
        <v>1</v>
      </c>
      <c r="CZ15" s="108">
        <v>1</v>
      </c>
    </row>
    <row r="16" spans="1:104" x14ac:dyDescent="0.2">
      <c r="A16" s="156"/>
      <c r="B16" s="157"/>
      <c r="C16" s="163" t="s">
        <v>65</v>
      </c>
      <c r="D16" s="164"/>
      <c r="E16" s="165">
        <v>5.76</v>
      </c>
      <c r="F16" s="166"/>
      <c r="G16" s="167"/>
      <c r="H16" s="168"/>
      <c r="I16" s="161"/>
      <c r="J16" s="169"/>
      <c r="K16" s="161"/>
      <c r="M16" s="162" t="s">
        <v>65</v>
      </c>
      <c r="O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70" t="str">
        <f>C15</f>
        <v xml:space="preserve">Předstěna SDK,tl.55mm,1xoc.kce C,1xRFI 12,5mm,-izo </v>
      </c>
      <c r="BE16" s="145"/>
      <c r="BF16" s="145"/>
      <c r="BG16" s="145"/>
      <c r="BH16" s="145"/>
      <c r="BI16" s="145"/>
    </row>
    <row r="17" spans="1:104" ht="22.5" x14ac:dyDescent="0.2">
      <c r="A17" s="146">
        <v>5</v>
      </c>
      <c r="B17" s="147" t="s">
        <v>66</v>
      </c>
      <c r="C17" s="148" t="s">
        <v>67</v>
      </c>
      <c r="D17" s="149" t="s">
        <v>68</v>
      </c>
      <c r="E17" s="150">
        <v>2</v>
      </c>
      <c r="F17" s="151">
        <v>0</v>
      </c>
      <c r="G17" s="152">
        <f>E17*F17</f>
        <v>0</v>
      </c>
      <c r="H17" s="153">
        <v>0.25824999999999998</v>
      </c>
      <c r="I17" s="154">
        <f>E17*H17</f>
        <v>0.51649999999999996</v>
      </c>
      <c r="J17" s="153"/>
      <c r="K17" s="154">
        <f>E17*J17</f>
        <v>0</v>
      </c>
      <c r="O17" s="145"/>
      <c r="Z17" s="145"/>
      <c r="AA17" s="145">
        <v>12</v>
      </c>
      <c r="AB17" s="145">
        <v>0</v>
      </c>
      <c r="AC17" s="145">
        <v>19</v>
      </c>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55">
        <f>G17</f>
        <v>0</v>
      </c>
      <c r="BA17" s="145"/>
      <c r="BB17" s="145"/>
      <c r="BC17" s="145"/>
      <c r="BD17" s="145"/>
      <c r="BE17" s="145"/>
      <c r="BF17" s="145"/>
      <c r="BG17" s="145"/>
      <c r="BH17" s="145"/>
      <c r="BI17" s="145"/>
      <c r="CA17" s="145">
        <v>12</v>
      </c>
      <c r="CB17" s="145">
        <v>0</v>
      </c>
      <c r="CZ17" s="108">
        <v>1</v>
      </c>
    </row>
    <row r="18" spans="1:104" x14ac:dyDescent="0.2">
      <c r="A18" s="171" t="s">
        <v>48</v>
      </c>
      <c r="B18" s="172" t="s">
        <v>50</v>
      </c>
      <c r="C18" s="173" t="s">
        <v>51</v>
      </c>
      <c r="D18" s="174"/>
      <c r="E18" s="175"/>
      <c r="F18" s="175"/>
      <c r="G18" s="176">
        <f>SUM(G7:G17)</f>
        <v>0</v>
      </c>
      <c r="H18" s="177"/>
      <c r="I18" s="176">
        <f>SUM(I7:I17)</f>
        <v>1.1144672120000001</v>
      </c>
      <c r="J18" s="178"/>
      <c r="K18" s="176">
        <f>SUM(K7:K17)</f>
        <v>0</v>
      </c>
      <c r="O18" s="145"/>
      <c r="X18" s="179">
        <f>K18</f>
        <v>0</v>
      </c>
      <c r="Y18" s="179">
        <f>I18</f>
        <v>1.1144672120000001</v>
      </c>
      <c r="Z18" s="155">
        <f>G18</f>
        <v>0</v>
      </c>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80"/>
      <c r="BB18" s="180"/>
      <c r="BC18" s="180"/>
      <c r="BD18" s="180"/>
      <c r="BE18" s="180"/>
      <c r="BF18" s="180"/>
      <c r="BG18" s="145"/>
      <c r="BH18" s="145"/>
      <c r="BI18" s="145"/>
    </row>
    <row r="19" spans="1:104" ht="14.25" customHeight="1" x14ac:dyDescent="0.2">
      <c r="A19" s="135" t="s">
        <v>46</v>
      </c>
      <c r="B19" s="136" t="s">
        <v>69</v>
      </c>
      <c r="C19" s="137" t="s">
        <v>70</v>
      </c>
      <c r="D19" s="138"/>
      <c r="E19" s="139"/>
      <c r="F19" s="139"/>
      <c r="G19" s="140"/>
      <c r="H19" s="141"/>
      <c r="I19" s="142"/>
      <c r="J19" s="143"/>
      <c r="K19" s="144"/>
      <c r="O19" s="145"/>
    </row>
    <row r="20" spans="1:104" ht="22.5" x14ac:dyDescent="0.2">
      <c r="A20" s="146">
        <v>6</v>
      </c>
      <c r="B20" s="147" t="s">
        <v>71</v>
      </c>
      <c r="C20" s="148" t="s">
        <v>72</v>
      </c>
      <c r="D20" s="149" t="s">
        <v>47</v>
      </c>
      <c r="E20" s="150">
        <v>58</v>
      </c>
      <c r="F20" s="151">
        <v>0</v>
      </c>
      <c r="G20" s="152">
        <f>E20*F20</f>
        <v>0</v>
      </c>
      <c r="H20" s="153">
        <v>1.12E-2</v>
      </c>
      <c r="I20" s="154">
        <f>E20*H20</f>
        <v>0.64959999999999996</v>
      </c>
      <c r="J20" s="153">
        <v>0</v>
      </c>
      <c r="K20" s="154">
        <f>E20*J20</f>
        <v>0</v>
      </c>
      <c r="O20" s="145"/>
      <c r="Z20" s="145"/>
      <c r="AA20" s="145">
        <v>1</v>
      </c>
      <c r="AB20" s="145">
        <v>1</v>
      </c>
      <c r="AC20" s="145">
        <v>1</v>
      </c>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55">
        <f>G20</f>
        <v>0</v>
      </c>
      <c r="BA20" s="145"/>
      <c r="BB20" s="145"/>
      <c r="BC20" s="145"/>
      <c r="BD20" s="145"/>
      <c r="BE20" s="145"/>
      <c r="BF20" s="145"/>
      <c r="BG20" s="145"/>
      <c r="BH20" s="145"/>
      <c r="BI20" s="145"/>
      <c r="CA20" s="145">
        <v>1</v>
      </c>
      <c r="CB20" s="145">
        <v>1</v>
      </c>
      <c r="CZ20" s="108">
        <v>1</v>
      </c>
    </row>
    <row r="21" spans="1:104" x14ac:dyDescent="0.2">
      <c r="A21" s="156"/>
      <c r="B21" s="157"/>
      <c r="C21" s="158" t="s">
        <v>73</v>
      </c>
      <c r="D21" s="159"/>
      <c r="E21" s="159"/>
      <c r="F21" s="159"/>
      <c r="G21" s="160"/>
      <c r="I21" s="161"/>
      <c r="K21" s="161"/>
      <c r="L21" s="162" t="s">
        <v>73</v>
      </c>
      <c r="O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row>
    <row r="22" spans="1:104" ht="25.5" x14ac:dyDescent="0.2">
      <c r="A22" s="156"/>
      <c r="B22" s="157"/>
      <c r="C22" s="163" t="s">
        <v>74</v>
      </c>
      <c r="D22" s="164"/>
      <c r="E22" s="165">
        <v>58</v>
      </c>
      <c r="F22" s="166"/>
      <c r="G22" s="167"/>
      <c r="H22" s="168"/>
      <c r="I22" s="161"/>
      <c r="J22" s="169"/>
      <c r="K22" s="161"/>
      <c r="M22" s="162">
        <v>58</v>
      </c>
      <c r="O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70" t="str">
        <f>C21</f>
        <v xml:space="preserve">S UPRAVOU ROHŮ, KOUTŮ A HRAN KONSTRUKCÍ PŘEBROUŠNÍ A TMELENÍ SPAR </v>
      </c>
      <c r="BE22" s="145"/>
      <c r="BF22" s="145"/>
      <c r="BG22" s="145"/>
      <c r="BH22" s="145"/>
      <c r="BI22" s="145"/>
    </row>
    <row r="23" spans="1:104" x14ac:dyDescent="0.2">
      <c r="A23" s="171" t="s">
        <v>48</v>
      </c>
      <c r="B23" s="172" t="s">
        <v>69</v>
      </c>
      <c r="C23" s="173" t="s">
        <v>70</v>
      </c>
      <c r="D23" s="174"/>
      <c r="E23" s="175"/>
      <c r="F23" s="175"/>
      <c r="G23" s="176">
        <f>SUM(G19:G22)</f>
        <v>0</v>
      </c>
      <c r="H23" s="177"/>
      <c r="I23" s="176">
        <f>SUM(I19:I22)</f>
        <v>0.64959999999999996</v>
      </c>
      <c r="J23" s="178"/>
      <c r="K23" s="176">
        <f>SUM(K19:K22)</f>
        <v>0</v>
      </c>
      <c r="O23" s="145"/>
      <c r="X23" s="179">
        <f>K23</f>
        <v>0</v>
      </c>
      <c r="Y23" s="179">
        <f>I23</f>
        <v>0.64959999999999996</v>
      </c>
      <c r="Z23" s="155">
        <f>G23</f>
        <v>0</v>
      </c>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80"/>
      <c r="BB23" s="180"/>
      <c r="BC23" s="180"/>
      <c r="BD23" s="180"/>
      <c r="BE23" s="180"/>
      <c r="BF23" s="180"/>
      <c r="BG23" s="145"/>
      <c r="BH23" s="145"/>
      <c r="BI23" s="145"/>
    </row>
    <row r="24" spans="1:104" ht="14.25" customHeight="1" x14ac:dyDescent="0.2">
      <c r="A24" s="135" t="s">
        <v>46</v>
      </c>
      <c r="B24" s="136" t="s">
        <v>75</v>
      </c>
      <c r="C24" s="137" t="s">
        <v>76</v>
      </c>
      <c r="D24" s="138"/>
      <c r="E24" s="139"/>
      <c r="F24" s="139"/>
      <c r="G24" s="140"/>
      <c r="H24" s="141"/>
      <c r="I24" s="142"/>
      <c r="J24" s="143"/>
      <c r="K24" s="144"/>
      <c r="O24" s="145"/>
    </row>
    <row r="25" spans="1:104" x14ac:dyDescent="0.2">
      <c r="A25" s="146">
        <v>7</v>
      </c>
      <c r="B25" s="147" t="s">
        <v>77</v>
      </c>
      <c r="C25" s="148" t="s">
        <v>78</v>
      </c>
      <c r="D25" s="149" t="s">
        <v>47</v>
      </c>
      <c r="E25" s="150">
        <v>25</v>
      </c>
      <c r="F25" s="151">
        <v>0</v>
      </c>
      <c r="G25" s="152">
        <f>E25*F25</f>
        <v>0</v>
      </c>
      <c r="H25" s="153">
        <v>8.0000000000000007E-5</v>
      </c>
      <c r="I25" s="154">
        <f>E25*H25</f>
        <v>2E-3</v>
      </c>
      <c r="J25" s="153">
        <v>0</v>
      </c>
      <c r="K25" s="154">
        <f>E25*J25</f>
        <v>0</v>
      </c>
      <c r="O25" s="145"/>
      <c r="Z25" s="145"/>
      <c r="AA25" s="145">
        <v>1</v>
      </c>
      <c r="AB25" s="145">
        <v>1</v>
      </c>
      <c r="AC25" s="145">
        <v>1</v>
      </c>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55">
        <f>G25</f>
        <v>0</v>
      </c>
      <c r="BA25" s="145"/>
      <c r="BB25" s="145"/>
      <c r="BC25" s="145"/>
      <c r="BD25" s="145"/>
      <c r="BE25" s="145"/>
      <c r="BF25" s="145"/>
      <c r="BG25" s="145"/>
      <c r="BH25" s="145"/>
      <c r="BI25" s="145"/>
      <c r="CA25" s="145">
        <v>1</v>
      </c>
      <c r="CB25" s="145">
        <v>1</v>
      </c>
      <c r="CZ25" s="108">
        <v>1</v>
      </c>
    </row>
    <row r="26" spans="1:104" x14ac:dyDescent="0.2">
      <c r="A26" s="146">
        <v>8</v>
      </c>
      <c r="B26" s="147" t="s">
        <v>79</v>
      </c>
      <c r="C26" s="148" t="s">
        <v>80</v>
      </c>
      <c r="D26" s="149" t="s">
        <v>47</v>
      </c>
      <c r="E26" s="150">
        <v>130.19999999999999</v>
      </c>
      <c r="F26" s="151">
        <v>0</v>
      </c>
      <c r="G26" s="152">
        <f>E26*F26</f>
        <v>0</v>
      </c>
      <c r="H26" s="153">
        <v>1.3999999999999999E-4</v>
      </c>
      <c r="I26" s="154">
        <f>E26*H26</f>
        <v>1.8227999999999998E-2</v>
      </c>
      <c r="J26" s="153">
        <v>0</v>
      </c>
      <c r="K26" s="154">
        <f>E26*J26</f>
        <v>0</v>
      </c>
      <c r="O26" s="145"/>
      <c r="Z26" s="145"/>
      <c r="AA26" s="145">
        <v>1</v>
      </c>
      <c r="AB26" s="145">
        <v>1</v>
      </c>
      <c r="AC26" s="145">
        <v>1</v>
      </c>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55">
        <f>G26</f>
        <v>0</v>
      </c>
      <c r="BA26" s="145"/>
      <c r="BB26" s="145"/>
      <c r="BC26" s="145"/>
      <c r="BD26" s="145"/>
      <c r="BE26" s="145"/>
      <c r="BF26" s="145"/>
      <c r="BG26" s="145"/>
      <c r="BH26" s="145"/>
      <c r="BI26" s="145"/>
      <c r="CA26" s="145">
        <v>1</v>
      </c>
      <c r="CB26" s="145">
        <v>1</v>
      </c>
      <c r="CZ26" s="108">
        <v>1</v>
      </c>
    </row>
    <row r="27" spans="1:104" x14ac:dyDescent="0.2">
      <c r="A27" s="156"/>
      <c r="B27" s="157"/>
      <c r="C27" s="163" t="s">
        <v>81</v>
      </c>
      <c r="D27" s="164"/>
      <c r="E27" s="165">
        <v>130.19999999999999</v>
      </c>
      <c r="F27" s="166"/>
      <c r="G27" s="167"/>
      <c r="H27" s="168"/>
      <c r="I27" s="161"/>
      <c r="J27" s="169"/>
      <c r="K27" s="161"/>
      <c r="M27" s="162" t="s">
        <v>81</v>
      </c>
      <c r="O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70" t="str">
        <f>C26</f>
        <v xml:space="preserve">Příplatek za přísadu pro zvýšení přilnavosti </v>
      </c>
      <c r="BE27" s="145"/>
      <c r="BF27" s="145"/>
      <c r="BG27" s="145"/>
      <c r="BH27" s="145"/>
      <c r="BI27" s="145"/>
    </row>
    <row r="28" spans="1:104" ht="22.5" x14ac:dyDescent="0.2">
      <c r="A28" s="146">
        <v>9</v>
      </c>
      <c r="B28" s="147" t="s">
        <v>82</v>
      </c>
      <c r="C28" s="148" t="s">
        <v>83</v>
      </c>
      <c r="D28" s="149" t="s">
        <v>84</v>
      </c>
      <c r="E28" s="150">
        <v>5</v>
      </c>
      <c r="F28" s="151">
        <v>0</v>
      </c>
      <c r="G28" s="152">
        <f>E28*F28</f>
        <v>0</v>
      </c>
      <c r="H28" s="153">
        <v>3.7810000000000003E-2</v>
      </c>
      <c r="I28" s="154">
        <f>E28*H28</f>
        <v>0.18905000000000002</v>
      </c>
      <c r="J28" s="153">
        <v>0</v>
      </c>
      <c r="K28" s="154">
        <f>E28*J28</f>
        <v>0</v>
      </c>
      <c r="O28" s="145"/>
      <c r="Z28" s="145"/>
      <c r="AA28" s="145">
        <v>1</v>
      </c>
      <c r="AB28" s="145">
        <v>1</v>
      </c>
      <c r="AC28" s="145">
        <v>1</v>
      </c>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55">
        <f>G28</f>
        <v>0</v>
      </c>
      <c r="BA28" s="145"/>
      <c r="BB28" s="145"/>
      <c r="BC28" s="145"/>
      <c r="BD28" s="145"/>
      <c r="BE28" s="145"/>
      <c r="BF28" s="145"/>
      <c r="BG28" s="145"/>
      <c r="BH28" s="145"/>
      <c r="BI28" s="145"/>
      <c r="CA28" s="145">
        <v>1</v>
      </c>
      <c r="CB28" s="145">
        <v>1</v>
      </c>
      <c r="CZ28" s="108">
        <v>1</v>
      </c>
    </row>
    <row r="29" spans="1:104" x14ac:dyDescent="0.2">
      <c r="A29" s="156"/>
      <c r="B29" s="157"/>
      <c r="C29" s="158" t="s">
        <v>85</v>
      </c>
      <c r="D29" s="159"/>
      <c r="E29" s="159"/>
      <c r="F29" s="159"/>
      <c r="G29" s="160"/>
      <c r="I29" s="161"/>
      <c r="K29" s="161"/>
      <c r="L29" s="162" t="s">
        <v>85</v>
      </c>
      <c r="O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row>
    <row r="30" spans="1:104" ht="22.5" x14ac:dyDescent="0.2">
      <c r="A30" s="146">
        <v>10</v>
      </c>
      <c r="B30" s="147" t="s">
        <v>86</v>
      </c>
      <c r="C30" s="148" t="s">
        <v>87</v>
      </c>
      <c r="D30" s="149" t="s">
        <v>88</v>
      </c>
      <c r="E30" s="150">
        <v>4.9000000000000004</v>
      </c>
      <c r="F30" s="151">
        <v>0</v>
      </c>
      <c r="G30" s="152">
        <f>E30*F30</f>
        <v>0</v>
      </c>
      <c r="H30" s="153">
        <v>2.3800000000000002E-3</v>
      </c>
      <c r="I30" s="154">
        <f>E30*H30</f>
        <v>1.1662000000000002E-2</v>
      </c>
      <c r="J30" s="153">
        <v>0</v>
      </c>
      <c r="K30" s="154">
        <f>E30*J30</f>
        <v>0</v>
      </c>
      <c r="O30" s="145"/>
      <c r="Z30" s="145"/>
      <c r="AA30" s="145">
        <v>1</v>
      </c>
      <c r="AB30" s="145">
        <v>1</v>
      </c>
      <c r="AC30" s="145">
        <v>1</v>
      </c>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55">
        <f>G30</f>
        <v>0</v>
      </c>
      <c r="BA30" s="145"/>
      <c r="BB30" s="145"/>
      <c r="BC30" s="145"/>
      <c r="BD30" s="145"/>
      <c r="BE30" s="145"/>
      <c r="BF30" s="145"/>
      <c r="BG30" s="145"/>
      <c r="BH30" s="145"/>
      <c r="BI30" s="145"/>
      <c r="CA30" s="145">
        <v>1</v>
      </c>
      <c r="CB30" s="145">
        <v>1</v>
      </c>
      <c r="CZ30" s="108">
        <v>1</v>
      </c>
    </row>
    <row r="31" spans="1:104" ht="25.5" x14ac:dyDescent="0.2">
      <c r="A31" s="156"/>
      <c r="B31" s="157"/>
      <c r="C31" s="163" t="s">
        <v>89</v>
      </c>
      <c r="D31" s="164"/>
      <c r="E31" s="165">
        <v>4.9000000000000004</v>
      </c>
      <c r="F31" s="166"/>
      <c r="G31" s="167"/>
      <c r="H31" s="168"/>
      <c r="I31" s="161"/>
      <c r="J31" s="169"/>
      <c r="K31" s="161"/>
      <c r="M31" s="162" t="s">
        <v>89</v>
      </c>
      <c r="O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70" t="str">
        <f>C30</f>
        <v>Začištění omítek kolem oken,dveří apod. s použitím suché maltové směsi</v>
      </c>
      <c r="BE31" s="145"/>
      <c r="BF31" s="145"/>
      <c r="BG31" s="145"/>
      <c r="BH31" s="145"/>
      <c r="BI31" s="145"/>
    </row>
    <row r="32" spans="1:104" ht="22.5" x14ac:dyDescent="0.2">
      <c r="A32" s="146">
        <v>11</v>
      </c>
      <c r="B32" s="147" t="s">
        <v>90</v>
      </c>
      <c r="C32" s="148" t="s">
        <v>91</v>
      </c>
      <c r="D32" s="149" t="s">
        <v>47</v>
      </c>
      <c r="E32" s="150">
        <v>51.7</v>
      </c>
      <c r="F32" s="151">
        <v>0</v>
      </c>
      <c r="G32" s="152">
        <f>E32*F32</f>
        <v>0</v>
      </c>
      <c r="H32" s="153">
        <v>1.5740000000000001E-2</v>
      </c>
      <c r="I32" s="154">
        <f>E32*H32</f>
        <v>0.81375800000000009</v>
      </c>
      <c r="J32" s="153">
        <v>0</v>
      </c>
      <c r="K32" s="154">
        <f>E32*J32</f>
        <v>0</v>
      </c>
      <c r="O32" s="145"/>
      <c r="Z32" s="145"/>
      <c r="AA32" s="145">
        <v>1</v>
      </c>
      <c r="AB32" s="145">
        <v>1</v>
      </c>
      <c r="AC32" s="145">
        <v>1</v>
      </c>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55">
        <f>G32</f>
        <v>0</v>
      </c>
      <c r="BA32" s="145"/>
      <c r="BB32" s="145"/>
      <c r="BC32" s="145"/>
      <c r="BD32" s="145"/>
      <c r="BE32" s="145"/>
      <c r="BF32" s="145"/>
      <c r="BG32" s="145"/>
      <c r="BH32" s="145"/>
      <c r="BI32" s="145"/>
      <c r="CA32" s="145">
        <v>1</v>
      </c>
      <c r="CB32" s="145">
        <v>1</v>
      </c>
      <c r="CZ32" s="108">
        <v>1</v>
      </c>
    </row>
    <row r="33" spans="1:104" x14ac:dyDescent="0.2">
      <c r="A33" s="156"/>
      <c r="B33" s="157"/>
      <c r="C33" s="163" t="s">
        <v>92</v>
      </c>
      <c r="D33" s="164"/>
      <c r="E33" s="165">
        <v>51.7</v>
      </c>
      <c r="F33" s="166"/>
      <c r="G33" s="167"/>
      <c r="H33" s="168"/>
      <c r="I33" s="161"/>
      <c r="J33" s="169"/>
      <c r="K33" s="161"/>
      <c r="M33" s="162" t="s">
        <v>92</v>
      </c>
      <c r="O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70" t="str">
        <f>C32</f>
        <v xml:space="preserve">Oprava vápen.omítek stěn do 30 % pl. - štukových </v>
      </c>
      <c r="BE33" s="145"/>
      <c r="BF33" s="145"/>
      <c r="BG33" s="145"/>
      <c r="BH33" s="145"/>
      <c r="BI33" s="145"/>
    </row>
    <row r="34" spans="1:104" x14ac:dyDescent="0.2">
      <c r="A34" s="171" t="s">
        <v>48</v>
      </c>
      <c r="B34" s="172" t="s">
        <v>75</v>
      </c>
      <c r="C34" s="173" t="s">
        <v>76</v>
      </c>
      <c r="D34" s="174"/>
      <c r="E34" s="175"/>
      <c r="F34" s="175"/>
      <c r="G34" s="176">
        <f>SUM(G24:G33)</f>
        <v>0</v>
      </c>
      <c r="H34" s="177"/>
      <c r="I34" s="176">
        <f>SUM(I24:I33)</f>
        <v>1.0346980000000001</v>
      </c>
      <c r="J34" s="178"/>
      <c r="K34" s="176">
        <f>SUM(K24:K33)</f>
        <v>0</v>
      </c>
      <c r="O34" s="145"/>
      <c r="X34" s="179">
        <f>K34</f>
        <v>0</v>
      </c>
      <c r="Y34" s="179">
        <f>I34</f>
        <v>1.0346980000000001</v>
      </c>
      <c r="Z34" s="155">
        <f>G34</f>
        <v>0</v>
      </c>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80"/>
      <c r="BB34" s="180"/>
      <c r="BC34" s="180"/>
      <c r="BD34" s="180"/>
      <c r="BE34" s="180"/>
      <c r="BF34" s="180"/>
      <c r="BG34" s="145"/>
      <c r="BH34" s="145"/>
      <c r="BI34" s="145"/>
    </row>
    <row r="35" spans="1:104" ht="14.25" customHeight="1" x14ac:dyDescent="0.2">
      <c r="A35" s="135" t="s">
        <v>46</v>
      </c>
      <c r="B35" s="136" t="s">
        <v>93</v>
      </c>
      <c r="C35" s="137" t="s">
        <v>94</v>
      </c>
      <c r="D35" s="138"/>
      <c r="E35" s="139"/>
      <c r="F35" s="139"/>
      <c r="G35" s="140"/>
      <c r="H35" s="141"/>
      <c r="I35" s="142"/>
      <c r="J35" s="143"/>
      <c r="K35" s="144"/>
      <c r="O35" s="145"/>
    </row>
    <row r="36" spans="1:104" x14ac:dyDescent="0.2">
      <c r="A36" s="146">
        <v>12</v>
      </c>
      <c r="B36" s="147" t="s">
        <v>95</v>
      </c>
      <c r="C36" s="148" t="s">
        <v>96</v>
      </c>
      <c r="D36" s="149" t="s">
        <v>47</v>
      </c>
      <c r="E36" s="150">
        <v>64</v>
      </c>
      <c r="F36" s="151">
        <v>0</v>
      </c>
      <c r="G36" s="152">
        <f>E36*F36</f>
        <v>0</v>
      </c>
      <c r="H36" s="153">
        <v>3.4590000000000003E-2</v>
      </c>
      <c r="I36" s="154">
        <f>E36*H36</f>
        <v>2.2137600000000002</v>
      </c>
      <c r="J36" s="153">
        <v>0</v>
      </c>
      <c r="K36" s="154">
        <f>E36*J36</f>
        <v>0</v>
      </c>
      <c r="O36" s="145"/>
      <c r="Z36" s="145"/>
      <c r="AA36" s="145">
        <v>1</v>
      </c>
      <c r="AB36" s="145">
        <v>1</v>
      </c>
      <c r="AC36" s="145">
        <v>1</v>
      </c>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55">
        <f>G36</f>
        <v>0</v>
      </c>
      <c r="BA36" s="145"/>
      <c r="BB36" s="145"/>
      <c r="BC36" s="145"/>
      <c r="BD36" s="145"/>
      <c r="BE36" s="145"/>
      <c r="BF36" s="145"/>
      <c r="BG36" s="145"/>
      <c r="BH36" s="145"/>
      <c r="BI36" s="145"/>
      <c r="CA36" s="145">
        <v>1</v>
      </c>
      <c r="CB36" s="145">
        <v>1</v>
      </c>
      <c r="CZ36" s="108">
        <v>1</v>
      </c>
    </row>
    <row r="37" spans="1:104" x14ac:dyDescent="0.2">
      <c r="A37" s="156"/>
      <c r="B37" s="157"/>
      <c r="C37" s="158" t="s">
        <v>58</v>
      </c>
      <c r="D37" s="159"/>
      <c r="E37" s="159"/>
      <c r="F37" s="159"/>
      <c r="G37" s="160"/>
      <c r="I37" s="161"/>
      <c r="K37" s="161"/>
      <c r="L37" s="162" t="s">
        <v>58</v>
      </c>
      <c r="O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row>
    <row r="38" spans="1:104" x14ac:dyDescent="0.2">
      <c r="A38" s="156"/>
      <c r="B38" s="157"/>
      <c r="C38" s="163" t="s">
        <v>97</v>
      </c>
      <c r="D38" s="164"/>
      <c r="E38" s="165">
        <v>58</v>
      </c>
      <c r="F38" s="166"/>
      <c r="G38" s="167"/>
      <c r="H38" s="168"/>
      <c r="I38" s="161"/>
      <c r="J38" s="169"/>
      <c r="K38" s="161"/>
      <c r="M38" s="162" t="s">
        <v>97</v>
      </c>
      <c r="O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70" t="str">
        <f>C37</f>
        <v xml:space="preserve">předpoklad </v>
      </c>
      <c r="BE38" s="145"/>
      <c r="BF38" s="145"/>
      <c r="BG38" s="145"/>
      <c r="BH38" s="145"/>
      <c r="BI38" s="145"/>
    </row>
    <row r="39" spans="1:104" x14ac:dyDescent="0.2">
      <c r="A39" s="156"/>
      <c r="B39" s="157"/>
      <c r="C39" s="163" t="s">
        <v>98</v>
      </c>
      <c r="D39" s="164"/>
      <c r="E39" s="165">
        <v>6</v>
      </c>
      <c r="F39" s="166"/>
      <c r="G39" s="167"/>
      <c r="H39" s="168"/>
      <c r="I39" s="161"/>
      <c r="J39" s="169"/>
      <c r="K39" s="161"/>
      <c r="M39" s="162" t="s">
        <v>98</v>
      </c>
      <c r="O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70" t="str">
        <f>C38</f>
        <v>1np:58</v>
      </c>
      <c r="BE39" s="145"/>
      <c r="BF39" s="145"/>
      <c r="BG39" s="145"/>
      <c r="BH39" s="145"/>
      <c r="BI39" s="145"/>
    </row>
    <row r="40" spans="1:104" x14ac:dyDescent="0.2">
      <c r="A40" s="171" t="s">
        <v>48</v>
      </c>
      <c r="B40" s="172" t="s">
        <v>93</v>
      </c>
      <c r="C40" s="173" t="s">
        <v>94</v>
      </c>
      <c r="D40" s="174"/>
      <c r="E40" s="175"/>
      <c r="F40" s="175"/>
      <c r="G40" s="176">
        <f>SUM(G35:G39)</f>
        <v>0</v>
      </c>
      <c r="H40" s="177"/>
      <c r="I40" s="176">
        <f>SUM(I35:I39)</f>
        <v>2.2137600000000002</v>
      </c>
      <c r="J40" s="178"/>
      <c r="K40" s="176">
        <f>SUM(K35:K39)</f>
        <v>0</v>
      </c>
      <c r="O40" s="145"/>
      <c r="X40" s="179">
        <f>K40</f>
        <v>0</v>
      </c>
      <c r="Y40" s="179">
        <f>I40</f>
        <v>2.2137600000000002</v>
      </c>
      <c r="Z40" s="155">
        <f>G40</f>
        <v>0</v>
      </c>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80"/>
      <c r="BB40" s="180"/>
      <c r="BC40" s="180"/>
      <c r="BD40" s="180"/>
      <c r="BE40" s="180"/>
      <c r="BF40" s="180"/>
      <c r="BG40" s="145"/>
      <c r="BH40" s="145"/>
      <c r="BI40" s="145"/>
    </row>
    <row r="41" spans="1:104" ht="14.25" customHeight="1" x14ac:dyDescent="0.2">
      <c r="A41" s="135" t="s">
        <v>46</v>
      </c>
      <c r="B41" s="136" t="s">
        <v>99</v>
      </c>
      <c r="C41" s="137" t="s">
        <v>100</v>
      </c>
      <c r="D41" s="138"/>
      <c r="E41" s="139"/>
      <c r="F41" s="139"/>
      <c r="G41" s="140"/>
      <c r="H41" s="141"/>
      <c r="I41" s="142"/>
      <c r="J41" s="143"/>
      <c r="K41" s="144"/>
      <c r="O41" s="145"/>
    </row>
    <row r="42" spans="1:104" x14ac:dyDescent="0.2">
      <c r="A42" s="146">
        <v>13</v>
      </c>
      <c r="B42" s="147" t="s">
        <v>101</v>
      </c>
      <c r="C42" s="148" t="s">
        <v>102</v>
      </c>
      <c r="D42" s="149" t="s">
        <v>103</v>
      </c>
      <c r="E42" s="150">
        <v>1</v>
      </c>
      <c r="F42" s="151">
        <v>0</v>
      </c>
      <c r="G42" s="152">
        <f>E42*F42</f>
        <v>0</v>
      </c>
      <c r="H42" s="153">
        <v>3</v>
      </c>
      <c r="I42" s="154">
        <f>E42*H42</f>
        <v>3</v>
      </c>
      <c r="J42" s="153">
        <v>-3</v>
      </c>
      <c r="K42" s="154">
        <f>E42*J42</f>
        <v>-3</v>
      </c>
      <c r="O42" s="145"/>
      <c r="Z42" s="145"/>
      <c r="AA42" s="145">
        <v>1</v>
      </c>
      <c r="AB42" s="145">
        <v>1</v>
      </c>
      <c r="AC42" s="145">
        <v>1</v>
      </c>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55">
        <f>G42</f>
        <v>0</v>
      </c>
      <c r="BA42" s="145"/>
      <c r="BB42" s="145"/>
      <c r="BC42" s="145"/>
      <c r="BD42" s="145"/>
      <c r="BE42" s="145"/>
      <c r="BF42" s="145"/>
      <c r="BG42" s="145"/>
      <c r="BH42" s="145"/>
      <c r="BI42" s="145"/>
      <c r="CA42" s="145">
        <v>1</v>
      </c>
      <c r="CB42" s="145">
        <v>1</v>
      </c>
      <c r="CZ42" s="108">
        <v>1</v>
      </c>
    </row>
    <row r="43" spans="1:104" x14ac:dyDescent="0.2">
      <c r="A43" s="146">
        <v>14</v>
      </c>
      <c r="B43" s="147" t="s">
        <v>104</v>
      </c>
      <c r="C43" s="148" t="s">
        <v>105</v>
      </c>
      <c r="D43" s="149" t="s">
        <v>47</v>
      </c>
      <c r="E43" s="150">
        <v>103</v>
      </c>
      <c r="F43" s="151">
        <v>0</v>
      </c>
      <c r="G43" s="152">
        <f>E43*F43</f>
        <v>0</v>
      </c>
      <c r="H43" s="153">
        <v>4.0000000000000003E-5</v>
      </c>
      <c r="I43" s="154">
        <f>E43*H43</f>
        <v>4.1200000000000004E-3</v>
      </c>
      <c r="J43" s="153">
        <v>0</v>
      </c>
      <c r="K43" s="154">
        <f>E43*J43</f>
        <v>0</v>
      </c>
      <c r="O43" s="145"/>
      <c r="Z43" s="145"/>
      <c r="AA43" s="145">
        <v>1</v>
      </c>
      <c r="AB43" s="145">
        <v>1</v>
      </c>
      <c r="AC43" s="145">
        <v>1</v>
      </c>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55">
        <f>G43</f>
        <v>0</v>
      </c>
      <c r="BA43" s="145"/>
      <c r="BB43" s="145"/>
      <c r="BC43" s="145"/>
      <c r="BD43" s="145"/>
      <c r="BE43" s="145"/>
      <c r="BF43" s="145"/>
      <c r="BG43" s="145"/>
      <c r="BH43" s="145"/>
      <c r="BI43" s="145"/>
      <c r="CA43" s="145">
        <v>1</v>
      </c>
      <c r="CB43" s="145">
        <v>1</v>
      </c>
      <c r="CZ43" s="108">
        <v>1</v>
      </c>
    </row>
    <row r="44" spans="1:104" x14ac:dyDescent="0.2">
      <c r="A44" s="156"/>
      <c r="B44" s="157"/>
      <c r="C44" s="163" t="s">
        <v>106</v>
      </c>
      <c r="D44" s="164"/>
      <c r="E44" s="165">
        <v>103</v>
      </c>
      <c r="F44" s="166"/>
      <c r="G44" s="167"/>
      <c r="H44" s="168"/>
      <c r="I44" s="161"/>
      <c r="J44" s="169"/>
      <c r="K44" s="161"/>
      <c r="M44" s="162" t="s">
        <v>106</v>
      </c>
      <c r="O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70" t="str">
        <f>C43</f>
        <v xml:space="preserve">Vyčištění budov o výšce podlaží do 4 m </v>
      </c>
      <c r="BE44" s="145"/>
      <c r="BF44" s="145"/>
      <c r="BG44" s="145"/>
      <c r="BH44" s="145"/>
      <c r="BI44" s="145"/>
    </row>
    <row r="45" spans="1:104" x14ac:dyDescent="0.2">
      <c r="A45" s="146">
        <v>15</v>
      </c>
      <c r="B45" s="147" t="s">
        <v>107</v>
      </c>
      <c r="C45" s="148" t="s">
        <v>108</v>
      </c>
      <c r="D45" s="149" t="s">
        <v>47</v>
      </c>
      <c r="E45" s="150">
        <v>103</v>
      </c>
      <c r="F45" s="151">
        <v>0</v>
      </c>
      <c r="G45" s="152">
        <f>E45*F45</f>
        <v>0</v>
      </c>
      <c r="H45" s="153">
        <v>0</v>
      </c>
      <c r="I45" s="154">
        <f>E45*H45</f>
        <v>0</v>
      </c>
      <c r="J45" s="153">
        <v>0</v>
      </c>
      <c r="K45" s="154">
        <f>E45*J45</f>
        <v>0</v>
      </c>
      <c r="O45" s="145"/>
      <c r="Z45" s="145"/>
      <c r="AA45" s="145">
        <v>1</v>
      </c>
      <c r="AB45" s="145">
        <v>1</v>
      </c>
      <c r="AC45" s="145">
        <v>1</v>
      </c>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55">
        <f>G45</f>
        <v>0</v>
      </c>
      <c r="BA45" s="145"/>
      <c r="BB45" s="145"/>
      <c r="BC45" s="145"/>
      <c r="BD45" s="145"/>
      <c r="BE45" s="145"/>
      <c r="BF45" s="145"/>
      <c r="BG45" s="145"/>
      <c r="BH45" s="145"/>
      <c r="BI45" s="145"/>
      <c r="CA45" s="145">
        <v>1</v>
      </c>
      <c r="CB45" s="145">
        <v>1</v>
      </c>
      <c r="CZ45" s="108">
        <v>1</v>
      </c>
    </row>
    <row r="46" spans="1:104" x14ac:dyDescent="0.2">
      <c r="A46" s="156"/>
      <c r="B46" s="157"/>
      <c r="C46" s="163" t="s">
        <v>106</v>
      </c>
      <c r="D46" s="164"/>
      <c r="E46" s="165">
        <v>103</v>
      </c>
      <c r="F46" s="166"/>
      <c r="G46" s="167"/>
      <c r="H46" s="168"/>
      <c r="I46" s="161"/>
      <c r="J46" s="169"/>
      <c r="K46" s="161"/>
      <c r="M46" s="162" t="s">
        <v>106</v>
      </c>
      <c r="O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70" t="str">
        <f>C45</f>
        <v xml:space="preserve">Čištění zametáním v místnostech a chodbách </v>
      </c>
      <c r="BE46" s="145"/>
      <c r="BF46" s="145"/>
      <c r="BG46" s="145"/>
      <c r="BH46" s="145"/>
      <c r="BI46" s="145"/>
    </row>
    <row r="47" spans="1:104" ht="22.5" x14ac:dyDescent="0.2">
      <c r="A47" s="146">
        <v>16</v>
      </c>
      <c r="B47" s="147" t="s">
        <v>109</v>
      </c>
      <c r="C47" s="148" t="s">
        <v>110</v>
      </c>
      <c r="D47" s="149" t="s">
        <v>88</v>
      </c>
      <c r="E47" s="150">
        <v>3.2</v>
      </c>
      <c r="F47" s="151">
        <v>0</v>
      </c>
      <c r="G47" s="152">
        <f>E47*F47</f>
        <v>0</v>
      </c>
      <c r="H47" s="153">
        <v>2.1420000000000002E-2</v>
      </c>
      <c r="I47" s="154">
        <f>E47*H47</f>
        <v>6.8544000000000008E-2</v>
      </c>
      <c r="J47" s="153">
        <v>0</v>
      </c>
      <c r="K47" s="154">
        <f>E47*J47</f>
        <v>0</v>
      </c>
      <c r="O47" s="145"/>
      <c r="Z47" s="145"/>
      <c r="AA47" s="145">
        <v>1</v>
      </c>
      <c r="AB47" s="145">
        <v>1</v>
      </c>
      <c r="AC47" s="145">
        <v>1</v>
      </c>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55">
        <f>G47</f>
        <v>0</v>
      </c>
      <c r="BA47" s="145"/>
      <c r="BB47" s="145"/>
      <c r="BC47" s="145"/>
      <c r="BD47" s="145"/>
      <c r="BE47" s="145"/>
      <c r="BF47" s="145"/>
      <c r="BG47" s="145"/>
      <c r="BH47" s="145"/>
      <c r="BI47" s="145"/>
      <c r="CA47" s="145">
        <v>1</v>
      </c>
      <c r="CB47" s="145">
        <v>1</v>
      </c>
      <c r="CZ47" s="108">
        <v>1</v>
      </c>
    </row>
    <row r="48" spans="1:104" x14ac:dyDescent="0.2">
      <c r="A48" s="156"/>
      <c r="B48" s="157"/>
      <c r="C48" s="163" t="s">
        <v>111</v>
      </c>
      <c r="D48" s="164"/>
      <c r="E48" s="165">
        <v>3.2</v>
      </c>
      <c r="F48" s="166"/>
      <c r="G48" s="167"/>
      <c r="H48" s="168"/>
      <c r="I48" s="161"/>
      <c r="J48" s="169"/>
      <c r="K48" s="161"/>
      <c r="M48" s="162" t="s">
        <v>111</v>
      </c>
      <c r="O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70" t="str">
        <f>C47</f>
        <v xml:space="preserve">Opláštění z SDK,2.str,do 800x800 mm,RFI tl.12,5 mm </v>
      </c>
      <c r="BE48" s="145"/>
      <c r="BF48" s="145"/>
      <c r="BG48" s="145"/>
      <c r="BH48" s="145"/>
      <c r="BI48" s="145"/>
    </row>
    <row r="49" spans="1:104" x14ac:dyDescent="0.2">
      <c r="A49" s="171" t="s">
        <v>48</v>
      </c>
      <c r="B49" s="172" t="s">
        <v>99</v>
      </c>
      <c r="C49" s="173" t="s">
        <v>100</v>
      </c>
      <c r="D49" s="174"/>
      <c r="E49" s="175"/>
      <c r="F49" s="175"/>
      <c r="G49" s="176">
        <f>SUM(G41:G48)</f>
        <v>0</v>
      </c>
      <c r="H49" s="177"/>
      <c r="I49" s="176">
        <f>SUM(I41:I48)</f>
        <v>3.0726640000000001</v>
      </c>
      <c r="J49" s="178"/>
      <c r="K49" s="176">
        <f>SUM(K41:K48)</f>
        <v>-3</v>
      </c>
      <c r="O49" s="145"/>
      <c r="X49" s="179">
        <f>K49</f>
        <v>-3</v>
      </c>
      <c r="Y49" s="179">
        <f>I49</f>
        <v>3.0726640000000001</v>
      </c>
      <c r="Z49" s="155">
        <f>G49</f>
        <v>0</v>
      </c>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80"/>
      <c r="BB49" s="180"/>
      <c r="BC49" s="180"/>
      <c r="BD49" s="180"/>
      <c r="BE49" s="180"/>
      <c r="BF49" s="180"/>
      <c r="BG49" s="145"/>
      <c r="BH49" s="145"/>
      <c r="BI49" s="145"/>
    </row>
    <row r="50" spans="1:104" ht="14.25" customHeight="1" x14ac:dyDescent="0.2">
      <c r="A50" s="135" t="s">
        <v>46</v>
      </c>
      <c r="B50" s="136" t="s">
        <v>112</v>
      </c>
      <c r="C50" s="137" t="s">
        <v>113</v>
      </c>
      <c r="D50" s="138"/>
      <c r="E50" s="139"/>
      <c r="F50" s="139"/>
      <c r="G50" s="140"/>
      <c r="H50" s="141"/>
      <c r="I50" s="142"/>
      <c r="J50" s="143"/>
      <c r="K50" s="144"/>
      <c r="O50" s="145"/>
    </row>
    <row r="51" spans="1:104" ht="22.5" x14ac:dyDescent="0.2">
      <c r="A51" s="146">
        <v>17</v>
      </c>
      <c r="B51" s="147" t="s">
        <v>114</v>
      </c>
      <c r="C51" s="148" t="s">
        <v>115</v>
      </c>
      <c r="D51" s="149" t="s">
        <v>47</v>
      </c>
      <c r="E51" s="150">
        <v>6.6</v>
      </c>
      <c r="F51" s="151">
        <v>0</v>
      </c>
      <c r="G51" s="152">
        <f>E51*F51</f>
        <v>0</v>
      </c>
      <c r="H51" s="153">
        <v>6.7000000000000002E-4</v>
      </c>
      <c r="I51" s="154">
        <f>E51*H51</f>
        <v>4.4219999999999997E-3</v>
      </c>
      <c r="J51" s="153">
        <v>-0.31900000000000001</v>
      </c>
      <c r="K51" s="154">
        <f>E51*J51</f>
        <v>-2.1053999999999999</v>
      </c>
      <c r="O51" s="145"/>
      <c r="Z51" s="145"/>
      <c r="AA51" s="145">
        <v>1</v>
      </c>
      <c r="AB51" s="145">
        <v>1</v>
      </c>
      <c r="AC51" s="145">
        <v>1</v>
      </c>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55">
        <f>G51</f>
        <v>0</v>
      </c>
      <c r="BA51" s="145"/>
      <c r="BB51" s="145"/>
      <c r="BC51" s="145"/>
      <c r="BD51" s="145"/>
      <c r="BE51" s="145"/>
      <c r="BF51" s="145"/>
      <c r="BG51" s="145"/>
      <c r="BH51" s="145"/>
      <c r="BI51" s="145"/>
      <c r="CA51" s="145">
        <v>1</v>
      </c>
      <c r="CB51" s="145">
        <v>1</v>
      </c>
      <c r="CZ51" s="108">
        <v>1</v>
      </c>
    </row>
    <row r="52" spans="1:104" x14ac:dyDescent="0.2">
      <c r="A52" s="156"/>
      <c r="B52" s="157"/>
      <c r="C52" s="163" t="s">
        <v>116</v>
      </c>
      <c r="D52" s="164"/>
      <c r="E52" s="165">
        <v>6.6</v>
      </c>
      <c r="F52" s="166"/>
      <c r="G52" s="167"/>
      <c r="H52" s="168"/>
      <c r="I52" s="161"/>
      <c r="J52" s="169"/>
      <c r="K52" s="161"/>
      <c r="M52" s="162" t="s">
        <v>116</v>
      </c>
      <c r="O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70" t="str">
        <f>C51</f>
        <v xml:space="preserve">Bourání příček z cihel pálených plných tl. 140 mm </v>
      </c>
      <c r="BE52" s="145"/>
      <c r="BF52" s="145"/>
      <c r="BG52" s="145"/>
      <c r="BH52" s="145"/>
      <c r="BI52" s="145"/>
    </row>
    <row r="53" spans="1:104" ht="22.5" x14ac:dyDescent="0.2">
      <c r="A53" s="146">
        <v>18</v>
      </c>
      <c r="B53" s="147" t="s">
        <v>117</v>
      </c>
      <c r="C53" s="148" t="s">
        <v>118</v>
      </c>
      <c r="D53" s="149" t="s">
        <v>119</v>
      </c>
      <c r="E53" s="150">
        <v>6.3E-2</v>
      </c>
      <c r="F53" s="151">
        <v>0</v>
      </c>
      <c r="G53" s="152">
        <f>E53*F53</f>
        <v>0</v>
      </c>
      <c r="H53" s="153">
        <v>0</v>
      </c>
      <c r="I53" s="154">
        <f>E53*H53</f>
        <v>0</v>
      </c>
      <c r="J53" s="153">
        <v>-2.2000000000000002</v>
      </c>
      <c r="K53" s="154">
        <f>E53*J53</f>
        <v>-0.1386</v>
      </c>
      <c r="O53" s="145"/>
      <c r="Z53" s="145"/>
      <c r="AA53" s="145">
        <v>1</v>
      </c>
      <c r="AB53" s="145">
        <v>1</v>
      </c>
      <c r="AC53" s="145">
        <v>1</v>
      </c>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55">
        <f>G53</f>
        <v>0</v>
      </c>
      <c r="BA53" s="145"/>
      <c r="BB53" s="145"/>
      <c r="BC53" s="145"/>
      <c r="BD53" s="145"/>
      <c r="BE53" s="145"/>
      <c r="BF53" s="145"/>
      <c r="BG53" s="145"/>
      <c r="BH53" s="145"/>
      <c r="BI53" s="145"/>
      <c r="CA53" s="145">
        <v>1</v>
      </c>
      <c r="CB53" s="145">
        <v>1</v>
      </c>
      <c r="CZ53" s="108">
        <v>1</v>
      </c>
    </row>
    <row r="54" spans="1:104" ht="25.5" x14ac:dyDescent="0.2">
      <c r="A54" s="156"/>
      <c r="B54" s="157"/>
      <c r="C54" s="163" t="s">
        <v>120</v>
      </c>
      <c r="D54" s="164"/>
      <c r="E54" s="165">
        <v>3.5999999999999997E-2</v>
      </c>
      <c r="F54" s="166"/>
      <c r="G54" s="167"/>
      <c r="H54" s="168"/>
      <c r="I54" s="161"/>
      <c r="J54" s="169"/>
      <c r="K54" s="161"/>
      <c r="M54" s="162" t="s">
        <v>120</v>
      </c>
      <c r="O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70" t="str">
        <f>C53</f>
        <v>Bourání mazanin betonových tl. 10 cm, pl. 1 m2 ručně tl. mazaniny 8 - 10 cm</v>
      </c>
      <c r="BE54" s="145"/>
      <c r="BF54" s="145"/>
      <c r="BG54" s="145"/>
      <c r="BH54" s="145"/>
      <c r="BI54" s="145"/>
    </row>
    <row r="55" spans="1:104" x14ac:dyDescent="0.2">
      <c r="A55" s="156"/>
      <c r="B55" s="157"/>
      <c r="C55" s="163" t="s">
        <v>121</v>
      </c>
      <c r="D55" s="164"/>
      <c r="E55" s="165">
        <v>2.7E-2</v>
      </c>
      <c r="F55" s="166"/>
      <c r="G55" s="167"/>
      <c r="H55" s="168"/>
      <c r="I55" s="161"/>
      <c r="J55" s="169"/>
      <c r="K55" s="161"/>
      <c r="M55" s="162" t="s">
        <v>121</v>
      </c>
      <c r="O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70" t="str">
        <f>C54</f>
        <v>0,8*0,5*0,09</v>
      </c>
      <c r="BE55" s="145"/>
      <c r="BF55" s="145"/>
      <c r="BG55" s="145"/>
      <c r="BH55" s="145"/>
      <c r="BI55" s="145"/>
    </row>
    <row r="56" spans="1:104" ht="22.5" x14ac:dyDescent="0.2">
      <c r="A56" s="146">
        <v>19</v>
      </c>
      <c r="B56" s="147" t="s">
        <v>122</v>
      </c>
      <c r="C56" s="148" t="s">
        <v>123</v>
      </c>
      <c r="D56" s="149" t="s">
        <v>119</v>
      </c>
      <c r="E56" s="150">
        <v>3.5999999999999997E-2</v>
      </c>
      <c r="F56" s="151">
        <v>0</v>
      </c>
      <c r="G56" s="152">
        <f>E56*F56</f>
        <v>0</v>
      </c>
      <c r="H56" s="153">
        <v>0</v>
      </c>
      <c r="I56" s="154">
        <f>E56*H56</f>
        <v>0</v>
      </c>
      <c r="J56" s="153">
        <v>0</v>
      </c>
      <c r="K56" s="154">
        <f>E56*J56</f>
        <v>0</v>
      </c>
      <c r="O56" s="145"/>
      <c r="Z56" s="145"/>
      <c r="AA56" s="145">
        <v>1</v>
      </c>
      <c r="AB56" s="145">
        <v>1</v>
      </c>
      <c r="AC56" s="145">
        <v>1</v>
      </c>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55">
        <f>G56</f>
        <v>0</v>
      </c>
      <c r="BA56" s="145"/>
      <c r="BB56" s="145"/>
      <c r="BC56" s="145"/>
      <c r="BD56" s="145"/>
      <c r="BE56" s="145"/>
      <c r="BF56" s="145"/>
      <c r="BG56" s="145"/>
      <c r="BH56" s="145"/>
      <c r="BI56" s="145"/>
      <c r="CA56" s="145">
        <v>1</v>
      </c>
      <c r="CB56" s="145">
        <v>1</v>
      </c>
      <c r="CZ56" s="108">
        <v>1</v>
      </c>
    </row>
    <row r="57" spans="1:104" ht="25.5" x14ac:dyDescent="0.2">
      <c r="A57" s="156"/>
      <c r="B57" s="157"/>
      <c r="C57" s="163" t="s">
        <v>120</v>
      </c>
      <c r="D57" s="164"/>
      <c r="E57" s="165">
        <v>3.5999999999999997E-2</v>
      </c>
      <c r="F57" s="166"/>
      <c r="G57" s="167"/>
      <c r="H57" s="168"/>
      <c r="I57" s="161"/>
      <c r="J57" s="169"/>
      <c r="K57" s="161"/>
      <c r="M57" s="162" t="s">
        <v>120</v>
      </c>
      <c r="O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70" t="str">
        <f>C56</f>
        <v>Příplatek, bourání mazanin se svař. síťí tl. 10 cm jednostranná výztuž svařovanou sítí</v>
      </c>
      <c r="BE57" s="145"/>
      <c r="BF57" s="145"/>
      <c r="BG57" s="145"/>
      <c r="BH57" s="145"/>
      <c r="BI57" s="145"/>
    </row>
    <row r="58" spans="1:104" x14ac:dyDescent="0.2">
      <c r="A58" s="146">
        <v>20</v>
      </c>
      <c r="B58" s="147" t="s">
        <v>124</v>
      </c>
      <c r="C58" s="148" t="s">
        <v>125</v>
      </c>
      <c r="D58" s="149" t="s">
        <v>47</v>
      </c>
      <c r="E58" s="150">
        <v>58</v>
      </c>
      <c r="F58" s="151">
        <v>0</v>
      </c>
      <c r="G58" s="152">
        <f>E58*F58</f>
        <v>0</v>
      </c>
      <c r="H58" s="153">
        <v>0</v>
      </c>
      <c r="I58" s="154">
        <f>E58*H58</f>
        <v>0</v>
      </c>
      <c r="J58" s="153">
        <v>-3.5000000000000003E-2</v>
      </c>
      <c r="K58" s="154">
        <f>E58*J58</f>
        <v>-2.0300000000000002</v>
      </c>
      <c r="O58" s="145"/>
      <c r="Z58" s="145"/>
      <c r="AA58" s="145">
        <v>1</v>
      </c>
      <c r="AB58" s="145">
        <v>1</v>
      </c>
      <c r="AC58" s="145">
        <v>1</v>
      </c>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55">
        <f>G58</f>
        <v>0</v>
      </c>
      <c r="BA58" s="145"/>
      <c r="BB58" s="145"/>
      <c r="BC58" s="145"/>
      <c r="BD58" s="145"/>
      <c r="BE58" s="145"/>
      <c r="BF58" s="145"/>
      <c r="BG58" s="145"/>
      <c r="BH58" s="145"/>
      <c r="BI58" s="145"/>
      <c r="CA58" s="145">
        <v>1</v>
      </c>
      <c r="CB58" s="145">
        <v>1</v>
      </c>
      <c r="CZ58" s="108">
        <v>1</v>
      </c>
    </row>
    <row r="59" spans="1:104" x14ac:dyDescent="0.2">
      <c r="A59" s="146">
        <v>21</v>
      </c>
      <c r="B59" s="147" t="s">
        <v>126</v>
      </c>
      <c r="C59" s="148" t="s">
        <v>127</v>
      </c>
      <c r="D59" s="149" t="s">
        <v>84</v>
      </c>
      <c r="E59" s="150">
        <v>2</v>
      </c>
      <c r="F59" s="151">
        <v>0</v>
      </c>
      <c r="G59" s="152">
        <f>E59*F59</f>
        <v>0</v>
      </c>
      <c r="H59" s="153">
        <v>0</v>
      </c>
      <c r="I59" s="154">
        <f>E59*H59</f>
        <v>0</v>
      </c>
      <c r="J59" s="153">
        <v>0</v>
      </c>
      <c r="K59" s="154">
        <f>E59*J59</f>
        <v>0</v>
      </c>
      <c r="O59" s="145"/>
      <c r="Z59" s="145"/>
      <c r="AA59" s="145">
        <v>1</v>
      </c>
      <c r="AB59" s="145">
        <v>1</v>
      </c>
      <c r="AC59" s="145">
        <v>1</v>
      </c>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55">
        <f>G59</f>
        <v>0</v>
      </c>
      <c r="BA59" s="145"/>
      <c r="BB59" s="145"/>
      <c r="BC59" s="145"/>
      <c r="BD59" s="145"/>
      <c r="BE59" s="145"/>
      <c r="BF59" s="145"/>
      <c r="BG59" s="145"/>
      <c r="BH59" s="145"/>
      <c r="BI59" s="145"/>
      <c r="CA59" s="145">
        <v>1</v>
      </c>
      <c r="CB59" s="145">
        <v>1</v>
      </c>
      <c r="CZ59" s="108">
        <v>1</v>
      </c>
    </row>
    <row r="60" spans="1:104" ht="22.5" x14ac:dyDescent="0.2">
      <c r="A60" s="146">
        <v>22</v>
      </c>
      <c r="B60" s="147" t="s">
        <v>128</v>
      </c>
      <c r="C60" s="148" t="s">
        <v>129</v>
      </c>
      <c r="D60" s="149" t="s">
        <v>47</v>
      </c>
      <c r="E60" s="150">
        <v>2.6</v>
      </c>
      <c r="F60" s="151">
        <v>0</v>
      </c>
      <c r="G60" s="152">
        <f>E60*F60</f>
        <v>0</v>
      </c>
      <c r="H60" s="153">
        <v>1E-3</v>
      </c>
      <c r="I60" s="154">
        <f>E60*H60</f>
        <v>2.6000000000000003E-3</v>
      </c>
      <c r="J60" s="153">
        <v>-6.3E-2</v>
      </c>
      <c r="K60" s="154">
        <f>E60*J60</f>
        <v>-0.1638</v>
      </c>
      <c r="O60" s="145"/>
      <c r="Z60" s="145"/>
      <c r="AA60" s="145">
        <v>1</v>
      </c>
      <c r="AB60" s="145">
        <v>1</v>
      </c>
      <c r="AC60" s="145">
        <v>1</v>
      </c>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55">
        <f>G60</f>
        <v>0</v>
      </c>
      <c r="BA60" s="145"/>
      <c r="BB60" s="145"/>
      <c r="BC60" s="145"/>
      <c r="BD60" s="145"/>
      <c r="BE60" s="145"/>
      <c r="BF60" s="145"/>
      <c r="BG60" s="145"/>
      <c r="BH60" s="145"/>
      <c r="BI60" s="145"/>
      <c r="CA60" s="145">
        <v>1</v>
      </c>
      <c r="CB60" s="145">
        <v>1</v>
      </c>
      <c r="CZ60" s="108">
        <v>1</v>
      </c>
    </row>
    <row r="61" spans="1:104" x14ac:dyDescent="0.2">
      <c r="A61" s="156"/>
      <c r="B61" s="157"/>
      <c r="C61" s="163" t="s">
        <v>130</v>
      </c>
      <c r="D61" s="164"/>
      <c r="E61" s="165">
        <v>2.6</v>
      </c>
      <c r="F61" s="166"/>
      <c r="G61" s="167"/>
      <c r="H61" s="168"/>
      <c r="I61" s="161"/>
      <c r="J61" s="169"/>
      <c r="K61" s="161"/>
      <c r="M61" s="162" t="s">
        <v>130</v>
      </c>
      <c r="O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70" t="str">
        <f>C60</f>
        <v xml:space="preserve">Vybourání kovových dveřních zárubní pl. nad 2 m2 </v>
      </c>
      <c r="BE61" s="145"/>
      <c r="BF61" s="145"/>
      <c r="BG61" s="145"/>
      <c r="BH61" s="145"/>
      <c r="BI61" s="145"/>
    </row>
    <row r="62" spans="1:104" x14ac:dyDescent="0.2">
      <c r="A62" s="171" t="s">
        <v>48</v>
      </c>
      <c r="B62" s="172" t="s">
        <v>112</v>
      </c>
      <c r="C62" s="173" t="s">
        <v>113</v>
      </c>
      <c r="D62" s="174"/>
      <c r="E62" s="175"/>
      <c r="F62" s="175"/>
      <c r="G62" s="176">
        <f>SUM(G50:G61)</f>
        <v>0</v>
      </c>
      <c r="H62" s="177"/>
      <c r="I62" s="176">
        <f>SUM(I50:I61)</f>
        <v>7.0220000000000005E-3</v>
      </c>
      <c r="J62" s="178"/>
      <c r="K62" s="176">
        <f>SUM(K50:K61)</f>
        <v>-4.4378000000000002</v>
      </c>
      <c r="O62" s="145"/>
      <c r="X62" s="179">
        <f>K62</f>
        <v>-4.4378000000000002</v>
      </c>
      <c r="Y62" s="179">
        <f>I62</f>
        <v>7.0220000000000005E-3</v>
      </c>
      <c r="Z62" s="155">
        <f>G62</f>
        <v>0</v>
      </c>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80"/>
      <c r="BB62" s="180"/>
      <c r="BC62" s="180"/>
      <c r="BD62" s="180"/>
      <c r="BE62" s="180"/>
      <c r="BF62" s="180"/>
      <c r="BG62" s="145"/>
      <c r="BH62" s="145"/>
      <c r="BI62" s="145"/>
    </row>
    <row r="63" spans="1:104" ht="14.25" customHeight="1" x14ac:dyDescent="0.2">
      <c r="A63" s="135" t="s">
        <v>46</v>
      </c>
      <c r="B63" s="136" t="s">
        <v>131</v>
      </c>
      <c r="C63" s="137" t="s">
        <v>132</v>
      </c>
      <c r="D63" s="138"/>
      <c r="E63" s="139"/>
      <c r="F63" s="139"/>
      <c r="G63" s="140"/>
      <c r="H63" s="141"/>
      <c r="I63" s="142"/>
      <c r="J63" s="143"/>
      <c r="K63" s="144"/>
      <c r="O63" s="145"/>
    </row>
    <row r="64" spans="1:104" ht="22.5" x14ac:dyDescent="0.2">
      <c r="A64" s="146">
        <v>23</v>
      </c>
      <c r="B64" s="147" t="s">
        <v>133</v>
      </c>
      <c r="C64" s="148" t="s">
        <v>134</v>
      </c>
      <c r="D64" s="149" t="s">
        <v>84</v>
      </c>
      <c r="E64" s="150">
        <v>2</v>
      </c>
      <c r="F64" s="151">
        <v>0</v>
      </c>
      <c r="G64" s="152">
        <f>E64*F64</f>
        <v>0</v>
      </c>
      <c r="H64" s="153">
        <v>1.33E-3</v>
      </c>
      <c r="I64" s="154">
        <f>E64*H64</f>
        <v>2.66E-3</v>
      </c>
      <c r="J64" s="153">
        <v>-5.3999999999999999E-2</v>
      </c>
      <c r="K64" s="154">
        <f>E64*J64</f>
        <v>-0.108</v>
      </c>
      <c r="O64" s="145"/>
      <c r="Z64" s="145"/>
      <c r="AA64" s="145">
        <v>1</v>
      </c>
      <c r="AB64" s="145">
        <v>1</v>
      </c>
      <c r="AC64" s="145">
        <v>1</v>
      </c>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55">
        <f>G64</f>
        <v>0</v>
      </c>
      <c r="BA64" s="145"/>
      <c r="BB64" s="145"/>
      <c r="BC64" s="145"/>
      <c r="BD64" s="145"/>
      <c r="BE64" s="145"/>
      <c r="BF64" s="145"/>
      <c r="BG64" s="145"/>
      <c r="BH64" s="145"/>
      <c r="BI64" s="145"/>
      <c r="CA64" s="145">
        <v>1</v>
      </c>
      <c r="CB64" s="145">
        <v>1</v>
      </c>
      <c r="CZ64" s="108">
        <v>1</v>
      </c>
    </row>
    <row r="65" spans="1:104" x14ac:dyDescent="0.2">
      <c r="A65" s="156"/>
      <c r="B65" s="157"/>
      <c r="C65" s="158" t="s">
        <v>135</v>
      </c>
      <c r="D65" s="159"/>
      <c r="E65" s="159"/>
      <c r="F65" s="159"/>
      <c r="G65" s="160"/>
      <c r="I65" s="161"/>
      <c r="K65" s="161"/>
      <c r="L65" s="162" t="s">
        <v>135</v>
      </c>
      <c r="O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row>
    <row r="66" spans="1:104" ht="22.5" x14ac:dyDescent="0.2">
      <c r="A66" s="146">
        <v>24</v>
      </c>
      <c r="B66" s="147" t="s">
        <v>136</v>
      </c>
      <c r="C66" s="148" t="s">
        <v>137</v>
      </c>
      <c r="D66" s="149" t="s">
        <v>88</v>
      </c>
      <c r="E66" s="150">
        <v>3.2</v>
      </c>
      <c r="F66" s="151">
        <v>0</v>
      </c>
      <c r="G66" s="152">
        <f>E66*F66</f>
        <v>0</v>
      </c>
      <c r="H66" s="153">
        <v>0</v>
      </c>
      <c r="I66" s="154">
        <f>E66*H66</f>
        <v>0</v>
      </c>
      <c r="J66" s="153">
        <v>-6.5000000000000002E-2</v>
      </c>
      <c r="K66" s="154">
        <f>E66*J66</f>
        <v>-0.20800000000000002</v>
      </c>
      <c r="O66" s="145"/>
      <c r="Z66" s="145"/>
      <c r="AA66" s="145">
        <v>1</v>
      </c>
      <c r="AB66" s="145">
        <v>1</v>
      </c>
      <c r="AC66" s="145">
        <v>1</v>
      </c>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55">
        <f>G66</f>
        <v>0</v>
      </c>
      <c r="BA66" s="145"/>
      <c r="BB66" s="145"/>
      <c r="BC66" s="145"/>
      <c r="BD66" s="145"/>
      <c r="BE66" s="145"/>
      <c r="BF66" s="145"/>
      <c r="BG66" s="145"/>
      <c r="BH66" s="145"/>
      <c r="BI66" s="145"/>
      <c r="CA66" s="145">
        <v>1</v>
      </c>
      <c r="CB66" s="145">
        <v>1</v>
      </c>
      <c r="CZ66" s="108">
        <v>1</v>
      </c>
    </row>
    <row r="67" spans="1:104" x14ac:dyDescent="0.2">
      <c r="A67" s="156"/>
      <c r="B67" s="157"/>
      <c r="C67" s="163" t="s">
        <v>138</v>
      </c>
      <c r="D67" s="164"/>
      <c r="E67" s="165">
        <v>3.2</v>
      </c>
      <c r="F67" s="166"/>
      <c r="G67" s="167"/>
      <c r="H67" s="168"/>
      <c r="I67" s="161"/>
      <c r="J67" s="169"/>
      <c r="K67" s="161"/>
      <c r="M67" s="162" t="s">
        <v>138</v>
      </c>
      <c r="O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70" t="str">
        <f>C66</f>
        <v xml:space="preserve">Vysekání rýh zeď cihelná vtah. nosníků 15 x 25 cm </v>
      </c>
      <c r="BE67" s="145"/>
      <c r="BF67" s="145"/>
      <c r="BG67" s="145"/>
      <c r="BH67" s="145"/>
      <c r="BI67" s="145"/>
    </row>
    <row r="68" spans="1:104" x14ac:dyDescent="0.2">
      <c r="A68" s="146">
        <v>25</v>
      </c>
      <c r="B68" s="147" t="s">
        <v>139</v>
      </c>
      <c r="C68" s="148" t="s">
        <v>140</v>
      </c>
      <c r="D68" s="149" t="s">
        <v>47</v>
      </c>
      <c r="E68" s="150">
        <v>51.7</v>
      </c>
      <c r="F68" s="151">
        <v>0</v>
      </c>
      <c r="G68" s="152">
        <f>E68*F68</f>
        <v>0</v>
      </c>
      <c r="H68" s="153">
        <v>0</v>
      </c>
      <c r="I68" s="154">
        <f>E68*H68</f>
        <v>0</v>
      </c>
      <c r="J68" s="153">
        <v>-0.01</v>
      </c>
      <c r="K68" s="154">
        <f>E68*J68</f>
        <v>-0.51700000000000002</v>
      </c>
      <c r="O68" s="145"/>
      <c r="Z68" s="145"/>
      <c r="AA68" s="145">
        <v>1</v>
      </c>
      <c r="AB68" s="145">
        <v>1</v>
      </c>
      <c r="AC68" s="145">
        <v>1</v>
      </c>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55">
        <f>G68</f>
        <v>0</v>
      </c>
      <c r="BA68" s="145"/>
      <c r="BB68" s="145"/>
      <c r="BC68" s="145"/>
      <c r="BD68" s="145"/>
      <c r="BE68" s="145"/>
      <c r="BF68" s="145"/>
      <c r="BG68" s="145"/>
      <c r="BH68" s="145"/>
      <c r="BI68" s="145"/>
      <c r="CA68" s="145">
        <v>1</v>
      </c>
      <c r="CB68" s="145">
        <v>1</v>
      </c>
      <c r="CZ68" s="108">
        <v>1</v>
      </c>
    </row>
    <row r="69" spans="1:104" x14ac:dyDescent="0.2">
      <c r="A69" s="156"/>
      <c r="B69" s="157"/>
      <c r="C69" s="163" t="s">
        <v>92</v>
      </c>
      <c r="D69" s="164"/>
      <c r="E69" s="165">
        <v>51.7</v>
      </c>
      <c r="F69" s="166"/>
      <c r="G69" s="167"/>
      <c r="H69" s="168"/>
      <c r="I69" s="161"/>
      <c r="J69" s="169"/>
      <c r="K69" s="161"/>
      <c r="M69" s="162" t="s">
        <v>92</v>
      </c>
      <c r="O69" s="145"/>
      <c r="Z69" s="145"/>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70" t="str">
        <f>C68</f>
        <v xml:space="preserve">Otlučení omítek vnitřních stěn v rozsahu do 30 % </v>
      </c>
      <c r="BE69" s="145"/>
      <c r="BF69" s="145"/>
      <c r="BG69" s="145"/>
      <c r="BH69" s="145"/>
      <c r="BI69" s="145"/>
    </row>
    <row r="70" spans="1:104" x14ac:dyDescent="0.2">
      <c r="A70" s="171" t="s">
        <v>48</v>
      </c>
      <c r="B70" s="172" t="s">
        <v>131</v>
      </c>
      <c r="C70" s="173" t="s">
        <v>132</v>
      </c>
      <c r="D70" s="174"/>
      <c r="E70" s="175"/>
      <c r="F70" s="175"/>
      <c r="G70" s="176">
        <f>SUM(G63:G69)</f>
        <v>0</v>
      </c>
      <c r="H70" s="177"/>
      <c r="I70" s="176">
        <f>SUM(I63:I69)</f>
        <v>2.66E-3</v>
      </c>
      <c r="J70" s="178"/>
      <c r="K70" s="176">
        <f>SUM(K63:K69)</f>
        <v>-0.83299999999999996</v>
      </c>
      <c r="O70" s="145"/>
      <c r="X70" s="179">
        <f>K70</f>
        <v>-0.83299999999999996</v>
      </c>
      <c r="Y70" s="179">
        <f>I70</f>
        <v>2.66E-3</v>
      </c>
      <c r="Z70" s="155">
        <f>G70</f>
        <v>0</v>
      </c>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80"/>
      <c r="BB70" s="180"/>
      <c r="BC70" s="180"/>
      <c r="BD70" s="180"/>
      <c r="BE70" s="180"/>
      <c r="BF70" s="180"/>
      <c r="BG70" s="145"/>
      <c r="BH70" s="145"/>
      <c r="BI70" s="145"/>
    </row>
    <row r="71" spans="1:104" ht="14.25" customHeight="1" x14ac:dyDescent="0.2">
      <c r="A71" s="135" t="s">
        <v>46</v>
      </c>
      <c r="B71" s="136" t="s">
        <v>141</v>
      </c>
      <c r="C71" s="137" t="s">
        <v>142</v>
      </c>
      <c r="D71" s="138"/>
      <c r="E71" s="139"/>
      <c r="F71" s="139"/>
      <c r="G71" s="140"/>
      <c r="H71" s="141"/>
      <c r="I71" s="142"/>
      <c r="J71" s="143"/>
      <c r="K71" s="144"/>
      <c r="O71" s="145"/>
    </row>
    <row r="72" spans="1:104" x14ac:dyDescent="0.2">
      <c r="A72" s="146">
        <v>26</v>
      </c>
      <c r="B72" s="147" t="s">
        <v>143</v>
      </c>
      <c r="C72" s="148" t="s">
        <v>144</v>
      </c>
      <c r="D72" s="149" t="s">
        <v>54</v>
      </c>
      <c r="E72" s="150">
        <v>8.0948712119999993</v>
      </c>
      <c r="F72" s="151">
        <v>0</v>
      </c>
      <c r="G72" s="152">
        <f>E72*F72</f>
        <v>0</v>
      </c>
      <c r="H72" s="153">
        <v>0</v>
      </c>
      <c r="I72" s="154">
        <f>E72*H72</f>
        <v>0</v>
      </c>
      <c r="J72" s="153"/>
      <c r="K72" s="154">
        <f>E72*J72</f>
        <v>0</v>
      </c>
      <c r="O72" s="145"/>
      <c r="Z72" s="145"/>
      <c r="AA72" s="145">
        <v>7</v>
      </c>
      <c r="AB72" s="145">
        <v>1</v>
      </c>
      <c r="AC72" s="145">
        <v>2</v>
      </c>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55">
        <f>G72</f>
        <v>0</v>
      </c>
      <c r="BA72" s="145"/>
      <c r="BB72" s="145"/>
      <c r="BC72" s="145"/>
      <c r="BD72" s="145"/>
      <c r="BE72" s="145"/>
      <c r="BF72" s="145"/>
      <c r="BG72" s="145"/>
      <c r="BH72" s="145"/>
      <c r="BI72" s="145"/>
      <c r="CA72" s="145">
        <v>7</v>
      </c>
      <c r="CB72" s="145">
        <v>1</v>
      </c>
      <c r="CZ72" s="108">
        <v>1</v>
      </c>
    </row>
    <row r="73" spans="1:104" x14ac:dyDescent="0.2">
      <c r="A73" s="146">
        <v>27</v>
      </c>
      <c r="B73" s="147" t="s">
        <v>145</v>
      </c>
      <c r="C73" s="148" t="s">
        <v>146</v>
      </c>
      <c r="D73" s="149" t="s">
        <v>54</v>
      </c>
      <c r="E73" s="150">
        <v>8.0948712119999993</v>
      </c>
      <c r="F73" s="151">
        <v>0</v>
      </c>
      <c r="G73" s="152">
        <f>E73*F73</f>
        <v>0</v>
      </c>
      <c r="H73" s="153">
        <v>0</v>
      </c>
      <c r="I73" s="154">
        <f>E73*H73</f>
        <v>0</v>
      </c>
      <c r="J73" s="153"/>
      <c r="K73" s="154">
        <f>E73*J73</f>
        <v>0</v>
      </c>
      <c r="O73" s="145"/>
      <c r="Z73" s="145"/>
      <c r="AA73" s="145">
        <v>7</v>
      </c>
      <c r="AB73" s="145">
        <v>1</v>
      </c>
      <c r="AC73" s="145">
        <v>2</v>
      </c>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55">
        <f>G73</f>
        <v>0</v>
      </c>
      <c r="BA73" s="145"/>
      <c r="BB73" s="145"/>
      <c r="BC73" s="145"/>
      <c r="BD73" s="145"/>
      <c r="BE73" s="145"/>
      <c r="BF73" s="145"/>
      <c r="BG73" s="145"/>
      <c r="BH73" s="145"/>
      <c r="BI73" s="145"/>
      <c r="CA73" s="145">
        <v>7</v>
      </c>
      <c r="CB73" s="145">
        <v>1</v>
      </c>
      <c r="CZ73" s="108">
        <v>1</v>
      </c>
    </row>
    <row r="74" spans="1:104" x14ac:dyDescent="0.2">
      <c r="A74" s="171" t="s">
        <v>48</v>
      </c>
      <c r="B74" s="172" t="s">
        <v>141</v>
      </c>
      <c r="C74" s="173" t="s">
        <v>142</v>
      </c>
      <c r="D74" s="174"/>
      <c r="E74" s="175"/>
      <c r="F74" s="175"/>
      <c r="G74" s="176">
        <f>SUM(G71:G73)</f>
        <v>0</v>
      </c>
      <c r="H74" s="177"/>
      <c r="I74" s="176">
        <f>SUM(I71:I73)</f>
        <v>0</v>
      </c>
      <c r="J74" s="178"/>
      <c r="K74" s="176">
        <f>SUM(K71:K73)</f>
        <v>0</v>
      </c>
      <c r="O74" s="145"/>
      <c r="X74" s="179">
        <f>K74</f>
        <v>0</v>
      </c>
      <c r="Y74" s="179">
        <f>I74</f>
        <v>0</v>
      </c>
      <c r="Z74" s="155">
        <f>G74</f>
        <v>0</v>
      </c>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80"/>
      <c r="BB74" s="180"/>
      <c r="BC74" s="180"/>
      <c r="BD74" s="180"/>
      <c r="BE74" s="180"/>
      <c r="BF74" s="180"/>
      <c r="BG74" s="145"/>
      <c r="BH74" s="145"/>
      <c r="BI74" s="145"/>
    </row>
    <row r="75" spans="1:104" ht="14.25" customHeight="1" x14ac:dyDescent="0.2">
      <c r="A75" s="135" t="s">
        <v>46</v>
      </c>
      <c r="B75" s="136" t="s">
        <v>147</v>
      </c>
      <c r="C75" s="137" t="s">
        <v>148</v>
      </c>
      <c r="D75" s="138"/>
      <c r="E75" s="139"/>
      <c r="F75" s="139"/>
      <c r="G75" s="140"/>
      <c r="H75" s="141"/>
      <c r="I75" s="142"/>
      <c r="J75" s="143"/>
      <c r="K75" s="144"/>
      <c r="O75" s="145"/>
    </row>
    <row r="76" spans="1:104" x14ac:dyDescent="0.2">
      <c r="A76" s="146">
        <v>28</v>
      </c>
      <c r="B76" s="147" t="s">
        <v>149</v>
      </c>
      <c r="C76" s="148" t="s">
        <v>150</v>
      </c>
      <c r="D76" s="149" t="s">
        <v>151</v>
      </c>
      <c r="E76" s="150">
        <v>1</v>
      </c>
      <c r="F76" s="151">
        <v>0</v>
      </c>
      <c r="G76" s="152">
        <f>E76*F76</f>
        <v>0</v>
      </c>
      <c r="H76" s="153">
        <v>0</v>
      </c>
      <c r="I76" s="154">
        <f>E76*H76</f>
        <v>0</v>
      </c>
      <c r="J76" s="153"/>
      <c r="K76" s="154">
        <f>E76*J76</f>
        <v>0</v>
      </c>
      <c r="O76" s="145"/>
      <c r="Z76" s="145"/>
      <c r="AA76" s="145">
        <v>12</v>
      </c>
      <c r="AB76" s="145">
        <v>0</v>
      </c>
      <c r="AC76" s="145">
        <v>18</v>
      </c>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55">
        <f>G76</f>
        <v>0</v>
      </c>
      <c r="BA76" s="145"/>
      <c r="BB76" s="145"/>
      <c r="BC76" s="145"/>
      <c r="BD76" s="145"/>
      <c r="BE76" s="145"/>
      <c r="BF76" s="145"/>
      <c r="BG76" s="145"/>
      <c r="BH76" s="145"/>
      <c r="BI76" s="145"/>
      <c r="CA76" s="145">
        <v>12</v>
      </c>
      <c r="CB76" s="145">
        <v>0</v>
      </c>
      <c r="CZ76" s="108">
        <v>2</v>
      </c>
    </row>
    <row r="77" spans="1:104" x14ac:dyDescent="0.2">
      <c r="A77" s="156"/>
      <c r="B77" s="157"/>
      <c r="C77" s="158" t="s">
        <v>152</v>
      </c>
      <c r="D77" s="159"/>
      <c r="E77" s="159"/>
      <c r="F77" s="159"/>
      <c r="G77" s="160"/>
      <c r="I77" s="161"/>
      <c r="K77" s="161"/>
      <c r="L77" s="162" t="s">
        <v>152</v>
      </c>
      <c r="O77" s="145"/>
      <c r="Z77" s="145"/>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row>
    <row r="78" spans="1:104" x14ac:dyDescent="0.2">
      <c r="A78" s="156"/>
      <c r="B78" s="157"/>
      <c r="C78" s="158" t="s">
        <v>153</v>
      </c>
      <c r="D78" s="159"/>
      <c r="E78" s="159"/>
      <c r="F78" s="159"/>
      <c r="G78" s="160"/>
      <c r="I78" s="161"/>
      <c r="K78" s="161"/>
      <c r="L78" s="162" t="s">
        <v>153</v>
      </c>
      <c r="O78" s="145"/>
      <c r="Z78" s="145"/>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row>
    <row r="79" spans="1:104" x14ac:dyDescent="0.2">
      <c r="A79" s="156"/>
      <c r="B79" s="157"/>
      <c r="C79" s="158" t="s">
        <v>154</v>
      </c>
      <c r="D79" s="159"/>
      <c r="E79" s="159"/>
      <c r="F79" s="159"/>
      <c r="G79" s="160"/>
      <c r="I79" s="161"/>
      <c r="K79" s="161"/>
      <c r="L79" s="162" t="s">
        <v>154</v>
      </c>
      <c r="O79" s="145"/>
      <c r="Z79" s="145"/>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row>
    <row r="80" spans="1:104" x14ac:dyDescent="0.2">
      <c r="A80" s="156"/>
      <c r="B80" s="157"/>
      <c r="C80" s="158" t="s">
        <v>155</v>
      </c>
      <c r="D80" s="159"/>
      <c r="E80" s="159"/>
      <c r="F80" s="159"/>
      <c r="G80" s="160"/>
      <c r="I80" s="161"/>
      <c r="K80" s="161"/>
      <c r="L80" s="162" t="s">
        <v>155</v>
      </c>
      <c r="O80" s="145"/>
      <c r="Z80" s="145"/>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row>
    <row r="81" spans="1:104" x14ac:dyDescent="0.2">
      <c r="A81" s="156"/>
      <c r="B81" s="157"/>
      <c r="C81" s="158" t="s">
        <v>156</v>
      </c>
      <c r="D81" s="159"/>
      <c r="E81" s="159"/>
      <c r="F81" s="159"/>
      <c r="G81" s="160"/>
      <c r="I81" s="161"/>
      <c r="K81" s="161"/>
      <c r="L81" s="162" t="s">
        <v>156</v>
      </c>
      <c r="O81" s="145"/>
      <c r="Z81" s="145"/>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row>
    <row r="82" spans="1:104" x14ac:dyDescent="0.2">
      <c r="A82" s="156"/>
      <c r="B82" s="157"/>
      <c r="C82" s="158" t="s">
        <v>157</v>
      </c>
      <c r="D82" s="159"/>
      <c r="E82" s="159"/>
      <c r="F82" s="159"/>
      <c r="G82" s="160"/>
      <c r="I82" s="161"/>
      <c r="K82" s="161"/>
      <c r="L82" s="162" t="s">
        <v>157</v>
      </c>
      <c r="O82" s="145"/>
      <c r="Z82" s="145"/>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row>
    <row r="83" spans="1:104" x14ac:dyDescent="0.2">
      <c r="A83" s="156"/>
      <c r="B83" s="157"/>
      <c r="C83" s="158" t="s">
        <v>158</v>
      </c>
      <c r="D83" s="159"/>
      <c r="E83" s="159"/>
      <c r="F83" s="159"/>
      <c r="G83" s="160"/>
      <c r="I83" s="161"/>
      <c r="K83" s="161"/>
      <c r="L83" s="162" t="s">
        <v>158</v>
      </c>
      <c r="O83" s="145"/>
      <c r="Z83" s="145"/>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row>
    <row r="84" spans="1:104" x14ac:dyDescent="0.2">
      <c r="A84" s="156"/>
      <c r="B84" s="157"/>
      <c r="C84" s="158" t="s">
        <v>159</v>
      </c>
      <c r="D84" s="159"/>
      <c r="E84" s="159"/>
      <c r="F84" s="159"/>
      <c r="G84" s="160"/>
      <c r="I84" s="161"/>
      <c r="K84" s="161"/>
      <c r="L84" s="162" t="s">
        <v>159</v>
      </c>
      <c r="O84" s="145"/>
      <c r="Z84" s="145"/>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row>
    <row r="85" spans="1:104" x14ac:dyDescent="0.2">
      <c r="A85" s="171" t="s">
        <v>48</v>
      </c>
      <c r="B85" s="172" t="s">
        <v>147</v>
      </c>
      <c r="C85" s="173" t="s">
        <v>148</v>
      </c>
      <c r="D85" s="174"/>
      <c r="E85" s="175"/>
      <c r="F85" s="175"/>
      <c r="G85" s="176">
        <f>SUM(G75:G84)</f>
        <v>0</v>
      </c>
      <c r="H85" s="177"/>
      <c r="I85" s="176">
        <f>SUM(I75:I84)</f>
        <v>0</v>
      </c>
      <c r="J85" s="178"/>
      <c r="K85" s="176">
        <f>SUM(K75:K84)</f>
        <v>0</v>
      </c>
      <c r="O85" s="145"/>
      <c r="X85" s="179">
        <f>K85</f>
        <v>0</v>
      </c>
      <c r="Y85" s="179">
        <f>I85</f>
        <v>0</v>
      </c>
      <c r="Z85" s="155">
        <f>G85</f>
        <v>0</v>
      </c>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80"/>
      <c r="BB85" s="180"/>
      <c r="BC85" s="180"/>
      <c r="BD85" s="180"/>
      <c r="BE85" s="180"/>
      <c r="BF85" s="180"/>
      <c r="BG85" s="145"/>
      <c r="BH85" s="145"/>
      <c r="BI85" s="145"/>
    </row>
    <row r="86" spans="1:104" ht="14.25" customHeight="1" x14ac:dyDescent="0.2">
      <c r="A86" s="135" t="s">
        <v>46</v>
      </c>
      <c r="B86" s="136" t="s">
        <v>160</v>
      </c>
      <c r="C86" s="137" t="s">
        <v>161</v>
      </c>
      <c r="D86" s="138"/>
      <c r="E86" s="139"/>
      <c r="F86" s="139"/>
      <c r="G86" s="140"/>
      <c r="H86" s="141"/>
      <c r="I86" s="142"/>
      <c r="J86" s="143"/>
      <c r="K86" s="144"/>
      <c r="O86" s="145"/>
    </row>
    <row r="87" spans="1:104" ht="22.5" x14ac:dyDescent="0.2">
      <c r="A87" s="146">
        <v>29</v>
      </c>
      <c r="B87" s="147" t="s">
        <v>162</v>
      </c>
      <c r="C87" s="148" t="s">
        <v>163</v>
      </c>
      <c r="D87" s="149" t="s">
        <v>47</v>
      </c>
      <c r="E87" s="150">
        <v>58</v>
      </c>
      <c r="F87" s="151">
        <v>0</v>
      </c>
      <c r="G87" s="152">
        <f>E87*F87</f>
        <v>0</v>
      </c>
      <c r="H87" s="153">
        <v>2.4299999999999999E-3</v>
      </c>
      <c r="I87" s="154">
        <f>E87*H87</f>
        <v>0.14093999999999998</v>
      </c>
      <c r="J87" s="153">
        <v>0</v>
      </c>
      <c r="K87" s="154">
        <f>E87*J87</f>
        <v>0</v>
      </c>
      <c r="O87" s="145"/>
      <c r="Z87" s="145"/>
      <c r="AA87" s="145">
        <v>1</v>
      </c>
      <c r="AB87" s="145">
        <v>1</v>
      </c>
      <c r="AC87" s="145">
        <v>1</v>
      </c>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55">
        <f>G87</f>
        <v>0</v>
      </c>
      <c r="BA87" s="145"/>
      <c r="BB87" s="145"/>
      <c r="BC87" s="145"/>
      <c r="BD87" s="145"/>
      <c r="BE87" s="145"/>
      <c r="BF87" s="145"/>
      <c r="BG87" s="145"/>
      <c r="BH87" s="145"/>
      <c r="BI87" s="145"/>
      <c r="CA87" s="145">
        <v>1</v>
      </c>
      <c r="CB87" s="145">
        <v>1</v>
      </c>
      <c r="CZ87" s="108">
        <v>2</v>
      </c>
    </row>
    <row r="88" spans="1:104" x14ac:dyDescent="0.2">
      <c r="A88" s="156"/>
      <c r="B88" s="157"/>
      <c r="C88" s="158" t="s">
        <v>164</v>
      </c>
      <c r="D88" s="159"/>
      <c r="E88" s="159"/>
      <c r="F88" s="159"/>
      <c r="G88" s="160"/>
      <c r="I88" s="161"/>
      <c r="K88" s="161"/>
      <c r="L88" s="162" t="s">
        <v>164</v>
      </c>
      <c r="O88" s="145"/>
      <c r="Z88" s="145"/>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row>
    <row r="89" spans="1:104" ht="22.5" x14ac:dyDescent="0.2">
      <c r="A89" s="146">
        <v>30</v>
      </c>
      <c r="B89" s="147" t="s">
        <v>165</v>
      </c>
      <c r="C89" s="148" t="s">
        <v>166</v>
      </c>
      <c r="D89" s="149" t="s">
        <v>47</v>
      </c>
      <c r="E89" s="150">
        <v>58</v>
      </c>
      <c r="F89" s="151">
        <v>0</v>
      </c>
      <c r="G89" s="152">
        <f>E89*F89</f>
        <v>0</v>
      </c>
      <c r="H89" s="153">
        <v>8.0000000000000004E-4</v>
      </c>
      <c r="I89" s="154">
        <f>E89*H89</f>
        <v>4.6400000000000004E-2</v>
      </c>
      <c r="J89" s="153">
        <v>0</v>
      </c>
      <c r="K89" s="154">
        <f>E89*J89</f>
        <v>0</v>
      </c>
      <c r="O89" s="145"/>
      <c r="Z89" s="145"/>
      <c r="AA89" s="145">
        <v>1</v>
      </c>
      <c r="AB89" s="145">
        <v>1</v>
      </c>
      <c r="AC89" s="145">
        <v>1</v>
      </c>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55">
        <f>G89</f>
        <v>0</v>
      </c>
      <c r="BA89" s="145"/>
      <c r="BB89" s="145"/>
      <c r="BC89" s="145"/>
      <c r="BD89" s="145"/>
      <c r="BE89" s="145"/>
      <c r="BF89" s="145"/>
      <c r="BG89" s="145"/>
      <c r="BH89" s="145"/>
      <c r="BI89" s="145"/>
      <c r="CA89" s="145">
        <v>1</v>
      </c>
      <c r="CB89" s="145">
        <v>1</v>
      </c>
      <c r="CZ89" s="108">
        <v>2</v>
      </c>
    </row>
    <row r="90" spans="1:104" x14ac:dyDescent="0.2">
      <c r="A90" s="146">
        <v>31</v>
      </c>
      <c r="B90" s="147" t="s">
        <v>167</v>
      </c>
      <c r="C90" s="148" t="s">
        <v>168</v>
      </c>
      <c r="D90" s="149" t="s">
        <v>47</v>
      </c>
      <c r="E90" s="150">
        <v>61.48</v>
      </c>
      <c r="F90" s="151">
        <v>0</v>
      </c>
      <c r="G90" s="152">
        <f>E90*F90</f>
        <v>0</v>
      </c>
      <c r="H90" s="153">
        <v>1.9199999999999998E-2</v>
      </c>
      <c r="I90" s="154">
        <f>E90*H90</f>
        <v>1.1804159999999999</v>
      </c>
      <c r="J90" s="153"/>
      <c r="K90" s="154">
        <f>E90*J90</f>
        <v>0</v>
      </c>
      <c r="O90" s="145"/>
      <c r="Z90" s="145"/>
      <c r="AA90" s="145">
        <v>12</v>
      </c>
      <c r="AB90" s="145">
        <v>0</v>
      </c>
      <c r="AC90" s="145">
        <v>20</v>
      </c>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55">
        <f>G90</f>
        <v>0</v>
      </c>
      <c r="BA90" s="145"/>
      <c r="BB90" s="145"/>
      <c r="BC90" s="145"/>
      <c r="BD90" s="145"/>
      <c r="BE90" s="145"/>
      <c r="BF90" s="145"/>
      <c r="BG90" s="145"/>
      <c r="BH90" s="145"/>
      <c r="BI90" s="145"/>
      <c r="CA90" s="145">
        <v>12</v>
      </c>
      <c r="CB90" s="145">
        <v>0</v>
      </c>
      <c r="CZ90" s="108">
        <v>2</v>
      </c>
    </row>
    <row r="91" spans="1:104" x14ac:dyDescent="0.2">
      <c r="A91" s="156"/>
      <c r="B91" s="157"/>
      <c r="C91" s="158" t="s">
        <v>169</v>
      </c>
      <c r="D91" s="159"/>
      <c r="E91" s="159"/>
      <c r="F91" s="159"/>
      <c r="G91" s="160"/>
      <c r="I91" s="161"/>
      <c r="K91" s="161"/>
      <c r="L91" s="162" t="s">
        <v>169</v>
      </c>
      <c r="O91" s="145"/>
      <c r="Z91" s="145"/>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row>
    <row r="92" spans="1:104" x14ac:dyDescent="0.2">
      <c r="A92" s="156"/>
      <c r="B92" s="157"/>
      <c r="C92" s="163" t="s">
        <v>170</v>
      </c>
      <c r="D92" s="164"/>
      <c r="E92" s="165">
        <v>61.48</v>
      </c>
      <c r="F92" s="166"/>
      <c r="G92" s="167"/>
      <c r="H92" s="168"/>
      <c r="I92" s="161"/>
      <c r="J92" s="169"/>
      <c r="K92" s="161"/>
      <c r="M92" s="162" t="s">
        <v>170</v>
      </c>
      <c r="O92" s="145"/>
      <c r="Z92" s="145"/>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70" t="str">
        <f>C91</f>
        <v>PROTISKLUZ</v>
      </c>
      <c r="BE92" s="145"/>
      <c r="BF92" s="145"/>
      <c r="BG92" s="145"/>
      <c r="BH92" s="145"/>
      <c r="BI92" s="145"/>
    </row>
    <row r="93" spans="1:104" ht="22.5" x14ac:dyDescent="0.2">
      <c r="A93" s="146">
        <v>32</v>
      </c>
      <c r="B93" s="147" t="s">
        <v>171</v>
      </c>
      <c r="C93" s="148" t="s">
        <v>172</v>
      </c>
      <c r="D93" s="149" t="s">
        <v>54</v>
      </c>
      <c r="E93" s="150">
        <v>0.156</v>
      </c>
      <c r="F93" s="151">
        <v>0</v>
      </c>
      <c r="G93" s="152">
        <f>E93*F93</f>
        <v>0</v>
      </c>
      <c r="H93" s="153">
        <v>0</v>
      </c>
      <c r="I93" s="154">
        <f>E93*H93</f>
        <v>0</v>
      </c>
      <c r="J93" s="153"/>
      <c r="K93" s="154">
        <f>E93*J93</f>
        <v>0</v>
      </c>
      <c r="O93" s="145"/>
      <c r="Z93" s="145"/>
      <c r="AA93" s="145">
        <v>12</v>
      </c>
      <c r="AB93" s="145">
        <v>0</v>
      </c>
      <c r="AC93" s="145">
        <v>41</v>
      </c>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55">
        <f>G93</f>
        <v>0</v>
      </c>
      <c r="BA93" s="145"/>
      <c r="BB93" s="145"/>
      <c r="BC93" s="145"/>
      <c r="BD93" s="145"/>
      <c r="BE93" s="145"/>
      <c r="BF93" s="145"/>
      <c r="BG93" s="145"/>
      <c r="BH93" s="145"/>
      <c r="BI93" s="145"/>
      <c r="CA93" s="145">
        <v>12</v>
      </c>
      <c r="CB93" s="145">
        <v>0</v>
      </c>
      <c r="CZ93" s="108">
        <v>2</v>
      </c>
    </row>
    <row r="94" spans="1:104" x14ac:dyDescent="0.2">
      <c r="A94" s="146">
        <v>33</v>
      </c>
      <c r="B94" s="147" t="s">
        <v>173</v>
      </c>
      <c r="C94" s="148" t="s">
        <v>174</v>
      </c>
      <c r="D94" s="149" t="s">
        <v>84</v>
      </c>
      <c r="E94" s="150">
        <v>1</v>
      </c>
      <c r="F94" s="151">
        <v>0</v>
      </c>
      <c r="G94" s="152">
        <f>E94*F94</f>
        <v>0</v>
      </c>
      <c r="H94" s="153">
        <v>4.2000000000000002E-4</v>
      </c>
      <c r="I94" s="154">
        <f>E94*H94</f>
        <v>4.2000000000000002E-4</v>
      </c>
      <c r="J94" s="153"/>
      <c r="K94" s="154">
        <f>E94*J94</f>
        <v>0</v>
      </c>
      <c r="O94" s="145"/>
      <c r="Z94" s="145"/>
      <c r="AA94" s="145">
        <v>3</v>
      </c>
      <c r="AB94" s="145">
        <v>7</v>
      </c>
      <c r="AC94" s="145">
        <v>5537000123</v>
      </c>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55">
        <f>G94</f>
        <v>0</v>
      </c>
      <c r="BA94" s="145"/>
      <c r="BB94" s="145"/>
      <c r="BC94" s="145"/>
      <c r="BD94" s="145"/>
      <c r="BE94" s="145"/>
      <c r="BF94" s="145"/>
      <c r="BG94" s="145"/>
      <c r="BH94" s="145"/>
      <c r="BI94" s="145"/>
      <c r="CA94" s="145">
        <v>3</v>
      </c>
      <c r="CB94" s="145">
        <v>7</v>
      </c>
      <c r="CZ94" s="108">
        <v>2</v>
      </c>
    </row>
    <row r="95" spans="1:104" x14ac:dyDescent="0.2">
      <c r="A95" s="171" t="s">
        <v>48</v>
      </c>
      <c r="B95" s="172" t="s">
        <v>160</v>
      </c>
      <c r="C95" s="173" t="s">
        <v>161</v>
      </c>
      <c r="D95" s="174"/>
      <c r="E95" s="175"/>
      <c r="F95" s="175"/>
      <c r="G95" s="176">
        <f>SUM(G86:G94)</f>
        <v>0</v>
      </c>
      <c r="H95" s="177"/>
      <c r="I95" s="176">
        <f>SUM(I86:I94)</f>
        <v>1.3681760000000001</v>
      </c>
      <c r="J95" s="178"/>
      <c r="K95" s="176">
        <f>SUM(K86:K94)</f>
        <v>0</v>
      </c>
      <c r="O95" s="145"/>
      <c r="X95" s="179">
        <f>K95</f>
        <v>0</v>
      </c>
      <c r="Y95" s="179">
        <f>I95</f>
        <v>1.3681760000000001</v>
      </c>
      <c r="Z95" s="155">
        <f>G95</f>
        <v>0</v>
      </c>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80"/>
      <c r="BB95" s="180"/>
      <c r="BC95" s="180"/>
      <c r="BD95" s="180"/>
      <c r="BE95" s="180"/>
      <c r="BF95" s="180"/>
      <c r="BG95" s="145"/>
      <c r="BH95" s="145"/>
      <c r="BI95" s="145"/>
    </row>
    <row r="96" spans="1:104" ht="14.25" customHeight="1" x14ac:dyDescent="0.2">
      <c r="A96" s="135" t="s">
        <v>46</v>
      </c>
      <c r="B96" s="136" t="s">
        <v>175</v>
      </c>
      <c r="C96" s="137" t="s">
        <v>176</v>
      </c>
      <c r="D96" s="138"/>
      <c r="E96" s="139"/>
      <c r="F96" s="139"/>
      <c r="G96" s="140"/>
      <c r="H96" s="141"/>
      <c r="I96" s="142"/>
      <c r="J96" s="143"/>
      <c r="K96" s="144"/>
      <c r="O96" s="145"/>
    </row>
    <row r="97" spans="1:104" x14ac:dyDescent="0.2">
      <c r="A97" s="146">
        <v>34</v>
      </c>
      <c r="B97" s="147" t="s">
        <v>177</v>
      </c>
      <c r="C97" s="148" t="s">
        <v>178</v>
      </c>
      <c r="D97" s="149" t="s">
        <v>47</v>
      </c>
      <c r="E97" s="150">
        <v>58</v>
      </c>
      <c r="F97" s="151">
        <v>0</v>
      </c>
      <c r="G97" s="152">
        <f>E97*F97</f>
        <v>0</v>
      </c>
      <c r="H97" s="153">
        <v>5.0000000000000002E-5</v>
      </c>
      <c r="I97" s="154">
        <f>E97*H97</f>
        <v>2.9000000000000002E-3</v>
      </c>
      <c r="J97" s="153"/>
      <c r="K97" s="154">
        <f>E97*J97</f>
        <v>0</v>
      </c>
      <c r="O97" s="145"/>
      <c r="Z97" s="145"/>
      <c r="AA97" s="145">
        <v>12</v>
      </c>
      <c r="AB97" s="145">
        <v>0</v>
      </c>
      <c r="AC97" s="145">
        <v>21</v>
      </c>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55">
        <f>G97</f>
        <v>0</v>
      </c>
      <c r="BA97" s="145"/>
      <c r="BB97" s="145"/>
      <c r="BC97" s="145"/>
      <c r="BD97" s="145"/>
      <c r="BE97" s="145"/>
      <c r="BF97" s="145"/>
      <c r="BG97" s="145"/>
      <c r="BH97" s="145"/>
      <c r="BI97" s="145"/>
      <c r="CA97" s="145">
        <v>12</v>
      </c>
      <c r="CB97" s="145">
        <v>0</v>
      </c>
      <c r="CZ97" s="108">
        <v>2</v>
      </c>
    </row>
    <row r="98" spans="1:104" x14ac:dyDescent="0.2">
      <c r="A98" s="171" t="s">
        <v>48</v>
      </c>
      <c r="B98" s="172" t="s">
        <v>175</v>
      </c>
      <c r="C98" s="173" t="s">
        <v>176</v>
      </c>
      <c r="D98" s="174"/>
      <c r="E98" s="175"/>
      <c r="F98" s="175"/>
      <c r="G98" s="176">
        <f>SUM(G96:G97)</f>
        <v>0</v>
      </c>
      <c r="H98" s="177"/>
      <c r="I98" s="176">
        <f>SUM(I96:I97)</f>
        <v>2.9000000000000002E-3</v>
      </c>
      <c r="J98" s="178"/>
      <c r="K98" s="176">
        <f>SUM(K96:K97)</f>
        <v>0</v>
      </c>
      <c r="O98" s="145"/>
      <c r="X98" s="179">
        <f>K98</f>
        <v>0</v>
      </c>
      <c r="Y98" s="179">
        <f>I98</f>
        <v>2.9000000000000002E-3</v>
      </c>
      <c r="Z98" s="155">
        <f>G98</f>
        <v>0</v>
      </c>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80"/>
      <c r="BB98" s="180"/>
      <c r="BC98" s="180"/>
      <c r="BD98" s="180"/>
      <c r="BE98" s="180"/>
      <c r="BF98" s="180"/>
      <c r="BG98" s="145"/>
      <c r="BH98" s="145"/>
      <c r="BI98" s="145"/>
    </row>
    <row r="99" spans="1:104" ht="14.25" customHeight="1" x14ac:dyDescent="0.2">
      <c r="A99" s="135" t="s">
        <v>46</v>
      </c>
      <c r="B99" s="136" t="s">
        <v>179</v>
      </c>
      <c r="C99" s="137" t="s">
        <v>180</v>
      </c>
      <c r="D99" s="138"/>
      <c r="E99" s="139"/>
      <c r="F99" s="139"/>
      <c r="G99" s="140"/>
      <c r="H99" s="141"/>
      <c r="I99" s="142"/>
      <c r="J99" s="143"/>
      <c r="K99" s="144"/>
      <c r="O99" s="145"/>
    </row>
    <row r="100" spans="1:104" x14ac:dyDescent="0.2">
      <c r="A100" s="146">
        <v>35</v>
      </c>
      <c r="B100" s="147" t="s">
        <v>181</v>
      </c>
      <c r="C100" s="148" t="s">
        <v>182</v>
      </c>
      <c r="D100" s="149" t="s">
        <v>47</v>
      </c>
      <c r="E100" s="150">
        <v>58</v>
      </c>
      <c r="F100" s="151">
        <v>0</v>
      </c>
      <c r="G100" s="152">
        <f>E100*F100</f>
        <v>0</v>
      </c>
      <c r="H100" s="153">
        <v>2.1000000000000001E-4</v>
      </c>
      <c r="I100" s="154">
        <f>E100*H100</f>
        <v>1.218E-2</v>
      </c>
      <c r="J100" s="153">
        <v>0</v>
      </c>
      <c r="K100" s="154">
        <f>E100*J100</f>
        <v>0</v>
      </c>
      <c r="O100" s="145"/>
      <c r="Z100" s="145"/>
      <c r="AA100" s="145">
        <v>1</v>
      </c>
      <c r="AB100" s="145">
        <v>7</v>
      </c>
      <c r="AC100" s="145">
        <v>7</v>
      </c>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55">
        <f>G100</f>
        <v>0</v>
      </c>
      <c r="BA100" s="145"/>
      <c r="BB100" s="145"/>
      <c r="BC100" s="145"/>
      <c r="BD100" s="145"/>
      <c r="BE100" s="145"/>
      <c r="BF100" s="145"/>
      <c r="BG100" s="145"/>
      <c r="BH100" s="145"/>
      <c r="BI100" s="145"/>
      <c r="CA100" s="145">
        <v>1</v>
      </c>
      <c r="CB100" s="145">
        <v>7</v>
      </c>
      <c r="CZ100" s="108">
        <v>2</v>
      </c>
    </row>
    <row r="101" spans="1:104" ht="22.5" x14ac:dyDescent="0.2">
      <c r="A101" s="146">
        <v>36</v>
      </c>
      <c r="B101" s="147" t="s">
        <v>183</v>
      </c>
      <c r="C101" s="148" t="s">
        <v>184</v>
      </c>
      <c r="D101" s="149" t="s">
        <v>84</v>
      </c>
      <c r="E101" s="150">
        <v>10</v>
      </c>
      <c r="F101" s="151">
        <v>0</v>
      </c>
      <c r="G101" s="152">
        <f>E101*F101</f>
        <v>0</v>
      </c>
      <c r="H101" s="153">
        <v>0</v>
      </c>
      <c r="I101" s="154">
        <f>E101*H101</f>
        <v>0</v>
      </c>
      <c r="J101" s="153">
        <v>0</v>
      </c>
      <c r="K101" s="154">
        <f>E101*J101</f>
        <v>0</v>
      </c>
      <c r="O101" s="145"/>
      <c r="Z101" s="145"/>
      <c r="AA101" s="145">
        <v>1</v>
      </c>
      <c r="AB101" s="145">
        <v>7</v>
      </c>
      <c r="AC101" s="145">
        <v>7</v>
      </c>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55">
        <f>G101</f>
        <v>0</v>
      </c>
      <c r="BA101" s="145"/>
      <c r="BB101" s="145"/>
      <c r="BC101" s="145"/>
      <c r="BD101" s="145"/>
      <c r="BE101" s="145"/>
      <c r="BF101" s="145"/>
      <c r="BG101" s="145"/>
      <c r="BH101" s="145"/>
      <c r="BI101" s="145"/>
      <c r="CA101" s="145">
        <v>1</v>
      </c>
      <c r="CB101" s="145">
        <v>7</v>
      </c>
      <c r="CZ101" s="108">
        <v>2</v>
      </c>
    </row>
    <row r="102" spans="1:104" x14ac:dyDescent="0.2">
      <c r="A102" s="156"/>
      <c r="B102" s="157"/>
      <c r="C102" s="158" t="s">
        <v>185</v>
      </c>
      <c r="D102" s="159"/>
      <c r="E102" s="159"/>
      <c r="F102" s="159"/>
      <c r="G102" s="160"/>
      <c r="I102" s="161"/>
      <c r="K102" s="161"/>
      <c r="L102" s="162" t="s">
        <v>185</v>
      </c>
      <c r="O102" s="145"/>
      <c r="Z102" s="145"/>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row>
    <row r="103" spans="1:104" ht="22.5" x14ac:dyDescent="0.2">
      <c r="A103" s="146">
        <v>37</v>
      </c>
      <c r="B103" s="147" t="s">
        <v>186</v>
      </c>
      <c r="C103" s="148" t="s">
        <v>187</v>
      </c>
      <c r="D103" s="149" t="s">
        <v>84</v>
      </c>
      <c r="E103" s="150">
        <v>4</v>
      </c>
      <c r="F103" s="151">
        <v>0</v>
      </c>
      <c r="G103" s="152">
        <f>E103*F103</f>
        <v>0</v>
      </c>
      <c r="H103" s="153">
        <v>0</v>
      </c>
      <c r="I103" s="154">
        <f>E103*H103</f>
        <v>0</v>
      </c>
      <c r="J103" s="153">
        <v>0</v>
      </c>
      <c r="K103" s="154">
        <f>E103*J103</f>
        <v>0</v>
      </c>
      <c r="O103" s="145"/>
      <c r="Z103" s="145"/>
      <c r="AA103" s="145">
        <v>1</v>
      </c>
      <c r="AB103" s="145">
        <v>7</v>
      </c>
      <c r="AC103" s="145">
        <v>7</v>
      </c>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55">
        <f>G103</f>
        <v>0</v>
      </c>
      <c r="BA103" s="145"/>
      <c r="BB103" s="145"/>
      <c r="BC103" s="145"/>
      <c r="BD103" s="145"/>
      <c r="BE103" s="145"/>
      <c r="BF103" s="145"/>
      <c r="BG103" s="145"/>
      <c r="BH103" s="145"/>
      <c r="BI103" s="145"/>
      <c r="CA103" s="145">
        <v>1</v>
      </c>
      <c r="CB103" s="145">
        <v>7</v>
      </c>
      <c r="CZ103" s="108">
        <v>2</v>
      </c>
    </row>
    <row r="104" spans="1:104" x14ac:dyDescent="0.2">
      <c r="A104" s="156"/>
      <c r="B104" s="157"/>
      <c r="C104" s="158" t="s">
        <v>185</v>
      </c>
      <c r="D104" s="159"/>
      <c r="E104" s="159"/>
      <c r="F104" s="159"/>
      <c r="G104" s="160"/>
      <c r="I104" s="161"/>
      <c r="K104" s="161"/>
      <c r="L104" s="162" t="s">
        <v>185</v>
      </c>
      <c r="O104" s="145"/>
      <c r="Z104" s="145"/>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row>
    <row r="105" spans="1:104" x14ac:dyDescent="0.2">
      <c r="A105" s="146">
        <v>38</v>
      </c>
      <c r="B105" s="147" t="s">
        <v>188</v>
      </c>
      <c r="C105" s="148" t="s">
        <v>189</v>
      </c>
      <c r="D105" s="149" t="s">
        <v>88</v>
      </c>
      <c r="E105" s="150">
        <v>47</v>
      </c>
      <c r="F105" s="151">
        <v>0</v>
      </c>
      <c r="G105" s="152">
        <f>E105*F105</f>
        <v>0</v>
      </c>
      <c r="H105" s="153">
        <v>0</v>
      </c>
      <c r="I105" s="154">
        <f>E105*H105</f>
        <v>0</v>
      </c>
      <c r="J105" s="153">
        <v>0</v>
      </c>
      <c r="K105" s="154">
        <f>E105*J105</f>
        <v>0</v>
      </c>
      <c r="O105" s="145"/>
      <c r="Z105" s="145"/>
      <c r="AA105" s="145">
        <v>1</v>
      </c>
      <c r="AB105" s="145">
        <v>7</v>
      </c>
      <c r="AC105" s="145">
        <v>7</v>
      </c>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55">
        <f>G105</f>
        <v>0</v>
      </c>
      <c r="BA105" s="145"/>
      <c r="BB105" s="145"/>
      <c r="BC105" s="145"/>
      <c r="BD105" s="145"/>
      <c r="BE105" s="145"/>
      <c r="BF105" s="145"/>
      <c r="BG105" s="145"/>
      <c r="BH105" s="145"/>
      <c r="BI105" s="145"/>
      <c r="CA105" s="145">
        <v>1</v>
      </c>
      <c r="CB105" s="145">
        <v>7</v>
      </c>
      <c r="CZ105" s="108">
        <v>2</v>
      </c>
    </row>
    <row r="106" spans="1:104" ht="22.5" x14ac:dyDescent="0.2">
      <c r="A106" s="146">
        <v>39</v>
      </c>
      <c r="B106" s="147" t="s">
        <v>190</v>
      </c>
      <c r="C106" s="148" t="s">
        <v>191</v>
      </c>
      <c r="D106" s="149" t="s">
        <v>47</v>
      </c>
      <c r="E106" s="150">
        <v>94</v>
      </c>
      <c r="F106" s="151">
        <v>0</v>
      </c>
      <c r="G106" s="152">
        <f>E106*F106</f>
        <v>0</v>
      </c>
      <c r="H106" s="153">
        <v>6.4999999999999997E-4</v>
      </c>
      <c r="I106" s="154">
        <f>E106*H106</f>
        <v>6.1099999999999995E-2</v>
      </c>
      <c r="J106" s="153">
        <v>0</v>
      </c>
      <c r="K106" s="154">
        <f>E106*J106</f>
        <v>0</v>
      </c>
      <c r="O106" s="145"/>
      <c r="Z106" s="145"/>
      <c r="AA106" s="145">
        <v>1</v>
      </c>
      <c r="AB106" s="145">
        <v>7</v>
      </c>
      <c r="AC106" s="145">
        <v>7</v>
      </c>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55">
        <f>G106</f>
        <v>0</v>
      </c>
      <c r="BA106" s="145"/>
      <c r="BB106" s="145"/>
      <c r="BC106" s="145"/>
      <c r="BD106" s="145"/>
      <c r="BE106" s="145"/>
      <c r="BF106" s="145"/>
      <c r="BG106" s="145"/>
      <c r="BH106" s="145"/>
      <c r="BI106" s="145"/>
      <c r="CA106" s="145">
        <v>1</v>
      </c>
      <c r="CB106" s="145">
        <v>7</v>
      </c>
      <c r="CZ106" s="108">
        <v>2</v>
      </c>
    </row>
    <row r="107" spans="1:104" x14ac:dyDescent="0.2">
      <c r="A107" s="156"/>
      <c r="B107" s="157"/>
      <c r="C107" s="163" t="s">
        <v>192</v>
      </c>
      <c r="D107" s="164"/>
      <c r="E107" s="165">
        <v>94</v>
      </c>
      <c r="F107" s="166"/>
      <c r="G107" s="167"/>
      <c r="H107" s="168"/>
      <c r="I107" s="161"/>
      <c r="J107" s="169"/>
      <c r="K107" s="161"/>
      <c r="M107" s="162" t="s">
        <v>192</v>
      </c>
      <c r="O107" s="145"/>
      <c r="Z107" s="145"/>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70" t="str">
        <f>C106</f>
        <v xml:space="preserve">Příplatek za spárovací vodotěsnou hmotu - plošně </v>
      </c>
      <c r="BE107" s="145"/>
      <c r="BF107" s="145"/>
      <c r="BG107" s="145"/>
      <c r="BH107" s="145"/>
      <c r="BI107" s="145"/>
    </row>
    <row r="108" spans="1:104" ht="22.5" x14ac:dyDescent="0.2">
      <c r="A108" s="146">
        <v>40</v>
      </c>
      <c r="B108" s="147" t="s">
        <v>193</v>
      </c>
      <c r="C108" s="148" t="s">
        <v>194</v>
      </c>
      <c r="D108" s="149" t="s">
        <v>47</v>
      </c>
      <c r="E108" s="150">
        <v>94</v>
      </c>
      <c r="F108" s="151">
        <v>0</v>
      </c>
      <c r="G108" s="152">
        <f>E108*F108</f>
        <v>0</v>
      </c>
      <c r="H108" s="153">
        <v>3.8999999999999998E-3</v>
      </c>
      <c r="I108" s="154">
        <f>E108*H108</f>
        <v>0.36659999999999998</v>
      </c>
      <c r="J108" s="153">
        <v>0</v>
      </c>
      <c r="K108" s="154">
        <f>E108*J108</f>
        <v>0</v>
      </c>
      <c r="O108" s="145"/>
      <c r="Z108" s="145"/>
      <c r="AA108" s="145">
        <v>1</v>
      </c>
      <c r="AB108" s="145">
        <v>1</v>
      </c>
      <c r="AC108" s="145">
        <v>1</v>
      </c>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55">
        <f>G108</f>
        <v>0</v>
      </c>
      <c r="BA108" s="145"/>
      <c r="BB108" s="145"/>
      <c r="BC108" s="145"/>
      <c r="BD108" s="145"/>
      <c r="BE108" s="145"/>
      <c r="BF108" s="145"/>
      <c r="BG108" s="145"/>
      <c r="BH108" s="145"/>
      <c r="BI108" s="145"/>
      <c r="CA108" s="145">
        <v>1</v>
      </c>
      <c r="CB108" s="145">
        <v>1</v>
      </c>
      <c r="CZ108" s="108">
        <v>2</v>
      </c>
    </row>
    <row r="109" spans="1:104" x14ac:dyDescent="0.2">
      <c r="A109" s="146">
        <v>41</v>
      </c>
      <c r="B109" s="147" t="s">
        <v>195</v>
      </c>
      <c r="C109" s="148" t="s">
        <v>196</v>
      </c>
      <c r="D109" s="149" t="s">
        <v>47</v>
      </c>
      <c r="E109" s="150">
        <v>99.64</v>
      </c>
      <c r="F109" s="151">
        <v>0</v>
      </c>
      <c r="G109" s="152">
        <f>E109*F109</f>
        <v>0</v>
      </c>
      <c r="H109" s="153">
        <v>1.2200000000000001E-2</v>
      </c>
      <c r="I109" s="154">
        <f>E109*H109</f>
        <v>1.215608</v>
      </c>
      <c r="J109" s="153"/>
      <c r="K109" s="154">
        <f>E109*J109</f>
        <v>0</v>
      </c>
      <c r="O109" s="145"/>
      <c r="Z109" s="145"/>
      <c r="AA109" s="145">
        <v>12</v>
      </c>
      <c r="AB109" s="145">
        <v>0</v>
      </c>
      <c r="AC109" s="145">
        <v>22</v>
      </c>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55">
        <f>G109</f>
        <v>0</v>
      </c>
      <c r="BA109" s="145"/>
      <c r="BB109" s="145"/>
      <c r="BC109" s="145"/>
      <c r="BD109" s="145"/>
      <c r="BE109" s="145"/>
      <c r="BF109" s="145"/>
      <c r="BG109" s="145"/>
      <c r="BH109" s="145"/>
      <c r="BI109" s="145"/>
      <c r="CA109" s="145">
        <v>12</v>
      </c>
      <c r="CB109" s="145">
        <v>0</v>
      </c>
      <c r="CZ109" s="108">
        <v>2</v>
      </c>
    </row>
    <row r="110" spans="1:104" x14ac:dyDescent="0.2">
      <c r="A110" s="156"/>
      <c r="B110" s="157"/>
      <c r="C110" s="163" t="s">
        <v>197</v>
      </c>
      <c r="D110" s="164"/>
      <c r="E110" s="165">
        <v>99.64</v>
      </c>
      <c r="F110" s="166"/>
      <c r="G110" s="167"/>
      <c r="H110" s="168"/>
      <c r="I110" s="161"/>
      <c r="J110" s="169"/>
      <c r="K110" s="161"/>
      <c r="M110" s="162" t="s">
        <v>197</v>
      </c>
      <c r="O110" s="145"/>
      <c r="Z110" s="145"/>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70" t="str">
        <f>C109</f>
        <v xml:space="preserve">Obkládačka </v>
      </c>
      <c r="BE110" s="145"/>
      <c r="BF110" s="145"/>
      <c r="BG110" s="145"/>
      <c r="BH110" s="145"/>
      <c r="BI110" s="145"/>
    </row>
    <row r="111" spans="1:104" ht="22.5" x14ac:dyDescent="0.2">
      <c r="A111" s="146">
        <v>42</v>
      </c>
      <c r="B111" s="147" t="s">
        <v>198</v>
      </c>
      <c r="C111" s="148" t="s">
        <v>199</v>
      </c>
      <c r="D111" s="149" t="s">
        <v>103</v>
      </c>
      <c r="E111" s="150">
        <v>0.19900000000000001</v>
      </c>
      <c r="F111" s="151">
        <v>0</v>
      </c>
      <c r="G111" s="152">
        <f>E111*F111</f>
        <v>0</v>
      </c>
      <c r="H111" s="153">
        <v>0</v>
      </c>
      <c r="I111" s="154">
        <f>E111*H111</f>
        <v>0</v>
      </c>
      <c r="J111" s="153"/>
      <c r="K111" s="154">
        <f>E111*J111</f>
        <v>0</v>
      </c>
      <c r="O111" s="145"/>
      <c r="Z111" s="145"/>
      <c r="AA111" s="145">
        <v>12</v>
      </c>
      <c r="AB111" s="145">
        <v>0</v>
      </c>
      <c r="AC111" s="145">
        <v>23</v>
      </c>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55">
        <f>G111</f>
        <v>0</v>
      </c>
      <c r="BA111" s="145"/>
      <c r="BB111" s="145"/>
      <c r="BC111" s="145"/>
      <c r="BD111" s="145"/>
      <c r="BE111" s="145"/>
      <c r="BF111" s="145"/>
      <c r="BG111" s="145"/>
      <c r="BH111" s="145"/>
      <c r="BI111" s="145"/>
      <c r="CA111" s="145">
        <v>12</v>
      </c>
      <c r="CB111" s="145">
        <v>0</v>
      </c>
      <c r="CZ111" s="108">
        <v>2</v>
      </c>
    </row>
    <row r="112" spans="1:104" x14ac:dyDescent="0.2">
      <c r="A112" s="171" t="s">
        <v>48</v>
      </c>
      <c r="B112" s="172" t="s">
        <v>179</v>
      </c>
      <c r="C112" s="173" t="s">
        <v>180</v>
      </c>
      <c r="D112" s="174"/>
      <c r="E112" s="175"/>
      <c r="F112" s="175"/>
      <c r="G112" s="176">
        <f>SUM(G99:G111)</f>
        <v>0</v>
      </c>
      <c r="H112" s="177"/>
      <c r="I112" s="176">
        <f>SUM(I99:I111)</f>
        <v>1.6554880000000001</v>
      </c>
      <c r="J112" s="178"/>
      <c r="K112" s="176">
        <f>SUM(K99:K111)</f>
        <v>0</v>
      </c>
      <c r="O112" s="145"/>
      <c r="X112" s="179">
        <f>K112</f>
        <v>0</v>
      </c>
      <c r="Y112" s="179">
        <f>I112</f>
        <v>1.6554880000000001</v>
      </c>
      <c r="Z112" s="155">
        <f>G112</f>
        <v>0</v>
      </c>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80"/>
      <c r="BB112" s="180"/>
      <c r="BC112" s="180"/>
      <c r="BD112" s="180"/>
      <c r="BE112" s="180"/>
      <c r="BF112" s="180"/>
      <c r="BG112" s="145"/>
      <c r="BH112" s="145"/>
      <c r="BI112" s="145"/>
    </row>
    <row r="113" spans="1:104" ht="14.25" customHeight="1" x14ac:dyDescent="0.2">
      <c r="A113" s="135" t="s">
        <v>46</v>
      </c>
      <c r="B113" s="136" t="s">
        <v>200</v>
      </c>
      <c r="C113" s="137" t="s">
        <v>201</v>
      </c>
      <c r="D113" s="138"/>
      <c r="E113" s="139"/>
      <c r="F113" s="139"/>
      <c r="G113" s="140"/>
      <c r="H113" s="141"/>
      <c r="I113" s="142"/>
      <c r="J113" s="143"/>
      <c r="K113" s="144"/>
      <c r="O113" s="145"/>
    </row>
    <row r="114" spans="1:104" x14ac:dyDescent="0.2">
      <c r="A114" s="146">
        <v>43</v>
      </c>
      <c r="B114" s="147" t="s">
        <v>202</v>
      </c>
      <c r="C114" s="148" t="s">
        <v>203</v>
      </c>
      <c r="D114" s="149" t="s">
        <v>47</v>
      </c>
      <c r="E114" s="150">
        <v>182.74</v>
      </c>
      <c r="F114" s="151">
        <v>0</v>
      </c>
      <c r="G114" s="152">
        <f>E114*F114</f>
        <v>0</v>
      </c>
      <c r="H114" s="153">
        <v>1.4999999999999999E-4</v>
      </c>
      <c r="I114" s="154">
        <f>E114*H114</f>
        <v>2.7410999999999998E-2</v>
      </c>
      <c r="J114" s="153">
        <v>0</v>
      </c>
      <c r="K114" s="154">
        <f>E114*J114</f>
        <v>0</v>
      </c>
      <c r="O114" s="145"/>
      <c r="Z114" s="145"/>
      <c r="AA114" s="145">
        <v>1</v>
      </c>
      <c r="AB114" s="145">
        <v>7</v>
      </c>
      <c r="AC114" s="145">
        <v>7</v>
      </c>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55">
        <f>G114</f>
        <v>0</v>
      </c>
      <c r="BA114" s="145"/>
      <c r="BB114" s="145"/>
      <c r="BC114" s="145"/>
      <c r="BD114" s="145"/>
      <c r="BE114" s="145"/>
      <c r="BF114" s="145"/>
      <c r="BG114" s="145"/>
      <c r="BH114" s="145"/>
      <c r="BI114" s="145"/>
      <c r="CA114" s="145">
        <v>1</v>
      </c>
      <c r="CB114" s="145">
        <v>7</v>
      </c>
      <c r="CZ114" s="108">
        <v>2</v>
      </c>
    </row>
    <row r="115" spans="1:104" x14ac:dyDescent="0.2">
      <c r="A115" s="156"/>
      <c r="B115" s="157"/>
      <c r="C115" s="163" t="s">
        <v>204</v>
      </c>
      <c r="D115" s="164"/>
      <c r="E115" s="165">
        <v>51.7</v>
      </c>
      <c r="F115" s="166"/>
      <c r="G115" s="167"/>
      <c r="H115" s="168"/>
      <c r="I115" s="161"/>
      <c r="J115" s="169"/>
      <c r="K115" s="161"/>
      <c r="M115" s="162" t="s">
        <v>204</v>
      </c>
      <c r="O115" s="145"/>
      <c r="Z115" s="14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70" t="str">
        <f>C114</f>
        <v xml:space="preserve">Malba Primalex Plus, bílá, bez penetrace, 2 x </v>
      </c>
      <c r="BE115" s="145"/>
      <c r="BF115" s="145"/>
      <c r="BG115" s="145"/>
      <c r="BH115" s="145"/>
      <c r="BI115" s="145"/>
    </row>
    <row r="116" spans="1:104" x14ac:dyDescent="0.2">
      <c r="A116" s="156"/>
      <c r="B116" s="157"/>
      <c r="C116" s="163" t="s">
        <v>205</v>
      </c>
      <c r="D116" s="164"/>
      <c r="E116" s="165">
        <v>21.84</v>
      </c>
      <c r="F116" s="166"/>
      <c r="G116" s="167"/>
      <c r="H116" s="168"/>
      <c r="I116" s="161"/>
      <c r="J116" s="169"/>
      <c r="K116" s="161"/>
      <c r="M116" s="162" t="s">
        <v>205</v>
      </c>
      <c r="O116" s="145"/>
      <c r="Z116" s="145"/>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70" t="str">
        <f>C115</f>
        <v>1np:47*1,1</v>
      </c>
      <c r="BE116" s="145"/>
      <c r="BF116" s="145"/>
      <c r="BG116" s="145"/>
      <c r="BH116" s="145"/>
      <c r="BI116" s="145"/>
    </row>
    <row r="117" spans="1:104" x14ac:dyDescent="0.2">
      <c r="A117" s="156"/>
      <c r="B117" s="157"/>
      <c r="C117" s="163" t="s">
        <v>206</v>
      </c>
      <c r="D117" s="164"/>
      <c r="E117" s="165">
        <v>16.64</v>
      </c>
      <c r="F117" s="166"/>
      <c r="G117" s="167"/>
      <c r="H117" s="168"/>
      <c r="I117" s="161"/>
      <c r="J117" s="169"/>
      <c r="K117" s="161"/>
      <c r="M117" s="162" t="s">
        <v>206</v>
      </c>
      <c r="O117" s="145"/>
      <c r="Z117" s="145"/>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70" t="str">
        <f>C116</f>
        <v>1pp:5,2*4,2</v>
      </c>
      <c r="BE117" s="145"/>
      <c r="BF117" s="145"/>
      <c r="BG117" s="145"/>
      <c r="BH117" s="145"/>
      <c r="BI117" s="145"/>
    </row>
    <row r="118" spans="1:104" x14ac:dyDescent="0.2">
      <c r="A118" s="156"/>
      <c r="B118" s="157"/>
      <c r="C118" s="163" t="s">
        <v>207</v>
      </c>
      <c r="D118" s="164"/>
      <c r="E118" s="165">
        <v>92.56</v>
      </c>
      <c r="F118" s="166"/>
      <c r="G118" s="167"/>
      <c r="H118" s="168"/>
      <c r="I118" s="161"/>
      <c r="J118" s="169"/>
      <c r="K118" s="161"/>
      <c r="M118" s="162" t="s">
        <v>207</v>
      </c>
      <c r="O118" s="145"/>
      <c r="Z118" s="145"/>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70" t="str">
        <f>C117</f>
        <v>5,2*3,2</v>
      </c>
      <c r="BE118" s="145"/>
      <c r="BF118" s="145"/>
      <c r="BG118" s="145"/>
      <c r="BH118" s="145"/>
      <c r="BI118" s="145"/>
    </row>
    <row r="119" spans="1:104" ht="22.5" x14ac:dyDescent="0.2">
      <c r="A119" s="146">
        <v>44</v>
      </c>
      <c r="B119" s="147" t="s">
        <v>208</v>
      </c>
      <c r="C119" s="148" t="s">
        <v>209</v>
      </c>
      <c r="D119" s="149" t="s">
        <v>47</v>
      </c>
      <c r="E119" s="150">
        <v>66.959999999999994</v>
      </c>
      <c r="F119" s="151">
        <v>0</v>
      </c>
      <c r="G119" s="152">
        <f>E119*F119</f>
        <v>0</v>
      </c>
      <c r="H119" s="153">
        <v>7.2999999999999996E-4</v>
      </c>
      <c r="I119" s="154">
        <f>E119*H119</f>
        <v>4.8880799999999995E-2</v>
      </c>
      <c r="J119" s="153"/>
      <c r="K119" s="154">
        <f>E119*J119</f>
        <v>0</v>
      </c>
      <c r="O119" s="145"/>
      <c r="Z119" s="145"/>
      <c r="AA119" s="145">
        <v>12</v>
      </c>
      <c r="AB119" s="145">
        <v>0</v>
      </c>
      <c r="AC119" s="145">
        <v>24</v>
      </c>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55">
        <f>G119</f>
        <v>0</v>
      </c>
      <c r="BA119" s="145"/>
      <c r="BB119" s="145"/>
      <c r="BC119" s="145"/>
      <c r="BD119" s="145"/>
      <c r="BE119" s="145"/>
      <c r="BF119" s="145"/>
      <c r="BG119" s="145"/>
      <c r="BH119" s="145"/>
      <c r="BI119" s="145"/>
      <c r="CA119" s="145">
        <v>12</v>
      </c>
      <c r="CB119" s="145">
        <v>0</v>
      </c>
      <c r="CZ119" s="108">
        <v>2</v>
      </c>
    </row>
    <row r="120" spans="1:104" x14ac:dyDescent="0.2">
      <c r="A120" s="156"/>
      <c r="B120" s="157"/>
      <c r="C120" s="163" t="s">
        <v>74</v>
      </c>
      <c r="D120" s="164"/>
      <c r="E120" s="165">
        <v>58</v>
      </c>
      <c r="F120" s="166"/>
      <c r="G120" s="167"/>
      <c r="H120" s="168"/>
      <c r="I120" s="161"/>
      <c r="J120" s="169"/>
      <c r="K120" s="161"/>
      <c r="M120" s="162">
        <v>58</v>
      </c>
      <c r="O120" s="145"/>
      <c r="Z120" s="145"/>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70" t="str">
        <f>C119</f>
        <v>Malba sádrokartonových konstrukcí se strukturou štuku</v>
      </c>
      <c r="BE120" s="145"/>
      <c r="BF120" s="145"/>
      <c r="BG120" s="145"/>
      <c r="BH120" s="145"/>
      <c r="BI120" s="145"/>
    </row>
    <row r="121" spans="1:104" x14ac:dyDescent="0.2">
      <c r="A121" s="156"/>
      <c r="B121" s="157"/>
      <c r="C121" s="163" t="s">
        <v>111</v>
      </c>
      <c r="D121" s="164"/>
      <c r="E121" s="165">
        <v>3.2</v>
      </c>
      <c r="F121" s="166"/>
      <c r="G121" s="167"/>
      <c r="H121" s="168"/>
      <c r="I121" s="161"/>
      <c r="J121" s="169"/>
      <c r="K121" s="161"/>
      <c r="M121" s="162" t="s">
        <v>111</v>
      </c>
      <c r="O121" s="145"/>
      <c r="Z121" s="145"/>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70" t="str">
        <f>C120</f>
        <v>58</v>
      </c>
      <c r="BE121" s="145"/>
      <c r="BF121" s="145"/>
      <c r="BG121" s="145"/>
      <c r="BH121" s="145"/>
      <c r="BI121" s="145"/>
    </row>
    <row r="122" spans="1:104" x14ac:dyDescent="0.2">
      <c r="A122" s="156"/>
      <c r="B122" s="157"/>
      <c r="C122" s="163" t="s">
        <v>65</v>
      </c>
      <c r="D122" s="164"/>
      <c r="E122" s="165">
        <v>5.76</v>
      </c>
      <c r="F122" s="166"/>
      <c r="G122" s="167"/>
      <c r="H122" s="168"/>
      <c r="I122" s="161"/>
      <c r="J122" s="169"/>
      <c r="K122" s="161"/>
      <c r="M122" s="162" t="s">
        <v>65</v>
      </c>
      <c r="O122" s="145"/>
      <c r="Z122" s="145"/>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70" t="str">
        <f>C121</f>
        <v>3,2</v>
      </c>
      <c r="BE122" s="145"/>
      <c r="BF122" s="145"/>
      <c r="BG122" s="145"/>
      <c r="BH122" s="145"/>
      <c r="BI122" s="145"/>
    </row>
    <row r="123" spans="1:104" x14ac:dyDescent="0.2">
      <c r="A123" s="171" t="s">
        <v>48</v>
      </c>
      <c r="B123" s="172" t="s">
        <v>200</v>
      </c>
      <c r="C123" s="173" t="s">
        <v>201</v>
      </c>
      <c r="D123" s="174"/>
      <c r="E123" s="175"/>
      <c r="F123" s="175"/>
      <c r="G123" s="176">
        <f>SUM(G113:G122)</f>
        <v>0</v>
      </c>
      <c r="H123" s="177"/>
      <c r="I123" s="176">
        <f>SUM(I113:I122)</f>
        <v>7.6291799999999993E-2</v>
      </c>
      <c r="J123" s="178"/>
      <c r="K123" s="176">
        <f>SUM(K113:K122)</f>
        <v>0</v>
      </c>
      <c r="O123" s="145"/>
      <c r="X123" s="179">
        <f>K123</f>
        <v>0</v>
      </c>
      <c r="Y123" s="179">
        <f>I123</f>
        <v>7.6291799999999993E-2</v>
      </c>
      <c r="Z123" s="155">
        <f>G123</f>
        <v>0</v>
      </c>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80"/>
      <c r="BB123" s="180"/>
      <c r="BC123" s="180"/>
      <c r="BD123" s="180"/>
      <c r="BE123" s="180"/>
      <c r="BF123" s="180"/>
      <c r="BG123" s="145"/>
      <c r="BH123" s="145"/>
      <c r="BI123" s="145"/>
    </row>
    <row r="124" spans="1:104" ht="14.25" customHeight="1" x14ac:dyDescent="0.2">
      <c r="A124" s="135" t="s">
        <v>46</v>
      </c>
      <c r="B124" s="136" t="s">
        <v>210</v>
      </c>
      <c r="C124" s="137" t="s">
        <v>211</v>
      </c>
      <c r="D124" s="138"/>
      <c r="E124" s="139"/>
      <c r="F124" s="139"/>
      <c r="G124" s="140"/>
      <c r="H124" s="141"/>
      <c r="I124" s="142"/>
      <c r="J124" s="143"/>
      <c r="K124" s="144"/>
      <c r="O124" s="145"/>
    </row>
    <row r="125" spans="1:104" x14ac:dyDescent="0.2">
      <c r="A125" s="146">
        <v>45</v>
      </c>
      <c r="B125" s="147" t="s">
        <v>212</v>
      </c>
      <c r="C125" s="148" t="s">
        <v>213</v>
      </c>
      <c r="D125" s="149" t="s">
        <v>54</v>
      </c>
      <c r="E125" s="150">
        <v>8.2707999999999995</v>
      </c>
      <c r="F125" s="151">
        <v>0</v>
      </c>
      <c r="G125" s="152">
        <f>E125*F125</f>
        <v>0</v>
      </c>
      <c r="H125" s="153">
        <v>0</v>
      </c>
      <c r="I125" s="154">
        <f>E125*H125</f>
        <v>0</v>
      </c>
      <c r="J125" s="153"/>
      <c r="K125" s="154">
        <f>E125*J125</f>
        <v>0</v>
      </c>
      <c r="O125" s="145"/>
      <c r="Z125" s="145"/>
      <c r="AA125" s="145">
        <v>8</v>
      </c>
      <c r="AB125" s="145">
        <v>0</v>
      </c>
      <c r="AC125" s="145">
        <v>3</v>
      </c>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55">
        <f>G125</f>
        <v>0</v>
      </c>
      <c r="BA125" s="145"/>
      <c r="BB125" s="145"/>
      <c r="BC125" s="145"/>
      <c r="BD125" s="145"/>
      <c r="BE125" s="145"/>
      <c r="BF125" s="145"/>
      <c r="BG125" s="145"/>
      <c r="BH125" s="145"/>
      <c r="BI125" s="145"/>
      <c r="CA125" s="145">
        <v>8</v>
      </c>
      <c r="CB125" s="145">
        <v>0</v>
      </c>
      <c r="CZ125" s="108">
        <v>1</v>
      </c>
    </row>
    <row r="126" spans="1:104" x14ac:dyDescent="0.2">
      <c r="A126" s="146">
        <v>46</v>
      </c>
      <c r="B126" s="147" t="s">
        <v>214</v>
      </c>
      <c r="C126" s="148" t="s">
        <v>215</v>
      </c>
      <c r="D126" s="149" t="s">
        <v>54</v>
      </c>
      <c r="E126" s="150">
        <v>206.77</v>
      </c>
      <c r="F126" s="151">
        <v>0</v>
      </c>
      <c r="G126" s="152">
        <f>E126*F126</f>
        <v>0</v>
      </c>
      <c r="H126" s="153">
        <v>0</v>
      </c>
      <c r="I126" s="154">
        <f>E126*H126</f>
        <v>0</v>
      </c>
      <c r="J126" s="153"/>
      <c r="K126" s="154">
        <f>E126*J126</f>
        <v>0</v>
      </c>
      <c r="O126" s="145"/>
      <c r="Z126" s="145"/>
      <c r="AA126" s="145">
        <v>8</v>
      </c>
      <c r="AB126" s="145">
        <v>0</v>
      </c>
      <c r="AC126" s="145">
        <v>3</v>
      </c>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55">
        <f>G126</f>
        <v>0</v>
      </c>
      <c r="BA126" s="145"/>
      <c r="BB126" s="145"/>
      <c r="BC126" s="145"/>
      <c r="BD126" s="145"/>
      <c r="BE126" s="145"/>
      <c r="BF126" s="145"/>
      <c r="BG126" s="145"/>
      <c r="BH126" s="145"/>
      <c r="BI126" s="145"/>
      <c r="CA126" s="145">
        <v>8</v>
      </c>
      <c r="CB126" s="145">
        <v>0</v>
      </c>
      <c r="CZ126" s="108">
        <v>1</v>
      </c>
    </row>
    <row r="127" spans="1:104" x14ac:dyDescent="0.2">
      <c r="A127" s="146">
        <v>47</v>
      </c>
      <c r="B127" s="147" t="s">
        <v>216</v>
      </c>
      <c r="C127" s="148" t="s">
        <v>217</v>
      </c>
      <c r="D127" s="149" t="s">
        <v>54</v>
      </c>
      <c r="E127" s="150">
        <v>8.2707999999999995</v>
      </c>
      <c r="F127" s="151">
        <v>0</v>
      </c>
      <c r="G127" s="152">
        <f>E127*F127</f>
        <v>0</v>
      </c>
      <c r="H127" s="153">
        <v>0</v>
      </c>
      <c r="I127" s="154">
        <f>E127*H127</f>
        <v>0</v>
      </c>
      <c r="J127" s="153"/>
      <c r="K127" s="154">
        <f>E127*J127</f>
        <v>0</v>
      </c>
      <c r="O127" s="145"/>
      <c r="Z127" s="145"/>
      <c r="AA127" s="145">
        <v>8</v>
      </c>
      <c r="AB127" s="145">
        <v>0</v>
      </c>
      <c r="AC127" s="145">
        <v>3</v>
      </c>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55">
        <f>G127</f>
        <v>0</v>
      </c>
      <c r="BA127" s="145"/>
      <c r="BB127" s="145"/>
      <c r="BC127" s="145"/>
      <c r="BD127" s="145"/>
      <c r="BE127" s="145"/>
      <c r="BF127" s="145"/>
      <c r="BG127" s="145"/>
      <c r="BH127" s="145"/>
      <c r="BI127" s="145"/>
      <c r="CA127" s="145">
        <v>8</v>
      </c>
      <c r="CB127" s="145">
        <v>0</v>
      </c>
      <c r="CZ127" s="108">
        <v>1</v>
      </c>
    </row>
    <row r="128" spans="1:104" x14ac:dyDescent="0.2">
      <c r="A128" s="146">
        <v>48</v>
      </c>
      <c r="B128" s="147" t="s">
        <v>218</v>
      </c>
      <c r="C128" s="148" t="s">
        <v>219</v>
      </c>
      <c r="D128" s="149" t="s">
        <v>54</v>
      </c>
      <c r="E128" s="150">
        <v>16.541599999999999</v>
      </c>
      <c r="F128" s="151">
        <v>0</v>
      </c>
      <c r="G128" s="152">
        <f>E128*F128</f>
        <v>0</v>
      </c>
      <c r="H128" s="153">
        <v>0</v>
      </c>
      <c r="I128" s="154">
        <f>E128*H128</f>
        <v>0</v>
      </c>
      <c r="J128" s="153"/>
      <c r="K128" s="154">
        <f>E128*J128</f>
        <v>0</v>
      </c>
      <c r="O128" s="145"/>
      <c r="Z128" s="145"/>
      <c r="AA128" s="145">
        <v>8</v>
      </c>
      <c r="AB128" s="145">
        <v>0</v>
      </c>
      <c r="AC128" s="145">
        <v>3</v>
      </c>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55">
        <f>G128</f>
        <v>0</v>
      </c>
      <c r="BA128" s="145"/>
      <c r="BB128" s="145"/>
      <c r="BC128" s="145"/>
      <c r="BD128" s="145"/>
      <c r="BE128" s="145"/>
      <c r="BF128" s="145"/>
      <c r="BG128" s="145"/>
      <c r="BH128" s="145"/>
      <c r="BI128" s="145"/>
      <c r="CA128" s="145">
        <v>8</v>
      </c>
      <c r="CB128" s="145">
        <v>0</v>
      </c>
      <c r="CZ128" s="108">
        <v>1</v>
      </c>
    </row>
    <row r="129" spans="1:104" x14ac:dyDescent="0.2">
      <c r="A129" s="146">
        <v>49</v>
      </c>
      <c r="B129" s="147" t="s">
        <v>220</v>
      </c>
      <c r="C129" s="148" t="s">
        <v>221</v>
      </c>
      <c r="D129" s="149" t="s">
        <v>54</v>
      </c>
      <c r="E129" s="150">
        <v>8.2707999999999995</v>
      </c>
      <c r="F129" s="151">
        <v>0</v>
      </c>
      <c r="G129" s="152">
        <f>E129*F129</f>
        <v>0</v>
      </c>
      <c r="H129" s="153">
        <v>0</v>
      </c>
      <c r="I129" s="154">
        <f>E129*H129</f>
        <v>0</v>
      </c>
      <c r="J129" s="153"/>
      <c r="K129" s="154">
        <f>E129*J129</f>
        <v>0</v>
      </c>
      <c r="O129" s="145"/>
      <c r="Z129" s="145"/>
      <c r="AA129" s="145">
        <v>8</v>
      </c>
      <c r="AB129" s="145">
        <v>0</v>
      </c>
      <c r="AC129" s="145">
        <v>3</v>
      </c>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55">
        <f>G129</f>
        <v>0</v>
      </c>
      <c r="BA129" s="145"/>
      <c r="BB129" s="145"/>
      <c r="BC129" s="145"/>
      <c r="BD129" s="145"/>
      <c r="BE129" s="145"/>
      <c r="BF129" s="145"/>
      <c r="BG129" s="145"/>
      <c r="BH129" s="145"/>
      <c r="BI129" s="145"/>
      <c r="CA129" s="145">
        <v>8</v>
      </c>
      <c r="CB129" s="145">
        <v>0</v>
      </c>
      <c r="CZ129" s="108">
        <v>1</v>
      </c>
    </row>
    <row r="130" spans="1:104" x14ac:dyDescent="0.2">
      <c r="A130" s="171" t="s">
        <v>48</v>
      </c>
      <c r="B130" s="172" t="s">
        <v>210</v>
      </c>
      <c r="C130" s="173" t="s">
        <v>211</v>
      </c>
      <c r="D130" s="174"/>
      <c r="E130" s="175"/>
      <c r="F130" s="175"/>
      <c r="G130" s="176">
        <f>SUM(G124:G129)</f>
        <v>0</v>
      </c>
      <c r="H130" s="177"/>
      <c r="I130" s="176">
        <f>SUM(I124:I129)</f>
        <v>0</v>
      </c>
      <c r="J130" s="178"/>
      <c r="K130" s="176">
        <f>SUM(K124:K129)</f>
        <v>0</v>
      </c>
      <c r="O130" s="145"/>
      <c r="X130" s="179">
        <f>K130</f>
        <v>0</v>
      </c>
      <c r="Y130" s="179">
        <f>I130</f>
        <v>0</v>
      </c>
      <c r="Z130" s="155">
        <f>G130</f>
        <v>0</v>
      </c>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80"/>
      <c r="BB130" s="180"/>
      <c r="BC130" s="180"/>
      <c r="BD130" s="180"/>
      <c r="BE130" s="180"/>
      <c r="BF130" s="180"/>
      <c r="BG130" s="145"/>
      <c r="BH130" s="145"/>
      <c r="BI130" s="145"/>
    </row>
    <row r="131" spans="1:104" x14ac:dyDescent="0.2">
      <c r="A131" s="181" t="s">
        <v>29</v>
      </c>
      <c r="B131" s="182" t="s">
        <v>49</v>
      </c>
      <c r="C131" s="183"/>
      <c r="D131" s="184"/>
      <c r="E131" s="185"/>
      <c r="F131" s="185"/>
      <c r="G131" s="186">
        <f>SUM(Z7:Z131)</f>
        <v>0</v>
      </c>
      <c r="H131" s="187"/>
      <c r="I131" s="186">
        <f>SUM(Y7:Y131)</f>
        <v>11.197727012</v>
      </c>
      <c r="J131" s="187"/>
      <c r="K131" s="186">
        <f>SUM(X7:X131)</f>
        <v>-8.2707999999999995</v>
      </c>
      <c r="O131" s="145"/>
      <c r="BA131" s="188"/>
      <c r="BB131" s="188"/>
      <c r="BC131" s="188"/>
      <c r="BD131" s="188"/>
      <c r="BE131" s="188"/>
      <c r="BF131" s="188"/>
    </row>
    <row r="132" spans="1:104" x14ac:dyDescent="0.2">
      <c r="E132" s="108"/>
    </row>
    <row r="133" spans="1:104" x14ac:dyDescent="0.2">
      <c r="A133" s="189" t="s">
        <v>31</v>
      </c>
      <c r="E133" s="108"/>
    </row>
    <row r="134" spans="1:104" ht="117.75" customHeight="1" x14ac:dyDescent="0.2">
      <c r="A134" s="190"/>
      <c r="B134" s="191"/>
      <c r="C134" s="191"/>
      <c r="D134" s="191"/>
      <c r="E134" s="191"/>
      <c r="F134" s="191"/>
      <c r="G134" s="192"/>
    </row>
    <row r="135" spans="1:104" x14ac:dyDescent="0.2">
      <c r="E135" s="108"/>
    </row>
    <row r="136" spans="1:104" x14ac:dyDescent="0.2">
      <c r="E136" s="108"/>
    </row>
    <row r="137" spans="1:104" x14ac:dyDescent="0.2">
      <c r="E137" s="108"/>
    </row>
    <row r="138" spans="1:104" x14ac:dyDescent="0.2">
      <c r="E138" s="108"/>
    </row>
    <row r="139" spans="1:104" x14ac:dyDescent="0.2">
      <c r="E139" s="108"/>
    </row>
    <row r="140" spans="1:104" x14ac:dyDescent="0.2">
      <c r="E140" s="108"/>
    </row>
    <row r="141" spans="1:104" x14ac:dyDescent="0.2">
      <c r="E141" s="108"/>
    </row>
    <row r="142" spans="1:104" x14ac:dyDescent="0.2">
      <c r="E142" s="108"/>
    </row>
    <row r="143" spans="1:104" x14ac:dyDescent="0.2">
      <c r="E143" s="108"/>
    </row>
    <row r="144" spans="1:104" x14ac:dyDescent="0.2">
      <c r="E144" s="108"/>
    </row>
    <row r="145" spans="1:7" x14ac:dyDescent="0.2">
      <c r="E145" s="108"/>
    </row>
    <row r="146" spans="1:7" x14ac:dyDescent="0.2">
      <c r="E146" s="108"/>
    </row>
    <row r="147" spans="1:7" x14ac:dyDescent="0.2">
      <c r="E147" s="108"/>
    </row>
    <row r="148" spans="1:7" x14ac:dyDescent="0.2">
      <c r="E148" s="108"/>
    </row>
    <row r="149" spans="1:7" x14ac:dyDescent="0.2">
      <c r="E149" s="108"/>
    </row>
    <row r="150" spans="1:7" x14ac:dyDescent="0.2">
      <c r="E150" s="108"/>
    </row>
    <row r="151" spans="1:7" x14ac:dyDescent="0.2">
      <c r="E151" s="108"/>
    </row>
    <row r="152" spans="1:7" x14ac:dyDescent="0.2">
      <c r="E152" s="108"/>
    </row>
    <row r="153" spans="1:7" x14ac:dyDescent="0.2">
      <c r="E153" s="108"/>
    </row>
    <row r="154" spans="1:7" x14ac:dyDescent="0.2">
      <c r="E154" s="108"/>
    </row>
    <row r="155" spans="1:7" x14ac:dyDescent="0.2">
      <c r="A155" s="169"/>
      <c r="B155" s="169"/>
      <c r="C155" s="169"/>
      <c r="D155" s="169"/>
      <c r="E155" s="169"/>
      <c r="F155" s="169"/>
      <c r="G155" s="169"/>
    </row>
    <row r="156" spans="1:7" x14ac:dyDescent="0.2">
      <c r="A156" s="169"/>
      <c r="B156" s="169"/>
      <c r="C156" s="169"/>
      <c r="D156" s="169"/>
      <c r="E156" s="169"/>
      <c r="F156" s="169"/>
      <c r="G156" s="169"/>
    </row>
    <row r="157" spans="1:7" x14ac:dyDescent="0.2">
      <c r="A157" s="169"/>
      <c r="B157" s="169"/>
      <c r="C157" s="169"/>
      <c r="D157" s="169"/>
      <c r="E157" s="169"/>
      <c r="F157" s="169"/>
      <c r="G157" s="169"/>
    </row>
    <row r="158" spans="1:7" x14ac:dyDescent="0.2">
      <c r="A158" s="169"/>
      <c r="B158" s="169"/>
      <c r="C158" s="169"/>
      <c r="D158" s="169"/>
      <c r="E158" s="169"/>
      <c r="F158" s="169"/>
      <c r="G158" s="169"/>
    </row>
    <row r="159" spans="1:7" x14ac:dyDescent="0.2">
      <c r="E159" s="108"/>
    </row>
    <row r="160" spans="1:7" x14ac:dyDescent="0.2">
      <c r="E160" s="108"/>
    </row>
    <row r="161" spans="5:5" x14ac:dyDescent="0.2">
      <c r="E161" s="108"/>
    </row>
    <row r="162" spans="5:5" x14ac:dyDescent="0.2">
      <c r="E162" s="108"/>
    </row>
    <row r="163" spans="5:5" x14ac:dyDescent="0.2">
      <c r="E163" s="108"/>
    </row>
    <row r="164" spans="5:5" x14ac:dyDescent="0.2">
      <c r="E164" s="108"/>
    </row>
    <row r="165" spans="5:5" x14ac:dyDescent="0.2">
      <c r="E165" s="108"/>
    </row>
    <row r="166" spans="5:5" x14ac:dyDescent="0.2">
      <c r="E166" s="108"/>
    </row>
    <row r="167" spans="5:5" x14ac:dyDescent="0.2">
      <c r="E167" s="108"/>
    </row>
    <row r="168" spans="5:5" x14ac:dyDescent="0.2">
      <c r="E168" s="108"/>
    </row>
    <row r="169" spans="5:5" x14ac:dyDescent="0.2">
      <c r="E169" s="108"/>
    </row>
    <row r="170" spans="5:5" x14ac:dyDescent="0.2">
      <c r="E170" s="108"/>
    </row>
    <row r="171" spans="5:5" x14ac:dyDescent="0.2">
      <c r="E171" s="108"/>
    </row>
    <row r="172" spans="5:5" x14ac:dyDescent="0.2">
      <c r="E172" s="108"/>
    </row>
    <row r="173" spans="5:5" x14ac:dyDescent="0.2">
      <c r="E173" s="108"/>
    </row>
    <row r="174" spans="5:5" x14ac:dyDescent="0.2">
      <c r="E174" s="108"/>
    </row>
    <row r="175" spans="5:5" x14ac:dyDescent="0.2">
      <c r="E175" s="108"/>
    </row>
    <row r="176" spans="5:5" x14ac:dyDescent="0.2">
      <c r="E176" s="108"/>
    </row>
    <row r="177" spans="1:7" x14ac:dyDescent="0.2">
      <c r="E177" s="108"/>
    </row>
    <row r="178" spans="1:7" x14ac:dyDescent="0.2">
      <c r="E178" s="108"/>
    </row>
    <row r="179" spans="1:7" x14ac:dyDescent="0.2">
      <c r="E179" s="108"/>
    </row>
    <row r="180" spans="1:7" x14ac:dyDescent="0.2">
      <c r="E180" s="108"/>
    </row>
    <row r="181" spans="1:7" x14ac:dyDescent="0.2">
      <c r="E181" s="108"/>
    </row>
    <row r="182" spans="1:7" x14ac:dyDescent="0.2">
      <c r="E182" s="108"/>
    </row>
    <row r="183" spans="1:7" x14ac:dyDescent="0.2">
      <c r="E183" s="108"/>
    </row>
    <row r="184" spans="1:7" x14ac:dyDescent="0.2">
      <c r="E184" s="108"/>
    </row>
    <row r="185" spans="1:7" x14ac:dyDescent="0.2">
      <c r="E185" s="108"/>
    </row>
    <row r="186" spans="1:7" x14ac:dyDescent="0.2">
      <c r="E186" s="108"/>
    </row>
    <row r="187" spans="1:7" x14ac:dyDescent="0.2">
      <c r="E187" s="108"/>
    </row>
    <row r="188" spans="1:7" x14ac:dyDescent="0.2">
      <c r="E188" s="108"/>
    </row>
    <row r="189" spans="1:7" x14ac:dyDescent="0.2">
      <c r="E189" s="108"/>
    </row>
    <row r="190" spans="1:7" x14ac:dyDescent="0.2">
      <c r="A190" s="193"/>
      <c r="B190" s="193"/>
    </row>
    <row r="191" spans="1:7" x14ac:dyDescent="0.2">
      <c r="A191" s="169"/>
      <c r="B191" s="169"/>
      <c r="C191" s="194"/>
      <c r="D191" s="194"/>
      <c r="E191" s="195"/>
      <c r="F191" s="194"/>
      <c r="G191" s="196"/>
    </row>
    <row r="192" spans="1:7" x14ac:dyDescent="0.2">
      <c r="A192" s="197"/>
      <c r="B192" s="197"/>
      <c r="C192" s="169"/>
      <c r="D192" s="169"/>
      <c r="E192" s="198"/>
      <c r="F192" s="169"/>
      <c r="G192" s="169"/>
    </row>
    <row r="193" spans="1:7" x14ac:dyDescent="0.2">
      <c r="A193" s="169"/>
      <c r="B193" s="169"/>
      <c r="C193" s="169"/>
      <c r="D193" s="169"/>
      <c r="E193" s="198"/>
      <c r="F193" s="169"/>
      <c r="G193" s="169"/>
    </row>
    <row r="194" spans="1:7" x14ac:dyDescent="0.2">
      <c r="A194" s="169"/>
      <c r="B194" s="169"/>
      <c r="C194" s="169"/>
      <c r="D194" s="169"/>
      <c r="E194" s="198"/>
      <c r="F194" s="169"/>
      <c r="G194" s="169"/>
    </row>
    <row r="195" spans="1:7" x14ac:dyDescent="0.2">
      <c r="A195" s="169"/>
      <c r="B195" s="169"/>
      <c r="C195" s="169"/>
      <c r="D195" s="169"/>
      <c r="E195" s="198"/>
      <c r="F195" s="169"/>
      <c r="G195" s="169"/>
    </row>
    <row r="196" spans="1:7" x14ac:dyDescent="0.2">
      <c r="A196" s="169"/>
      <c r="B196" s="169"/>
      <c r="C196" s="169"/>
      <c r="D196" s="169"/>
      <c r="E196" s="198"/>
      <c r="F196" s="169"/>
      <c r="G196" s="169"/>
    </row>
    <row r="197" spans="1:7" x14ac:dyDescent="0.2">
      <c r="A197" s="169"/>
      <c r="B197" s="169"/>
      <c r="C197" s="169"/>
      <c r="D197" s="169"/>
      <c r="E197" s="198"/>
      <c r="F197" s="169"/>
      <c r="G197" s="169"/>
    </row>
    <row r="198" spans="1:7" x14ac:dyDescent="0.2">
      <c r="A198" s="169"/>
      <c r="B198" s="169"/>
      <c r="C198" s="169"/>
      <c r="D198" s="169"/>
      <c r="E198" s="198"/>
      <c r="F198" s="169"/>
      <c r="G198" s="169"/>
    </row>
    <row r="199" spans="1:7" x14ac:dyDescent="0.2">
      <c r="A199" s="169"/>
      <c r="B199" s="169"/>
      <c r="C199" s="169"/>
      <c r="D199" s="169"/>
      <c r="E199" s="198"/>
      <c r="F199" s="169"/>
      <c r="G199" s="169"/>
    </row>
    <row r="200" spans="1:7" x14ac:dyDescent="0.2">
      <c r="A200" s="169"/>
      <c r="B200" s="169"/>
      <c r="C200" s="169"/>
      <c r="D200" s="169"/>
      <c r="E200" s="198"/>
      <c r="F200" s="169"/>
      <c r="G200" s="169"/>
    </row>
    <row r="201" spans="1:7" x14ac:dyDescent="0.2">
      <c r="A201" s="169"/>
      <c r="B201" s="169"/>
      <c r="C201" s="169"/>
      <c r="D201" s="169"/>
      <c r="E201" s="198"/>
      <c r="F201" s="169"/>
      <c r="G201" s="169"/>
    </row>
    <row r="202" spans="1:7" x14ac:dyDescent="0.2">
      <c r="A202" s="169"/>
      <c r="B202" s="169"/>
      <c r="C202" s="169"/>
      <c r="D202" s="169"/>
      <c r="E202" s="198"/>
      <c r="F202" s="169"/>
      <c r="G202" s="169"/>
    </row>
    <row r="203" spans="1:7" x14ac:dyDescent="0.2">
      <c r="A203" s="169"/>
      <c r="B203" s="169"/>
      <c r="C203" s="169"/>
      <c r="D203" s="169"/>
      <c r="E203" s="198"/>
      <c r="F203" s="169"/>
      <c r="G203" s="169"/>
    </row>
    <row r="204" spans="1:7" x14ac:dyDescent="0.2">
      <c r="A204" s="169"/>
      <c r="B204" s="169"/>
      <c r="C204" s="169"/>
      <c r="D204" s="169"/>
      <c r="E204" s="198"/>
      <c r="F204" s="169"/>
      <c r="G204" s="169"/>
    </row>
  </sheetData>
  <sheetProtection algorithmName="SHA-512" hashValue="QSp565XXlRfRt5jme8Ot5yvktlACl2FlvqSCM2jTnh4cEBkS996Y18gqgkqp3JAnEhzst4Hn2Ex2gYd+Li5iJA==" saltValue="yXWny8Amm7Fo9fPRK54Aeg==" spinCount="100000" sheet="1"/>
  <mergeCells count="49">
    <mergeCell ref="C115:D115"/>
    <mergeCell ref="C116:D116"/>
    <mergeCell ref="C117:D117"/>
    <mergeCell ref="C118:D118"/>
    <mergeCell ref="C120:D120"/>
    <mergeCell ref="C121:D121"/>
    <mergeCell ref="C122:D122"/>
    <mergeCell ref="C102:G102"/>
    <mergeCell ref="C104:G104"/>
    <mergeCell ref="C107:D107"/>
    <mergeCell ref="C110:D110"/>
    <mergeCell ref="C83:G83"/>
    <mergeCell ref="C84:G84"/>
    <mergeCell ref="C88:G88"/>
    <mergeCell ref="C91:G91"/>
    <mergeCell ref="C92:D92"/>
    <mergeCell ref="C77:G77"/>
    <mergeCell ref="C78:G78"/>
    <mergeCell ref="C79:G79"/>
    <mergeCell ref="C80:G80"/>
    <mergeCell ref="C81:G81"/>
    <mergeCell ref="C82:G82"/>
    <mergeCell ref="C61:D61"/>
    <mergeCell ref="C65:G65"/>
    <mergeCell ref="C67:D67"/>
    <mergeCell ref="C69:D69"/>
    <mergeCell ref="C44:D44"/>
    <mergeCell ref="C46:D46"/>
    <mergeCell ref="C48:D48"/>
    <mergeCell ref="C52:D52"/>
    <mergeCell ref="C54:D54"/>
    <mergeCell ref="C55:D55"/>
    <mergeCell ref="C57:D57"/>
    <mergeCell ref="C37:G37"/>
    <mergeCell ref="C38:D38"/>
    <mergeCell ref="C39:D39"/>
    <mergeCell ref="C21:G21"/>
    <mergeCell ref="C22:D22"/>
    <mergeCell ref="C27:D27"/>
    <mergeCell ref="C29:G29"/>
    <mergeCell ref="C31:D31"/>
    <mergeCell ref="C33:D33"/>
    <mergeCell ref="A1:G1"/>
    <mergeCell ref="A134:G134"/>
    <mergeCell ref="C9:D9"/>
    <mergeCell ref="C11:G11"/>
    <mergeCell ref="C12:D12"/>
    <mergeCell ref="C14:D14"/>
    <mergeCell ref="C16:D16"/>
  </mergeCells>
  <printOptions gridLinesSet="0"/>
  <pageMargins left="0.78740157480314965" right="0.78740157480314965" top="0.98425196850393704" bottom="0.59055118110236227" header="0.51181102362204722" footer="0.19685039370078741"/>
  <pageSetup paperSize="9" orientation="portrait" horizontalDpi="300" r:id="rId1"/>
  <headerFooter alignWithMargins="0">
    <oddFooter>&amp;L&amp;9Zpracováno programem &amp;"Arial CE,Tučné"BUILDpower,  © RTS, a.s.&amp;R&amp;9Stránka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CZ186"/>
  <sheetViews>
    <sheetView showGridLines="0" showZeros="0" zoomScale="75" zoomScaleNormal="100" workbookViewId="0">
      <selection activeCell="J1" sqref="J1:J65536 K1:K65536"/>
    </sheetView>
  </sheetViews>
  <sheetFormatPr defaultRowHeight="12.75" x14ac:dyDescent="0.2"/>
  <cols>
    <col min="1" max="1" width="4.42578125" style="108" customWidth="1"/>
    <col min="2" max="2" width="11.5703125" style="108" customWidth="1"/>
    <col min="3" max="3" width="40.42578125" style="108" customWidth="1"/>
    <col min="4" max="4" width="5.5703125" style="108" customWidth="1"/>
    <col min="5" max="5" width="8.5703125" style="127" customWidth="1"/>
    <col min="6" max="6" width="9.85546875" style="108" customWidth="1"/>
    <col min="7" max="7" width="13.85546875" style="108" customWidth="1"/>
    <col min="8" max="8" width="11" style="108" hidden="1" customWidth="1"/>
    <col min="9" max="9" width="9.7109375" style="108" hidden="1" customWidth="1"/>
    <col min="10" max="10" width="11.28515625" style="108" hidden="1" customWidth="1"/>
    <col min="11" max="11" width="10.42578125" style="108" hidden="1" customWidth="1"/>
    <col min="12" max="12" width="75.42578125" style="108" customWidth="1"/>
    <col min="13" max="13" width="45.28515625" style="108" customWidth="1"/>
    <col min="14" max="55" width="9.140625" style="108"/>
    <col min="56" max="56" width="62.28515625" style="108" customWidth="1"/>
    <col min="57" max="16384" width="9.140625" style="108"/>
  </cols>
  <sheetData>
    <row r="1" spans="1:104" ht="15" customHeight="1" x14ac:dyDescent="0.25">
      <c r="A1" s="107" t="s">
        <v>32</v>
      </c>
      <c r="B1" s="107"/>
      <c r="C1" s="107"/>
      <c r="D1" s="107"/>
      <c r="E1" s="107"/>
      <c r="F1" s="107"/>
      <c r="G1" s="107"/>
    </row>
    <row r="2" spans="1:104" ht="3" customHeight="1" thickBot="1" x14ac:dyDescent="0.25">
      <c r="B2" s="109"/>
      <c r="C2" s="110"/>
      <c r="D2" s="110"/>
      <c r="E2" s="111"/>
      <c r="F2" s="110"/>
      <c r="G2" s="110"/>
    </row>
    <row r="3" spans="1:104" ht="13.5" customHeight="1" thickTop="1" x14ac:dyDescent="0.2">
      <c r="A3" s="112" t="s">
        <v>33</v>
      </c>
      <c r="B3" s="113"/>
      <c r="C3" s="114"/>
      <c r="D3" s="115" t="s">
        <v>418</v>
      </c>
      <c r="E3" s="116"/>
      <c r="F3" s="117"/>
      <c r="G3" s="118"/>
    </row>
    <row r="4" spans="1:104" ht="13.5" customHeight="1" thickBot="1" x14ac:dyDescent="0.25">
      <c r="A4" s="119" t="s">
        <v>34</v>
      </c>
      <c r="B4" s="120"/>
      <c r="C4" s="121"/>
      <c r="D4" s="122" t="s">
        <v>419</v>
      </c>
      <c r="E4" s="123"/>
      <c r="F4" s="124"/>
      <c r="G4" s="125"/>
    </row>
    <row r="5" spans="1:104" ht="13.5" thickTop="1" x14ac:dyDescent="0.2">
      <c r="A5" s="126"/>
      <c r="G5" s="128"/>
    </row>
    <row r="6" spans="1:104" s="134" customFormat="1" ht="26.25" customHeight="1" x14ac:dyDescent="0.2">
      <c r="A6" s="129" t="s">
        <v>35</v>
      </c>
      <c r="B6" s="130" t="s">
        <v>36</v>
      </c>
      <c r="C6" s="130" t="s">
        <v>37</v>
      </c>
      <c r="D6" s="130" t="s">
        <v>38</v>
      </c>
      <c r="E6" s="131" t="s">
        <v>39</v>
      </c>
      <c r="F6" s="130" t="s">
        <v>40</v>
      </c>
      <c r="G6" s="132" t="s">
        <v>41</v>
      </c>
      <c r="H6" s="133" t="s">
        <v>42</v>
      </c>
      <c r="I6" s="133" t="s">
        <v>43</v>
      </c>
      <c r="J6" s="133" t="s">
        <v>44</v>
      </c>
      <c r="K6" s="133" t="s">
        <v>45</v>
      </c>
    </row>
    <row r="7" spans="1:104" ht="14.25" customHeight="1" x14ac:dyDescent="0.2">
      <c r="A7" s="135" t="s">
        <v>46</v>
      </c>
      <c r="B7" s="136" t="s">
        <v>75</v>
      </c>
      <c r="C7" s="137" t="s">
        <v>76</v>
      </c>
      <c r="D7" s="138"/>
      <c r="E7" s="139"/>
      <c r="F7" s="139"/>
      <c r="G7" s="140"/>
      <c r="H7" s="141"/>
      <c r="I7" s="142"/>
      <c r="J7" s="143"/>
      <c r="K7" s="144"/>
      <c r="O7" s="145"/>
    </row>
    <row r="8" spans="1:104" x14ac:dyDescent="0.2">
      <c r="A8" s="146">
        <v>1</v>
      </c>
      <c r="B8" s="147" t="s">
        <v>226</v>
      </c>
      <c r="C8" s="148" t="s">
        <v>227</v>
      </c>
      <c r="D8" s="149" t="s">
        <v>119</v>
      </c>
      <c r="E8" s="150">
        <v>0.2</v>
      </c>
      <c r="F8" s="151">
        <v>0</v>
      </c>
      <c r="G8" s="152">
        <f>E8*F8</f>
        <v>0</v>
      </c>
      <c r="H8" s="153">
        <v>659</v>
      </c>
      <c r="I8" s="154">
        <f>E8*H8</f>
        <v>131.80000000000001</v>
      </c>
      <c r="J8" s="153"/>
      <c r="K8" s="154">
        <f>E8*J8</f>
        <v>0</v>
      </c>
      <c r="O8" s="145"/>
      <c r="Z8" s="145"/>
      <c r="AA8" s="145">
        <v>12</v>
      </c>
      <c r="AB8" s="145">
        <v>0</v>
      </c>
      <c r="AC8" s="145">
        <v>1</v>
      </c>
      <c r="AD8" s="145"/>
      <c r="AE8" s="145"/>
      <c r="AF8" s="145"/>
      <c r="AG8" s="145"/>
      <c r="AH8" s="145"/>
      <c r="AI8" s="145"/>
      <c r="AJ8" s="145"/>
      <c r="AK8" s="145"/>
      <c r="AL8" s="145"/>
      <c r="AM8" s="145"/>
      <c r="AN8" s="145"/>
      <c r="AO8" s="145"/>
      <c r="AP8" s="145"/>
      <c r="AQ8" s="145"/>
      <c r="AR8" s="145"/>
      <c r="AS8" s="145"/>
      <c r="AT8" s="145"/>
      <c r="AU8" s="145"/>
      <c r="AV8" s="145"/>
      <c r="AW8" s="145"/>
      <c r="AX8" s="145"/>
      <c r="AY8" s="145"/>
      <c r="AZ8" s="155">
        <f>G8</f>
        <v>0</v>
      </c>
      <c r="BA8" s="145"/>
      <c r="BB8" s="145"/>
      <c r="BC8" s="145"/>
      <c r="BD8" s="145"/>
      <c r="BE8" s="145"/>
      <c r="BF8" s="145"/>
      <c r="BG8" s="145"/>
      <c r="BH8" s="145"/>
      <c r="BI8" s="145"/>
      <c r="CA8" s="145">
        <v>12</v>
      </c>
      <c r="CB8" s="145">
        <v>0</v>
      </c>
      <c r="CZ8" s="108">
        <v>1</v>
      </c>
    </row>
    <row r="9" spans="1:104" x14ac:dyDescent="0.2">
      <c r="A9" s="146">
        <v>2</v>
      </c>
      <c r="B9" s="147" t="s">
        <v>228</v>
      </c>
      <c r="C9" s="148" t="s">
        <v>229</v>
      </c>
      <c r="D9" s="149" t="s">
        <v>88</v>
      </c>
      <c r="E9" s="150">
        <v>6</v>
      </c>
      <c r="F9" s="151">
        <v>0</v>
      </c>
      <c r="G9" s="152">
        <f>E9*F9</f>
        <v>0</v>
      </c>
      <c r="H9" s="153">
        <v>410.4</v>
      </c>
      <c r="I9" s="154">
        <f>E9*H9</f>
        <v>2462.3999999999996</v>
      </c>
      <c r="J9" s="153"/>
      <c r="K9" s="154">
        <f>E9*J9</f>
        <v>0</v>
      </c>
      <c r="O9" s="145"/>
      <c r="Z9" s="145"/>
      <c r="AA9" s="145">
        <v>12</v>
      </c>
      <c r="AB9" s="145">
        <v>0</v>
      </c>
      <c r="AC9" s="145">
        <v>3</v>
      </c>
      <c r="AD9" s="145"/>
      <c r="AE9" s="145"/>
      <c r="AF9" s="145"/>
      <c r="AG9" s="145"/>
      <c r="AH9" s="145"/>
      <c r="AI9" s="145"/>
      <c r="AJ9" s="145"/>
      <c r="AK9" s="145"/>
      <c r="AL9" s="145"/>
      <c r="AM9" s="145"/>
      <c r="AN9" s="145"/>
      <c r="AO9" s="145"/>
      <c r="AP9" s="145"/>
      <c r="AQ9" s="145"/>
      <c r="AR9" s="145"/>
      <c r="AS9" s="145"/>
      <c r="AT9" s="145"/>
      <c r="AU9" s="145"/>
      <c r="AV9" s="145"/>
      <c r="AW9" s="145"/>
      <c r="AX9" s="145"/>
      <c r="AY9" s="145"/>
      <c r="AZ9" s="155">
        <f>G9</f>
        <v>0</v>
      </c>
      <c r="BA9" s="145"/>
      <c r="BB9" s="145"/>
      <c r="BC9" s="145"/>
      <c r="BD9" s="145"/>
      <c r="BE9" s="145"/>
      <c r="BF9" s="145"/>
      <c r="BG9" s="145"/>
      <c r="BH9" s="145"/>
      <c r="BI9" s="145"/>
      <c r="CA9" s="145">
        <v>12</v>
      </c>
      <c r="CB9" s="145">
        <v>0</v>
      </c>
      <c r="CZ9" s="108">
        <v>1</v>
      </c>
    </row>
    <row r="10" spans="1:104" x14ac:dyDescent="0.2">
      <c r="A10" s="146">
        <v>3</v>
      </c>
      <c r="B10" s="147" t="s">
        <v>230</v>
      </c>
      <c r="C10" s="148" t="s">
        <v>231</v>
      </c>
      <c r="D10" s="149" t="s">
        <v>88</v>
      </c>
      <c r="E10" s="150">
        <v>8</v>
      </c>
      <c r="F10" s="151">
        <v>0</v>
      </c>
      <c r="G10" s="152">
        <f>E10*F10</f>
        <v>0</v>
      </c>
      <c r="H10" s="153">
        <v>509.6</v>
      </c>
      <c r="I10" s="154">
        <f>E10*H10</f>
        <v>4076.8</v>
      </c>
      <c r="J10" s="153"/>
      <c r="K10" s="154">
        <f>E10*J10</f>
        <v>0</v>
      </c>
      <c r="O10" s="145"/>
      <c r="Z10" s="145"/>
      <c r="AA10" s="145">
        <v>12</v>
      </c>
      <c r="AB10" s="145">
        <v>0</v>
      </c>
      <c r="AC10" s="145">
        <v>5</v>
      </c>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55">
        <f>G10</f>
        <v>0</v>
      </c>
      <c r="BA10" s="145"/>
      <c r="BB10" s="145"/>
      <c r="BC10" s="145"/>
      <c r="BD10" s="145"/>
      <c r="BE10" s="145"/>
      <c r="BF10" s="145"/>
      <c r="BG10" s="145"/>
      <c r="BH10" s="145"/>
      <c r="BI10" s="145"/>
      <c r="CA10" s="145">
        <v>12</v>
      </c>
      <c r="CB10" s="145">
        <v>0</v>
      </c>
      <c r="CZ10" s="108">
        <v>1</v>
      </c>
    </row>
    <row r="11" spans="1:104" ht="22.5" x14ac:dyDescent="0.2">
      <c r="A11" s="146">
        <v>4</v>
      </c>
      <c r="B11" s="147" t="s">
        <v>232</v>
      </c>
      <c r="C11" s="148" t="s">
        <v>233</v>
      </c>
      <c r="D11" s="149" t="s">
        <v>88</v>
      </c>
      <c r="E11" s="150">
        <v>14</v>
      </c>
      <c r="F11" s="151">
        <v>0</v>
      </c>
      <c r="G11" s="152">
        <f>E11*F11</f>
        <v>0</v>
      </c>
      <c r="H11" s="153">
        <v>5110</v>
      </c>
      <c r="I11" s="154">
        <f>E11*H11</f>
        <v>71540</v>
      </c>
      <c r="J11" s="153"/>
      <c r="K11" s="154">
        <f>E11*J11</f>
        <v>0</v>
      </c>
      <c r="O11" s="145"/>
      <c r="Z11" s="145"/>
      <c r="AA11" s="145">
        <v>12</v>
      </c>
      <c r="AB11" s="145">
        <v>0</v>
      </c>
      <c r="AC11" s="145">
        <v>7</v>
      </c>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55">
        <f>G11</f>
        <v>0</v>
      </c>
      <c r="BA11" s="145"/>
      <c r="BB11" s="145"/>
      <c r="BC11" s="145"/>
      <c r="BD11" s="145"/>
      <c r="BE11" s="145"/>
      <c r="BF11" s="145"/>
      <c r="BG11" s="145"/>
      <c r="BH11" s="145"/>
      <c r="BI11" s="145"/>
      <c r="CA11" s="145">
        <v>12</v>
      </c>
      <c r="CB11" s="145">
        <v>0</v>
      </c>
      <c r="CZ11" s="108">
        <v>1</v>
      </c>
    </row>
    <row r="12" spans="1:104" x14ac:dyDescent="0.2">
      <c r="A12" s="146">
        <v>5</v>
      </c>
      <c r="B12" s="147" t="s">
        <v>234</v>
      </c>
      <c r="C12" s="148" t="s">
        <v>235</v>
      </c>
      <c r="D12" s="149" t="s">
        <v>54</v>
      </c>
      <c r="E12" s="150">
        <v>1.2171000000000001</v>
      </c>
      <c r="F12" s="151">
        <v>0</v>
      </c>
      <c r="G12" s="152">
        <f>E12*F12</f>
        <v>0</v>
      </c>
      <c r="H12" s="153">
        <v>489.26</v>
      </c>
      <c r="I12" s="154">
        <f>E12*H12</f>
        <v>595.47834599999999</v>
      </c>
      <c r="J12" s="153"/>
      <c r="K12" s="154">
        <f>E12*J12</f>
        <v>0</v>
      </c>
      <c r="O12" s="145"/>
      <c r="Z12" s="145"/>
      <c r="AA12" s="145">
        <v>12</v>
      </c>
      <c r="AB12" s="145">
        <v>0</v>
      </c>
      <c r="AC12" s="145">
        <v>9</v>
      </c>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55">
        <f>G12</f>
        <v>0</v>
      </c>
      <c r="BA12" s="145"/>
      <c r="BB12" s="145"/>
      <c r="BC12" s="145"/>
      <c r="BD12" s="145"/>
      <c r="BE12" s="145"/>
      <c r="BF12" s="145"/>
      <c r="BG12" s="145"/>
      <c r="BH12" s="145"/>
      <c r="BI12" s="145"/>
      <c r="CA12" s="145">
        <v>12</v>
      </c>
      <c r="CB12" s="145">
        <v>0</v>
      </c>
      <c r="CZ12" s="108">
        <v>1</v>
      </c>
    </row>
    <row r="13" spans="1:104" x14ac:dyDescent="0.2">
      <c r="A13" s="171" t="s">
        <v>48</v>
      </c>
      <c r="B13" s="172" t="s">
        <v>75</v>
      </c>
      <c r="C13" s="173" t="s">
        <v>76</v>
      </c>
      <c r="D13" s="174"/>
      <c r="E13" s="175"/>
      <c r="F13" s="175"/>
      <c r="G13" s="176">
        <f>SUM(G7:G12)</f>
        <v>0</v>
      </c>
      <c r="H13" s="177"/>
      <c r="I13" s="176">
        <f>SUM(I7:I12)</f>
        <v>78806.478346000004</v>
      </c>
      <c r="J13" s="178"/>
      <c r="K13" s="176">
        <f>SUM(K7:K12)</f>
        <v>0</v>
      </c>
      <c r="O13" s="145"/>
      <c r="X13" s="179">
        <f>K13</f>
        <v>0</v>
      </c>
      <c r="Y13" s="179">
        <f>I13</f>
        <v>78806.478346000004</v>
      </c>
      <c r="Z13" s="155">
        <f>G13</f>
        <v>0</v>
      </c>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80"/>
      <c r="BB13" s="180"/>
      <c r="BC13" s="180"/>
      <c r="BD13" s="180"/>
      <c r="BE13" s="180"/>
      <c r="BF13" s="180"/>
      <c r="BG13" s="145"/>
      <c r="BH13" s="145"/>
      <c r="BI13" s="145"/>
    </row>
    <row r="14" spans="1:104" ht="14.25" customHeight="1" x14ac:dyDescent="0.2">
      <c r="A14" s="135" t="s">
        <v>46</v>
      </c>
      <c r="B14" s="136" t="s">
        <v>112</v>
      </c>
      <c r="C14" s="137" t="s">
        <v>113</v>
      </c>
      <c r="D14" s="138"/>
      <c r="E14" s="139"/>
      <c r="F14" s="139"/>
      <c r="G14" s="140"/>
      <c r="H14" s="141"/>
      <c r="I14" s="142"/>
      <c r="J14" s="143"/>
      <c r="K14" s="144"/>
      <c r="O14" s="145"/>
    </row>
    <row r="15" spans="1:104" x14ac:dyDescent="0.2">
      <c r="A15" s="146">
        <v>6</v>
      </c>
      <c r="B15" s="147" t="s">
        <v>236</v>
      </c>
      <c r="C15" s="148" t="s">
        <v>237</v>
      </c>
      <c r="D15" s="149" t="s">
        <v>88</v>
      </c>
      <c r="E15" s="150">
        <v>6</v>
      </c>
      <c r="F15" s="151">
        <v>0</v>
      </c>
      <c r="G15" s="152">
        <f>E15*F15</f>
        <v>0</v>
      </c>
      <c r="H15" s="153">
        <v>13860</v>
      </c>
      <c r="I15" s="154">
        <f>E15*H15</f>
        <v>83160</v>
      </c>
      <c r="J15" s="153"/>
      <c r="K15" s="154">
        <f>E15*J15</f>
        <v>0</v>
      </c>
      <c r="O15" s="145"/>
      <c r="Z15" s="145"/>
      <c r="AA15" s="145">
        <v>12</v>
      </c>
      <c r="AB15" s="145">
        <v>0</v>
      </c>
      <c r="AC15" s="145">
        <v>10</v>
      </c>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55">
        <f>G15</f>
        <v>0</v>
      </c>
      <c r="BA15" s="145"/>
      <c r="BB15" s="145"/>
      <c r="BC15" s="145"/>
      <c r="BD15" s="145"/>
      <c r="BE15" s="145"/>
      <c r="BF15" s="145"/>
      <c r="BG15" s="145"/>
      <c r="BH15" s="145"/>
      <c r="BI15" s="145"/>
      <c r="CA15" s="145">
        <v>12</v>
      </c>
      <c r="CB15" s="145">
        <v>0</v>
      </c>
      <c r="CZ15" s="108">
        <v>1</v>
      </c>
    </row>
    <row r="16" spans="1:104" x14ac:dyDescent="0.2">
      <c r="A16" s="146">
        <v>7</v>
      </c>
      <c r="B16" s="147" t="s">
        <v>238</v>
      </c>
      <c r="C16" s="148" t="s">
        <v>239</v>
      </c>
      <c r="D16" s="149" t="s">
        <v>88</v>
      </c>
      <c r="E16" s="150">
        <v>1</v>
      </c>
      <c r="F16" s="151">
        <v>0</v>
      </c>
      <c r="G16" s="152">
        <f>E16*F16</f>
        <v>0</v>
      </c>
      <c r="H16" s="153">
        <v>3035</v>
      </c>
      <c r="I16" s="154">
        <f>E16*H16</f>
        <v>3035</v>
      </c>
      <c r="J16" s="153"/>
      <c r="K16" s="154">
        <f>E16*J16</f>
        <v>0</v>
      </c>
      <c r="O16" s="145"/>
      <c r="Z16" s="145"/>
      <c r="AA16" s="145">
        <v>12</v>
      </c>
      <c r="AB16" s="145">
        <v>0</v>
      </c>
      <c r="AC16" s="145">
        <v>12</v>
      </c>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55">
        <f>G16</f>
        <v>0</v>
      </c>
      <c r="BA16" s="145"/>
      <c r="BB16" s="145"/>
      <c r="BC16" s="145"/>
      <c r="BD16" s="145"/>
      <c r="BE16" s="145"/>
      <c r="BF16" s="145"/>
      <c r="BG16" s="145"/>
      <c r="BH16" s="145"/>
      <c r="BI16" s="145"/>
      <c r="CA16" s="145">
        <v>12</v>
      </c>
      <c r="CB16" s="145">
        <v>0</v>
      </c>
      <c r="CZ16" s="108">
        <v>1</v>
      </c>
    </row>
    <row r="17" spans="1:104" ht="22.5" x14ac:dyDescent="0.2">
      <c r="A17" s="146">
        <v>8</v>
      </c>
      <c r="B17" s="147" t="s">
        <v>240</v>
      </c>
      <c r="C17" s="148" t="s">
        <v>241</v>
      </c>
      <c r="D17" s="149" t="s">
        <v>84</v>
      </c>
      <c r="E17" s="150">
        <v>10</v>
      </c>
      <c r="F17" s="151">
        <v>0</v>
      </c>
      <c r="G17" s="152">
        <f>E17*F17</f>
        <v>0</v>
      </c>
      <c r="H17" s="153">
        <v>718</v>
      </c>
      <c r="I17" s="154">
        <f>E17*H17</f>
        <v>7180</v>
      </c>
      <c r="J17" s="153"/>
      <c r="K17" s="154">
        <f>E17*J17</f>
        <v>0</v>
      </c>
      <c r="O17" s="145"/>
      <c r="Z17" s="145"/>
      <c r="AA17" s="145">
        <v>12</v>
      </c>
      <c r="AB17" s="145">
        <v>0</v>
      </c>
      <c r="AC17" s="145">
        <v>14</v>
      </c>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55">
        <f>G17</f>
        <v>0</v>
      </c>
      <c r="BA17" s="145"/>
      <c r="BB17" s="145"/>
      <c r="BC17" s="145"/>
      <c r="BD17" s="145"/>
      <c r="BE17" s="145"/>
      <c r="BF17" s="145"/>
      <c r="BG17" s="145"/>
      <c r="BH17" s="145"/>
      <c r="BI17" s="145"/>
      <c r="CA17" s="145">
        <v>12</v>
      </c>
      <c r="CB17" s="145">
        <v>0</v>
      </c>
      <c r="CZ17" s="108">
        <v>1</v>
      </c>
    </row>
    <row r="18" spans="1:104" ht="22.5" x14ac:dyDescent="0.2">
      <c r="A18" s="146">
        <v>9</v>
      </c>
      <c r="B18" s="147" t="s">
        <v>242</v>
      </c>
      <c r="C18" s="148" t="s">
        <v>243</v>
      </c>
      <c r="D18" s="149" t="s">
        <v>84</v>
      </c>
      <c r="E18" s="150">
        <v>7</v>
      </c>
      <c r="F18" s="151">
        <v>0</v>
      </c>
      <c r="G18" s="152">
        <f>E18*F18</f>
        <v>0</v>
      </c>
      <c r="H18" s="153">
        <v>2404.5</v>
      </c>
      <c r="I18" s="154">
        <f>E18*H18</f>
        <v>16831.5</v>
      </c>
      <c r="J18" s="153"/>
      <c r="K18" s="154">
        <f>E18*J18</f>
        <v>0</v>
      </c>
      <c r="O18" s="145"/>
      <c r="Z18" s="145"/>
      <c r="AA18" s="145">
        <v>12</v>
      </c>
      <c r="AB18" s="145">
        <v>0</v>
      </c>
      <c r="AC18" s="145">
        <v>15</v>
      </c>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55">
        <f>G18</f>
        <v>0</v>
      </c>
      <c r="BA18" s="145"/>
      <c r="BB18" s="145"/>
      <c r="BC18" s="145"/>
      <c r="BD18" s="145"/>
      <c r="BE18" s="145"/>
      <c r="BF18" s="145"/>
      <c r="BG18" s="145"/>
      <c r="BH18" s="145"/>
      <c r="BI18" s="145"/>
      <c r="CA18" s="145">
        <v>12</v>
      </c>
      <c r="CB18" s="145">
        <v>0</v>
      </c>
      <c r="CZ18" s="108">
        <v>1</v>
      </c>
    </row>
    <row r="19" spans="1:104" x14ac:dyDescent="0.2">
      <c r="A19" s="146">
        <v>10</v>
      </c>
      <c r="B19" s="147" t="s">
        <v>244</v>
      </c>
      <c r="C19" s="148" t="s">
        <v>245</v>
      </c>
      <c r="D19" s="149" t="s">
        <v>88</v>
      </c>
      <c r="E19" s="150">
        <v>12</v>
      </c>
      <c r="F19" s="151">
        <v>0</v>
      </c>
      <c r="G19" s="152">
        <f>E19*F19</f>
        <v>0</v>
      </c>
      <c r="H19" s="153">
        <v>1830</v>
      </c>
      <c r="I19" s="154">
        <f>E19*H19</f>
        <v>21960</v>
      </c>
      <c r="J19" s="153"/>
      <c r="K19" s="154">
        <f>E19*J19</f>
        <v>0</v>
      </c>
      <c r="O19" s="145"/>
      <c r="Z19" s="145"/>
      <c r="AA19" s="145">
        <v>12</v>
      </c>
      <c r="AB19" s="145">
        <v>0</v>
      </c>
      <c r="AC19" s="145">
        <v>17</v>
      </c>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55">
        <f>G19</f>
        <v>0</v>
      </c>
      <c r="BA19" s="145"/>
      <c r="BB19" s="145"/>
      <c r="BC19" s="145"/>
      <c r="BD19" s="145"/>
      <c r="BE19" s="145"/>
      <c r="BF19" s="145"/>
      <c r="BG19" s="145"/>
      <c r="BH19" s="145"/>
      <c r="BI19" s="145"/>
      <c r="CA19" s="145">
        <v>12</v>
      </c>
      <c r="CB19" s="145">
        <v>0</v>
      </c>
      <c r="CZ19" s="108">
        <v>1</v>
      </c>
    </row>
    <row r="20" spans="1:104" x14ac:dyDescent="0.2">
      <c r="A20" s="146">
        <v>11</v>
      </c>
      <c r="B20" s="147" t="s">
        <v>246</v>
      </c>
      <c r="C20" s="148" t="s">
        <v>247</v>
      </c>
      <c r="D20" s="149" t="s">
        <v>88</v>
      </c>
      <c r="E20" s="150">
        <v>11</v>
      </c>
      <c r="F20" s="151">
        <v>0</v>
      </c>
      <c r="G20" s="152">
        <f>E20*F20</f>
        <v>0</v>
      </c>
      <c r="H20" s="153">
        <v>3278</v>
      </c>
      <c r="I20" s="154">
        <f>E20*H20</f>
        <v>36058</v>
      </c>
      <c r="J20" s="153"/>
      <c r="K20" s="154">
        <f>E20*J20</f>
        <v>0</v>
      </c>
      <c r="O20" s="145"/>
      <c r="Z20" s="145"/>
      <c r="AA20" s="145">
        <v>12</v>
      </c>
      <c r="AB20" s="145">
        <v>0</v>
      </c>
      <c r="AC20" s="145">
        <v>18</v>
      </c>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55">
        <f>G20</f>
        <v>0</v>
      </c>
      <c r="BA20" s="145"/>
      <c r="BB20" s="145"/>
      <c r="BC20" s="145"/>
      <c r="BD20" s="145"/>
      <c r="BE20" s="145"/>
      <c r="BF20" s="145"/>
      <c r="BG20" s="145"/>
      <c r="BH20" s="145"/>
      <c r="BI20" s="145"/>
      <c r="CA20" s="145">
        <v>12</v>
      </c>
      <c r="CB20" s="145">
        <v>0</v>
      </c>
      <c r="CZ20" s="108">
        <v>1</v>
      </c>
    </row>
    <row r="21" spans="1:104" x14ac:dyDescent="0.2">
      <c r="A21" s="171" t="s">
        <v>48</v>
      </c>
      <c r="B21" s="172" t="s">
        <v>112</v>
      </c>
      <c r="C21" s="173" t="s">
        <v>113</v>
      </c>
      <c r="D21" s="174"/>
      <c r="E21" s="175"/>
      <c r="F21" s="175"/>
      <c r="G21" s="176">
        <f>SUM(G14:G20)</f>
        <v>0</v>
      </c>
      <c r="H21" s="177"/>
      <c r="I21" s="176">
        <f>SUM(I14:I20)</f>
        <v>168224.5</v>
      </c>
      <c r="J21" s="178"/>
      <c r="K21" s="176">
        <f>SUM(K14:K20)</f>
        <v>0</v>
      </c>
      <c r="O21" s="145"/>
      <c r="X21" s="179">
        <f>K21</f>
        <v>0</v>
      </c>
      <c r="Y21" s="179">
        <f>I21</f>
        <v>168224.5</v>
      </c>
      <c r="Z21" s="155">
        <f>G21</f>
        <v>0</v>
      </c>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80"/>
      <c r="BB21" s="180"/>
      <c r="BC21" s="180"/>
      <c r="BD21" s="180"/>
      <c r="BE21" s="180"/>
      <c r="BF21" s="180"/>
      <c r="BG21" s="145"/>
      <c r="BH21" s="145"/>
      <c r="BI21" s="145"/>
    </row>
    <row r="22" spans="1:104" ht="14.25" customHeight="1" x14ac:dyDescent="0.2">
      <c r="A22" s="135" t="s">
        <v>46</v>
      </c>
      <c r="B22" s="136" t="s">
        <v>131</v>
      </c>
      <c r="C22" s="137" t="s">
        <v>132</v>
      </c>
      <c r="D22" s="138"/>
      <c r="E22" s="139"/>
      <c r="F22" s="139"/>
      <c r="G22" s="140"/>
      <c r="H22" s="141"/>
      <c r="I22" s="142"/>
      <c r="J22" s="143"/>
      <c r="K22" s="144"/>
      <c r="O22" s="145"/>
    </row>
    <row r="23" spans="1:104" x14ac:dyDescent="0.2">
      <c r="A23" s="146">
        <v>12</v>
      </c>
      <c r="B23" s="147" t="s">
        <v>248</v>
      </c>
      <c r="C23" s="148" t="s">
        <v>249</v>
      </c>
      <c r="D23" s="149" t="s">
        <v>119</v>
      </c>
      <c r="E23" s="150">
        <v>0.2</v>
      </c>
      <c r="F23" s="151">
        <v>0</v>
      </c>
      <c r="G23" s="152">
        <f>E23*F23</f>
        <v>0</v>
      </c>
      <c r="H23" s="153">
        <v>1710</v>
      </c>
      <c r="I23" s="154">
        <f>E23*H23</f>
        <v>342</v>
      </c>
      <c r="J23" s="153"/>
      <c r="K23" s="154">
        <f>E23*J23</f>
        <v>0</v>
      </c>
      <c r="O23" s="145"/>
      <c r="Z23" s="145"/>
      <c r="AA23" s="145">
        <v>12</v>
      </c>
      <c r="AB23" s="145">
        <v>0</v>
      </c>
      <c r="AC23" s="145">
        <v>19</v>
      </c>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55">
        <f>G23</f>
        <v>0</v>
      </c>
      <c r="BA23" s="145"/>
      <c r="BB23" s="145"/>
      <c r="BC23" s="145"/>
      <c r="BD23" s="145"/>
      <c r="BE23" s="145"/>
      <c r="BF23" s="145"/>
      <c r="BG23" s="145"/>
      <c r="BH23" s="145"/>
      <c r="BI23" s="145"/>
      <c r="CA23" s="145">
        <v>12</v>
      </c>
      <c r="CB23" s="145">
        <v>0</v>
      </c>
      <c r="CZ23" s="108">
        <v>1</v>
      </c>
    </row>
    <row r="24" spans="1:104" x14ac:dyDescent="0.2">
      <c r="A24" s="146">
        <v>13</v>
      </c>
      <c r="B24" s="147" t="s">
        <v>250</v>
      </c>
      <c r="C24" s="148" t="s">
        <v>251</v>
      </c>
      <c r="D24" s="149" t="s">
        <v>88</v>
      </c>
      <c r="E24" s="150">
        <v>6</v>
      </c>
      <c r="F24" s="151">
        <v>0</v>
      </c>
      <c r="G24" s="152">
        <f>E24*F24</f>
        <v>0</v>
      </c>
      <c r="H24" s="153">
        <v>819</v>
      </c>
      <c r="I24" s="154">
        <f>E24*H24</f>
        <v>4914</v>
      </c>
      <c r="J24" s="153"/>
      <c r="K24" s="154">
        <f>E24*J24</f>
        <v>0</v>
      </c>
      <c r="O24" s="145"/>
      <c r="Z24" s="145"/>
      <c r="AA24" s="145">
        <v>12</v>
      </c>
      <c r="AB24" s="145">
        <v>0</v>
      </c>
      <c r="AC24" s="145">
        <v>21</v>
      </c>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55">
        <f>G24</f>
        <v>0</v>
      </c>
      <c r="BA24" s="145"/>
      <c r="BB24" s="145"/>
      <c r="BC24" s="145"/>
      <c r="BD24" s="145"/>
      <c r="BE24" s="145"/>
      <c r="BF24" s="145"/>
      <c r="BG24" s="145"/>
      <c r="BH24" s="145"/>
      <c r="BI24" s="145"/>
      <c r="CA24" s="145">
        <v>12</v>
      </c>
      <c r="CB24" s="145">
        <v>0</v>
      </c>
      <c r="CZ24" s="108">
        <v>1</v>
      </c>
    </row>
    <row r="25" spans="1:104" x14ac:dyDescent="0.2">
      <c r="A25" s="146">
        <v>14</v>
      </c>
      <c r="B25" s="147" t="s">
        <v>252</v>
      </c>
      <c r="C25" s="148" t="s">
        <v>253</v>
      </c>
      <c r="D25" s="149" t="s">
        <v>88</v>
      </c>
      <c r="E25" s="150">
        <v>8</v>
      </c>
      <c r="F25" s="151">
        <v>0</v>
      </c>
      <c r="G25" s="152">
        <f>E25*F25</f>
        <v>0</v>
      </c>
      <c r="H25" s="153">
        <v>920</v>
      </c>
      <c r="I25" s="154">
        <f>E25*H25</f>
        <v>7360</v>
      </c>
      <c r="J25" s="153"/>
      <c r="K25" s="154">
        <f>E25*J25</f>
        <v>0</v>
      </c>
      <c r="O25" s="145"/>
      <c r="Z25" s="145"/>
      <c r="AA25" s="145">
        <v>12</v>
      </c>
      <c r="AB25" s="145">
        <v>0</v>
      </c>
      <c r="AC25" s="145">
        <v>23</v>
      </c>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55">
        <f>G25</f>
        <v>0</v>
      </c>
      <c r="BA25" s="145"/>
      <c r="BB25" s="145"/>
      <c r="BC25" s="145"/>
      <c r="BD25" s="145"/>
      <c r="BE25" s="145"/>
      <c r="BF25" s="145"/>
      <c r="BG25" s="145"/>
      <c r="BH25" s="145"/>
      <c r="BI25" s="145"/>
      <c r="CA25" s="145">
        <v>12</v>
      </c>
      <c r="CB25" s="145">
        <v>0</v>
      </c>
      <c r="CZ25" s="108">
        <v>1</v>
      </c>
    </row>
    <row r="26" spans="1:104" x14ac:dyDescent="0.2">
      <c r="A26" s="146">
        <v>15</v>
      </c>
      <c r="B26" s="147" t="s">
        <v>254</v>
      </c>
      <c r="C26" s="148" t="s">
        <v>255</v>
      </c>
      <c r="D26" s="149" t="s">
        <v>88</v>
      </c>
      <c r="E26" s="150">
        <v>14</v>
      </c>
      <c r="F26" s="151">
        <v>0</v>
      </c>
      <c r="G26" s="152">
        <f>E26*F26</f>
        <v>0</v>
      </c>
      <c r="H26" s="153">
        <v>3920</v>
      </c>
      <c r="I26" s="154">
        <f>E26*H26</f>
        <v>54880</v>
      </c>
      <c r="J26" s="153"/>
      <c r="K26" s="154">
        <f>E26*J26</f>
        <v>0</v>
      </c>
      <c r="O26" s="145"/>
      <c r="Z26" s="145"/>
      <c r="AA26" s="145">
        <v>12</v>
      </c>
      <c r="AB26" s="145">
        <v>0</v>
      </c>
      <c r="AC26" s="145">
        <v>25</v>
      </c>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55">
        <f>G26</f>
        <v>0</v>
      </c>
      <c r="BA26" s="145"/>
      <c r="BB26" s="145"/>
      <c r="BC26" s="145"/>
      <c r="BD26" s="145"/>
      <c r="BE26" s="145"/>
      <c r="BF26" s="145"/>
      <c r="BG26" s="145"/>
      <c r="BH26" s="145"/>
      <c r="BI26" s="145"/>
      <c r="CA26" s="145">
        <v>12</v>
      </c>
      <c r="CB26" s="145">
        <v>0</v>
      </c>
      <c r="CZ26" s="108">
        <v>1</v>
      </c>
    </row>
    <row r="27" spans="1:104" x14ac:dyDescent="0.2">
      <c r="A27" s="146">
        <v>16</v>
      </c>
      <c r="B27" s="147" t="s">
        <v>256</v>
      </c>
      <c r="C27" s="148" t="s">
        <v>257</v>
      </c>
      <c r="D27" s="149" t="s">
        <v>54</v>
      </c>
      <c r="E27" s="150">
        <v>1.9400000000000001E-2</v>
      </c>
      <c r="F27" s="151">
        <v>0</v>
      </c>
      <c r="G27" s="152">
        <f>E27*F27</f>
        <v>0</v>
      </c>
      <c r="H27" s="153">
        <v>7.91</v>
      </c>
      <c r="I27" s="154">
        <f>E27*H27</f>
        <v>0.15345400000000001</v>
      </c>
      <c r="J27" s="153"/>
      <c r="K27" s="154">
        <f>E27*J27</f>
        <v>0</v>
      </c>
      <c r="O27" s="145"/>
      <c r="Z27" s="145"/>
      <c r="AA27" s="145">
        <v>12</v>
      </c>
      <c r="AB27" s="145">
        <v>0</v>
      </c>
      <c r="AC27" s="145">
        <v>27</v>
      </c>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55">
        <f>G27</f>
        <v>0</v>
      </c>
      <c r="BA27" s="145"/>
      <c r="BB27" s="145"/>
      <c r="BC27" s="145"/>
      <c r="BD27" s="145"/>
      <c r="BE27" s="145"/>
      <c r="BF27" s="145"/>
      <c r="BG27" s="145"/>
      <c r="BH27" s="145"/>
      <c r="BI27" s="145"/>
      <c r="CA27" s="145">
        <v>12</v>
      </c>
      <c r="CB27" s="145">
        <v>0</v>
      </c>
      <c r="CZ27" s="108">
        <v>1</v>
      </c>
    </row>
    <row r="28" spans="1:104" x14ac:dyDescent="0.2">
      <c r="A28" s="146">
        <v>17</v>
      </c>
      <c r="B28" s="147" t="s">
        <v>258</v>
      </c>
      <c r="C28" s="148" t="s">
        <v>259</v>
      </c>
      <c r="D28" s="149" t="s">
        <v>54</v>
      </c>
      <c r="E28" s="150">
        <v>0.85</v>
      </c>
      <c r="F28" s="151">
        <v>0</v>
      </c>
      <c r="G28" s="152">
        <f>E28*F28</f>
        <v>0</v>
      </c>
      <c r="H28" s="153">
        <v>272.85000000000002</v>
      </c>
      <c r="I28" s="154">
        <f>E28*H28</f>
        <v>231.92250000000001</v>
      </c>
      <c r="J28" s="153"/>
      <c r="K28" s="154">
        <f>E28*J28</f>
        <v>0</v>
      </c>
      <c r="O28" s="145"/>
      <c r="Z28" s="145"/>
      <c r="AA28" s="145">
        <v>12</v>
      </c>
      <c r="AB28" s="145">
        <v>0</v>
      </c>
      <c r="AC28" s="145">
        <v>28</v>
      </c>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55">
        <f>G28</f>
        <v>0</v>
      </c>
      <c r="BA28" s="145"/>
      <c r="BB28" s="145"/>
      <c r="BC28" s="145"/>
      <c r="BD28" s="145"/>
      <c r="BE28" s="145"/>
      <c r="BF28" s="145"/>
      <c r="BG28" s="145"/>
      <c r="BH28" s="145"/>
      <c r="BI28" s="145"/>
      <c r="CA28" s="145">
        <v>12</v>
      </c>
      <c r="CB28" s="145">
        <v>0</v>
      </c>
      <c r="CZ28" s="108">
        <v>1</v>
      </c>
    </row>
    <row r="29" spans="1:104" ht="22.5" x14ac:dyDescent="0.2">
      <c r="A29" s="146">
        <v>18</v>
      </c>
      <c r="B29" s="147" t="s">
        <v>260</v>
      </c>
      <c r="C29" s="148" t="s">
        <v>261</v>
      </c>
      <c r="D29" s="149" t="s">
        <v>54</v>
      </c>
      <c r="E29" s="150">
        <v>0.85</v>
      </c>
      <c r="F29" s="151">
        <v>0</v>
      </c>
      <c r="G29" s="152">
        <f>E29*F29</f>
        <v>0</v>
      </c>
      <c r="H29" s="153">
        <v>326.83</v>
      </c>
      <c r="I29" s="154">
        <f>E29*H29</f>
        <v>277.80549999999999</v>
      </c>
      <c r="J29" s="153"/>
      <c r="K29" s="154">
        <f>E29*J29</f>
        <v>0</v>
      </c>
      <c r="O29" s="145"/>
      <c r="Z29" s="145"/>
      <c r="AA29" s="145">
        <v>12</v>
      </c>
      <c r="AB29" s="145">
        <v>0</v>
      </c>
      <c r="AC29" s="145">
        <v>29</v>
      </c>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55">
        <f>G29</f>
        <v>0</v>
      </c>
      <c r="BA29" s="145"/>
      <c r="BB29" s="145"/>
      <c r="BC29" s="145"/>
      <c r="BD29" s="145"/>
      <c r="BE29" s="145"/>
      <c r="BF29" s="145"/>
      <c r="BG29" s="145"/>
      <c r="BH29" s="145"/>
      <c r="BI29" s="145"/>
      <c r="CA29" s="145">
        <v>12</v>
      </c>
      <c r="CB29" s="145">
        <v>0</v>
      </c>
      <c r="CZ29" s="108">
        <v>1</v>
      </c>
    </row>
    <row r="30" spans="1:104" ht="22.5" x14ac:dyDescent="0.2">
      <c r="A30" s="146">
        <v>19</v>
      </c>
      <c r="B30" s="147" t="s">
        <v>262</v>
      </c>
      <c r="C30" s="148" t="s">
        <v>263</v>
      </c>
      <c r="D30" s="149" t="s">
        <v>54</v>
      </c>
      <c r="E30" s="150">
        <v>0.85</v>
      </c>
      <c r="F30" s="151">
        <v>0</v>
      </c>
      <c r="G30" s="152">
        <f>E30*F30</f>
        <v>0</v>
      </c>
      <c r="H30" s="153">
        <v>25.42</v>
      </c>
      <c r="I30" s="154">
        <f>E30*H30</f>
        <v>21.606999999999999</v>
      </c>
      <c r="J30" s="153"/>
      <c r="K30" s="154">
        <f>E30*J30</f>
        <v>0</v>
      </c>
      <c r="O30" s="145"/>
      <c r="Z30" s="145"/>
      <c r="AA30" s="145">
        <v>12</v>
      </c>
      <c r="AB30" s="145">
        <v>0</v>
      </c>
      <c r="AC30" s="145">
        <v>30</v>
      </c>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55">
        <f>G30</f>
        <v>0</v>
      </c>
      <c r="BA30" s="145"/>
      <c r="BB30" s="145"/>
      <c r="BC30" s="145"/>
      <c r="BD30" s="145"/>
      <c r="BE30" s="145"/>
      <c r="BF30" s="145"/>
      <c r="BG30" s="145"/>
      <c r="BH30" s="145"/>
      <c r="BI30" s="145"/>
      <c r="CA30" s="145">
        <v>12</v>
      </c>
      <c r="CB30" s="145">
        <v>0</v>
      </c>
      <c r="CZ30" s="108">
        <v>1</v>
      </c>
    </row>
    <row r="31" spans="1:104" x14ac:dyDescent="0.2">
      <c r="A31" s="146">
        <v>20</v>
      </c>
      <c r="B31" s="147" t="s">
        <v>220</v>
      </c>
      <c r="C31" s="148" t="s">
        <v>221</v>
      </c>
      <c r="D31" s="149" t="s">
        <v>54</v>
      </c>
      <c r="E31" s="150">
        <v>0.85</v>
      </c>
      <c r="F31" s="151">
        <v>0</v>
      </c>
      <c r="G31" s="152">
        <f>E31*F31</f>
        <v>0</v>
      </c>
      <c r="H31" s="153">
        <v>297.5</v>
      </c>
      <c r="I31" s="154">
        <f>E31*H31</f>
        <v>252.875</v>
      </c>
      <c r="J31" s="153"/>
      <c r="K31" s="154">
        <f>E31*J31</f>
        <v>0</v>
      </c>
      <c r="O31" s="145"/>
      <c r="Z31" s="145"/>
      <c r="AA31" s="145">
        <v>12</v>
      </c>
      <c r="AB31" s="145">
        <v>0</v>
      </c>
      <c r="AC31" s="145">
        <v>31</v>
      </c>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55">
        <f>G31</f>
        <v>0</v>
      </c>
      <c r="BA31" s="145"/>
      <c r="BB31" s="145"/>
      <c r="BC31" s="145"/>
      <c r="BD31" s="145"/>
      <c r="BE31" s="145"/>
      <c r="BF31" s="145"/>
      <c r="BG31" s="145"/>
      <c r="BH31" s="145"/>
      <c r="BI31" s="145"/>
      <c r="CA31" s="145">
        <v>12</v>
      </c>
      <c r="CB31" s="145">
        <v>0</v>
      </c>
      <c r="CZ31" s="108">
        <v>1</v>
      </c>
    </row>
    <row r="32" spans="1:104" x14ac:dyDescent="0.2">
      <c r="A32" s="171" t="s">
        <v>48</v>
      </c>
      <c r="B32" s="172" t="s">
        <v>131</v>
      </c>
      <c r="C32" s="173" t="s">
        <v>132</v>
      </c>
      <c r="D32" s="174"/>
      <c r="E32" s="175"/>
      <c r="F32" s="175"/>
      <c r="G32" s="176">
        <f>SUM(G22:G31)</f>
        <v>0</v>
      </c>
      <c r="H32" s="177"/>
      <c r="I32" s="176">
        <f>SUM(I22:I31)</f>
        <v>68280.363454000006</v>
      </c>
      <c r="J32" s="178"/>
      <c r="K32" s="176">
        <f>SUM(K22:K31)</f>
        <v>0</v>
      </c>
      <c r="O32" s="145"/>
      <c r="X32" s="179">
        <f>K32</f>
        <v>0</v>
      </c>
      <c r="Y32" s="179">
        <f>I32</f>
        <v>68280.363454000006</v>
      </c>
      <c r="Z32" s="155">
        <f>G32</f>
        <v>0</v>
      </c>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80"/>
      <c r="BB32" s="180"/>
      <c r="BC32" s="180"/>
      <c r="BD32" s="180"/>
      <c r="BE32" s="180"/>
      <c r="BF32" s="180"/>
      <c r="BG32" s="145"/>
      <c r="BH32" s="145"/>
      <c r="BI32" s="145"/>
    </row>
    <row r="33" spans="1:104" ht="14.25" customHeight="1" x14ac:dyDescent="0.2">
      <c r="A33" s="135" t="s">
        <v>46</v>
      </c>
      <c r="B33" s="136" t="s">
        <v>264</v>
      </c>
      <c r="C33" s="137" t="s">
        <v>265</v>
      </c>
      <c r="D33" s="138"/>
      <c r="E33" s="139"/>
      <c r="F33" s="139"/>
      <c r="G33" s="140"/>
      <c r="H33" s="141"/>
      <c r="I33" s="142"/>
      <c r="J33" s="143"/>
      <c r="K33" s="144"/>
      <c r="O33" s="145"/>
    </row>
    <row r="34" spans="1:104" ht="22.5" x14ac:dyDescent="0.2">
      <c r="A34" s="146">
        <v>21</v>
      </c>
      <c r="B34" s="147" t="s">
        <v>266</v>
      </c>
      <c r="C34" s="148" t="s">
        <v>267</v>
      </c>
      <c r="D34" s="149" t="s">
        <v>84</v>
      </c>
      <c r="E34" s="150">
        <v>3</v>
      </c>
      <c r="F34" s="151">
        <v>0</v>
      </c>
      <c r="G34" s="152">
        <f>E34*F34</f>
        <v>0</v>
      </c>
      <c r="H34" s="153">
        <v>2172</v>
      </c>
      <c r="I34" s="154">
        <f>E34*H34</f>
        <v>6516</v>
      </c>
      <c r="J34" s="153"/>
      <c r="K34" s="154">
        <f>E34*J34</f>
        <v>0</v>
      </c>
      <c r="O34" s="145"/>
      <c r="Z34" s="145"/>
      <c r="AA34" s="145">
        <v>12</v>
      </c>
      <c r="AB34" s="145">
        <v>0</v>
      </c>
      <c r="AC34" s="145">
        <v>32</v>
      </c>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55">
        <f>G34</f>
        <v>0</v>
      </c>
      <c r="BA34" s="145"/>
      <c r="BB34" s="145"/>
      <c r="BC34" s="145"/>
      <c r="BD34" s="145"/>
      <c r="BE34" s="145"/>
      <c r="BF34" s="145"/>
      <c r="BG34" s="145"/>
      <c r="BH34" s="145"/>
      <c r="BI34" s="145"/>
      <c r="CA34" s="145">
        <v>12</v>
      </c>
      <c r="CB34" s="145">
        <v>0</v>
      </c>
      <c r="CZ34" s="108">
        <v>2</v>
      </c>
    </row>
    <row r="35" spans="1:104" ht="22.5" x14ac:dyDescent="0.2">
      <c r="A35" s="146">
        <v>22</v>
      </c>
      <c r="B35" s="147" t="s">
        <v>268</v>
      </c>
      <c r="C35" s="148" t="s">
        <v>269</v>
      </c>
      <c r="D35" s="149" t="s">
        <v>84</v>
      </c>
      <c r="E35" s="150">
        <v>1</v>
      </c>
      <c r="F35" s="151">
        <v>0</v>
      </c>
      <c r="G35" s="152">
        <f>E35*F35</f>
        <v>0</v>
      </c>
      <c r="H35" s="153">
        <v>15.3</v>
      </c>
      <c r="I35" s="154">
        <f>E35*H35</f>
        <v>15.3</v>
      </c>
      <c r="J35" s="153"/>
      <c r="K35" s="154">
        <f>E35*J35</f>
        <v>0</v>
      </c>
      <c r="O35" s="145"/>
      <c r="Z35" s="145"/>
      <c r="AA35" s="145">
        <v>12</v>
      </c>
      <c r="AB35" s="145">
        <v>0</v>
      </c>
      <c r="AC35" s="145">
        <v>33</v>
      </c>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55">
        <f>G35</f>
        <v>0</v>
      </c>
      <c r="BA35" s="145"/>
      <c r="BB35" s="145"/>
      <c r="BC35" s="145"/>
      <c r="BD35" s="145"/>
      <c r="BE35" s="145"/>
      <c r="BF35" s="145"/>
      <c r="BG35" s="145"/>
      <c r="BH35" s="145"/>
      <c r="BI35" s="145"/>
      <c r="CA35" s="145">
        <v>12</v>
      </c>
      <c r="CB35" s="145">
        <v>0</v>
      </c>
      <c r="CZ35" s="108">
        <v>2</v>
      </c>
    </row>
    <row r="36" spans="1:104" ht="22.5" x14ac:dyDescent="0.2">
      <c r="A36" s="146">
        <v>23</v>
      </c>
      <c r="B36" s="147" t="s">
        <v>270</v>
      </c>
      <c r="C36" s="148" t="s">
        <v>271</v>
      </c>
      <c r="D36" s="149" t="s">
        <v>84</v>
      </c>
      <c r="E36" s="150">
        <v>1</v>
      </c>
      <c r="F36" s="151">
        <v>0</v>
      </c>
      <c r="G36" s="152">
        <f>E36*F36</f>
        <v>0</v>
      </c>
      <c r="H36" s="153">
        <v>2115</v>
      </c>
      <c r="I36" s="154">
        <f>E36*H36</f>
        <v>2115</v>
      </c>
      <c r="J36" s="153"/>
      <c r="K36" s="154">
        <f>E36*J36</f>
        <v>0</v>
      </c>
      <c r="O36" s="145"/>
      <c r="Z36" s="145"/>
      <c r="AA36" s="145">
        <v>12</v>
      </c>
      <c r="AB36" s="145">
        <v>0</v>
      </c>
      <c r="AC36" s="145">
        <v>34</v>
      </c>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55">
        <f>G36</f>
        <v>0</v>
      </c>
      <c r="BA36" s="145"/>
      <c r="BB36" s="145"/>
      <c r="BC36" s="145"/>
      <c r="BD36" s="145"/>
      <c r="BE36" s="145"/>
      <c r="BF36" s="145"/>
      <c r="BG36" s="145"/>
      <c r="BH36" s="145"/>
      <c r="BI36" s="145"/>
      <c r="CA36" s="145">
        <v>12</v>
      </c>
      <c r="CB36" s="145">
        <v>0</v>
      </c>
      <c r="CZ36" s="108">
        <v>2</v>
      </c>
    </row>
    <row r="37" spans="1:104" x14ac:dyDescent="0.2">
      <c r="A37" s="146">
        <v>24</v>
      </c>
      <c r="B37" s="147" t="s">
        <v>272</v>
      </c>
      <c r="C37" s="148" t="s">
        <v>273</v>
      </c>
      <c r="D37" s="149" t="s">
        <v>88</v>
      </c>
      <c r="E37" s="150">
        <v>25</v>
      </c>
      <c r="F37" s="151">
        <v>0</v>
      </c>
      <c r="G37" s="152">
        <f>E37*F37</f>
        <v>0</v>
      </c>
      <c r="H37" s="153">
        <v>4450</v>
      </c>
      <c r="I37" s="154">
        <f>E37*H37</f>
        <v>111250</v>
      </c>
      <c r="J37" s="153"/>
      <c r="K37" s="154">
        <f>E37*J37</f>
        <v>0</v>
      </c>
      <c r="O37" s="145"/>
      <c r="Z37" s="145"/>
      <c r="AA37" s="145">
        <v>12</v>
      </c>
      <c r="AB37" s="145">
        <v>0</v>
      </c>
      <c r="AC37" s="145">
        <v>35</v>
      </c>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55">
        <f>G37</f>
        <v>0</v>
      </c>
      <c r="BA37" s="145"/>
      <c r="BB37" s="145"/>
      <c r="BC37" s="145"/>
      <c r="BD37" s="145"/>
      <c r="BE37" s="145"/>
      <c r="BF37" s="145"/>
      <c r="BG37" s="145"/>
      <c r="BH37" s="145"/>
      <c r="BI37" s="145"/>
      <c r="CA37" s="145">
        <v>12</v>
      </c>
      <c r="CB37" s="145">
        <v>0</v>
      </c>
      <c r="CZ37" s="108">
        <v>2</v>
      </c>
    </row>
    <row r="38" spans="1:104" ht="22.5" x14ac:dyDescent="0.2">
      <c r="A38" s="146">
        <v>25</v>
      </c>
      <c r="B38" s="147" t="s">
        <v>274</v>
      </c>
      <c r="C38" s="148" t="s">
        <v>275</v>
      </c>
      <c r="D38" s="149" t="s">
        <v>84</v>
      </c>
      <c r="E38" s="150">
        <v>9</v>
      </c>
      <c r="F38" s="151">
        <v>0</v>
      </c>
      <c r="G38" s="152">
        <f>E38*F38</f>
        <v>0</v>
      </c>
      <c r="H38" s="153">
        <v>7020</v>
      </c>
      <c r="I38" s="154">
        <f>E38*H38</f>
        <v>63180</v>
      </c>
      <c r="J38" s="153"/>
      <c r="K38" s="154">
        <f>E38*J38</f>
        <v>0</v>
      </c>
      <c r="O38" s="145"/>
      <c r="Z38" s="145"/>
      <c r="AA38" s="145">
        <v>12</v>
      </c>
      <c r="AB38" s="145">
        <v>0</v>
      </c>
      <c r="AC38" s="145">
        <v>36</v>
      </c>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55">
        <f>G38</f>
        <v>0</v>
      </c>
      <c r="BA38" s="145"/>
      <c r="BB38" s="145"/>
      <c r="BC38" s="145"/>
      <c r="BD38" s="145"/>
      <c r="BE38" s="145"/>
      <c r="BF38" s="145"/>
      <c r="BG38" s="145"/>
      <c r="BH38" s="145"/>
      <c r="BI38" s="145"/>
      <c r="CA38" s="145">
        <v>12</v>
      </c>
      <c r="CB38" s="145">
        <v>0</v>
      </c>
      <c r="CZ38" s="108">
        <v>2</v>
      </c>
    </row>
    <row r="39" spans="1:104" ht="22.5" x14ac:dyDescent="0.2">
      <c r="A39" s="146">
        <v>26</v>
      </c>
      <c r="B39" s="147" t="s">
        <v>276</v>
      </c>
      <c r="C39" s="148" t="s">
        <v>277</v>
      </c>
      <c r="D39" s="149" t="s">
        <v>84</v>
      </c>
      <c r="E39" s="150">
        <v>1</v>
      </c>
      <c r="F39" s="151">
        <v>0</v>
      </c>
      <c r="G39" s="152">
        <f>E39*F39</f>
        <v>0</v>
      </c>
      <c r="H39" s="153">
        <v>1257</v>
      </c>
      <c r="I39" s="154">
        <f>E39*H39</f>
        <v>1257</v>
      </c>
      <c r="J39" s="153"/>
      <c r="K39" s="154">
        <f>E39*J39</f>
        <v>0</v>
      </c>
      <c r="O39" s="145"/>
      <c r="Z39" s="145"/>
      <c r="AA39" s="145">
        <v>12</v>
      </c>
      <c r="AB39" s="145">
        <v>0</v>
      </c>
      <c r="AC39" s="145">
        <v>37</v>
      </c>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55">
        <f>G39</f>
        <v>0</v>
      </c>
      <c r="BA39" s="145"/>
      <c r="BB39" s="145"/>
      <c r="BC39" s="145"/>
      <c r="BD39" s="145"/>
      <c r="BE39" s="145"/>
      <c r="BF39" s="145"/>
      <c r="BG39" s="145"/>
      <c r="BH39" s="145"/>
      <c r="BI39" s="145"/>
      <c r="CA39" s="145">
        <v>12</v>
      </c>
      <c r="CB39" s="145">
        <v>0</v>
      </c>
      <c r="CZ39" s="108">
        <v>2</v>
      </c>
    </row>
    <row r="40" spans="1:104" x14ac:dyDescent="0.2">
      <c r="A40" s="146">
        <v>27</v>
      </c>
      <c r="B40" s="147" t="s">
        <v>278</v>
      </c>
      <c r="C40" s="148" t="s">
        <v>279</v>
      </c>
      <c r="D40" s="149" t="s">
        <v>88</v>
      </c>
      <c r="E40" s="150">
        <v>20</v>
      </c>
      <c r="F40" s="151">
        <v>0</v>
      </c>
      <c r="G40" s="152">
        <f>E40*F40</f>
        <v>0</v>
      </c>
      <c r="H40" s="153">
        <v>268</v>
      </c>
      <c r="I40" s="154">
        <f>E40*H40</f>
        <v>5360</v>
      </c>
      <c r="J40" s="153"/>
      <c r="K40" s="154">
        <f>E40*J40</f>
        <v>0</v>
      </c>
      <c r="O40" s="145"/>
      <c r="Z40" s="145"/>
      <c r="AA40" s="145">
        <v>12</v>
      </c>
      <c r="AB40" s="145">
        <v>0</v>
      </c>
      <c r="AC40" s="145">
        <v>38</v>
      </c>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55">
        <f>G40</f>
        <v>0</v>
      </c>
      <c r="BA40" s="145"/>
      <c r="BB40" s="145"/>
      <c r="BC40" s="145"/>
      <c r="BD40" s="145"/>
      <c r="BE40" s="145"/>
      <c r="BF40" s="145"/>
      <c r="BG40" s="145"/>
      <c r="BH40" s="145"/>
      <c r="BI40" s="145"/>
      <c r="CA40" s="145">
        <v>12</v>
      </c>
      <c r="CB40" s="145">
        <v>0</v>
      </c>
      <c r="CZ40" s="108">
        <v>2</v>
      </c>
    </row>
    <row r="41" spans="1:104" x14ac:dyDescent="0.2">
      <c r="A41" s="146">
        <v>28</v>
      </c>
      <c r="B41" s="147" t="s">
        <v>280</v>
      </c>
      <c r="C41" s="148" t="s">
        <v>281</v>
      </c>
      <c r="D41" s="149" t="s">
        <v>88</v>
      </c>
      <c r="E41" s="150">
        <v>3</v>
      </c>
      <c r="F41" s="151">
        <v>0</v>
      </c>
      <c r="G41" s="152">
        <f>E41*F41</f>
        <v>0</v>
      </c>
      <c r="H41" s="153">
        <v>870</v>
      </c>
      <c r="I41" s="154">
        <f>E41*H41</f>
        <v>2610</v>
      </c>
      <c r="J41" s="153"/>
      <c r="K41" s="154">
        <f>E41*J41</f>
        <v>0</v>
      </c>
      <c r="O41" s="145"/>
      <c r="Z41" s="145"/>
      <c r="AA41" s="145">
        <v>12</v>
      </c>
      <c r="AB41" s="145">
        <v>0</v>
      </c>
      <c r="AC41" s="145">
        <v>39</v>
      </c>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55">
        <f>G41</f>
        <v>0</v>
      </c>
      <c r="BA41" s="145"/>
      <c r="BB41" s="145"/>
      <c r="BC41" s="145"/>
      <c r="BD41" s="145"/>
      <c r="BE41" s="145"/>
      <c r="BF41" s="145"/>
      <c r="BG41" s="145"/>
      <c r="BH41" s="145"/>
      <c r="BI41" s="145"/>
      <c r="CA41" s="145">
        <v>12</v>
      </c>
      <c r="CB41" s="145">
        <v>0</v>
      </c>
      <c r="CZ41" s="108">
        <v>2</v>
      </c>
    </row>
    <row r="42" spans="1:104" x14ac:dyDescent="0.2">
      <c r="A42" s="146">
        <v>29</v>
      </c>
      <c r="B42" s="147" t="s">
        <v>282</v>
      </c>
      <c r="C42" s="148" t="s">
        <v>283</v>
      </c>
      <c r="D42" s="149" t="s">
        <v>88</v>
      </c>
      <c r="E42" s="150">
        <v>14</v>
      </c>
      <c r="F42" s="151">
        <v>0</v>
      </c>
      <c r="G42" s="152">
        <f>E42*F42</f>
        <v>0</v>
      </c>
      <c r="H42" s="153">
        <v>4550</v>
      </c>
      <c r="I42" s="154">
        <f>E42*H42</f>
        <v>63700</v>
      </c>
      <c r="J42" s="153"/>
      <c r="K42" s="154">
        <f>E42*J42</f>
        <v>0</v>
      </c>
      <c r="O42" s="145"/>
      <c r="Z42" s="145"/>
      <c r="AA42" s="145">
        <v>12</v>
      </c>
      <c r="AB42" s="145">
        <v>0</v>
      </c>
      <c r="AC42" s="145">
        <v>40</v>
      </c>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55">
        <f>G42</f>
        <v>0</v>
      </c>
      <c r="BA42" s="145"/>
      <c r="BB42" s="145"/>
      <c r="BC42" s="145"/>
      <c r="BD42" s="145"/>
      <c r="BE42" s="145"/>
      <c r="BF42" s="145"/>
      <c r="BG42" s="145"/>
      <c r="BH42" s="145"/>
      <c r="BI42" s="145"/>
      <c r="CA42" s="145">
        <v>12</v>
      </c>
      <c r="CB42" s="145">
        <v>0</v>
      </c>
      <c r="CZ42" s="108">
        <v>2</v>
      </c>
    </row>
    <row r="43" spans="1:104" x14ac:dyDescent="0.2">
      <c r="A43" s="146">
        <v>30</v>
      </c>
      <c r="B43" s="147" t="s">
        <v>284</v>
      </c>
      <c r="C43" s="148" t="s">
        <v>285</v>
      </c>
      <c r="D43" s="149" t="s">
        <v>88</v>
      </c>
      <c r="E43" s="150">
        <v>5</v>
      </c>
      <c r="F43" s="151">
        <v>0</v>
      </c>
      <c r="G43" s="152">
        <f>E43*F43</f>
        <v>0</v>
      </c>
      <c r="H43" s="153">
        <v>2155</v>
      </c>
      <c r="I43" s="154">
        <f>E43*H43</f>
        <v>10775</v>
      </c>
      <c r="J43" s="153"/>
      <c r="K43" s="154">
        <f>E43*J43</f>
        <v>0</v>
      </c>
      <c r="O43" s="145"/>
      <c r="Z43" s="145"/>
      <c r="AA43" s="145">
        <v>12</v>
      </c>
      <c r="AB43" s="145">
        <v>0</v>
      </c>
      <c r="AC43" s="145">
        <v>41</v>
      </c>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55">
        <f>G43</f>
        <v>0</v>
      </c>
      <c r="BA43" s="145"/>
      <c r="BB43" s="145"/>
      <c r="BC43" s="145"/>
      <c r="BD43" s="145"/>
      <c r="BE43" s="145"/>
      <c r="BF43" s="145"/>
      <c r="BG43" s="145"/>
      <c r="BH43" s="145"/>
      <c r="BI43" s="145"/>
      <c r="CA43" s="145">
        <v>12</v>
      </c>
      <c r="CB43" s="145">
        <v>0</v>
      </c>
      <c r="CZ43" s="108">
        <v>2</v>
      </c>
    </row>
    <row r="44" spans="1:104" x14ac:dyDescent="0.2">
      <c r="A44" s="146">
        <v>31</v>
      </c>
      <c r="B44" s="147" t="s">
        <v>286</v>
      </c>
      <c r="C44" s="148" t="s">
        <v>287</v>
      </c>
      <c r="D44" s="149" t="s">
        <v>88</v>
      </c>
      <c r="E44" s="150">
        <v>24</v>
      </c>
      <c r="F44" s="151">
        <v>0</v>
      </c>
      <c r="G44" s="152">
        <f>E44*F44</f>
        <v>0</v>
      </c>
      <c r="H44" s="153">
        <v>20232</v>
      </c>
      <c r="I44" s="154">
        <f>E44*H44</f>
        <v>485568</v>
      </c>
      <c r="J44" s="153"/>
      <c r="K44" s="154">
        <f>E44*J44</f>
        <v>0</v>
      </c>
      <c r="O44" s="145"/>
      <c r="Z44" s="145"/>
      <c r="AA44" s="145">
        <v>12</v>
      </c>
      <c r="AB44" s="145">
        <v>0</v>
      </c>
      <c r="AC44" s="145">
        <v>42</v>
      </c>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55">
        <f>G44</f>
        <v>0</v>
      </c>
      <c r="BA44" s="145"/>
      <c r="BB44" s="145"/>
      <c r="BC44" s="145"/>
      <c r="BD44" s="145"/>
      <c r="BE44" s="145"/>
      <c r="BF44" s="145"/>
      <c r="BG44" s="145"/>
      <c r="BH44" s="145"/>
      <c r="BI44" s="145"/>
      <c r="CA44" s="145">
        <v>12</v>
      </c>
      <c r="CB44" s="145">
        <v>0</v>
      </c>
      <c r="CZ44" s="108">
        <v>2</v>
      </c>
    </row>
    <row r="45" spans="1:104" x14ac:dyDescent="0.2">
      <c r="A45" s="146">
        <v>32</v>
      </c>
      <c r="B45" s="147" t="s">
        <v>288</v>
      </c>
      <c r="C45" s="148" t="s">
        <v>289</v>
      </c>
      <c r="D45" s="149" t="s">
        <v>84</v>
      </c>
      <c r="E45" s="150">
        <v>3</v>
      </c>
      <c r="F45" s="151">
        <v>0</v>
      </c>
      <c r="G45" s="152">
        <f>E45*F45</f>
        <v>0</v>
      </c>
      <c r="H45" s="153">
        <v>256.5</v>
      </c>
      <c r="I45" s="154">
        <f>E45*H45</f>
        <v>769.5</v>
      </c>
      <c r="J45" s="153"/>
      <c r="K45" s="154">
        <f>E45*J45</f>
        <v>0</v>
      </c>
      <c r="O45" s="145"/>
      <c r="Z45" s="145"/>
      <c r="AA45" s="145">
        <v>12</v>
      </c>
      <c r="AB45" s="145">
        <v>0</v>
      </c>
      <c r="AC45" s="145">
        <v>43</v>
      </c>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55">
        <f>G45</f>
        <v>0</v>
      </c>
      <c r="BA45" s="145"/>
      <c r="BB45" s="145"/>
      <c r="BC45" s="145"/>
      <c r="BD45" s="145"/>
      <c r="BE45" s="145"/>
      <c r="BF45" s="145"/>
      <c r="BG45" s="145"/>
      <c r="BH45" s="145"/>
      <c r="BI45" s="145"/>
      <c r="CA45" s="145">
        <v>12</v>
      </c>
      <c r="CB45" s="145">
        <v>0</v>
      </c>
      <c r="CZ45" s="108">
        <v>2</v>
      </c>
    </row>
    <row r="46" spans="1:104" x14ac:dyDescent="0.2">
      <c r="A46" s="146">
        <v>33</v>
      </c>
      <c r="B46" s="147" t="s">
        <v>290</v>
      </c>
      <c r="C46" s="148" t="s">
        <v>291</v>
      </c>
      <c r="D46" s="149" t="s">
        <v>84</v>
      </c>
      <c r="E46" s="150">
        <v>12</v>
      </c>
      <c r="F46" s="151">
        <v>0</v>
      </c>
      <c r="G46" s="152">
        <f>E46*F46</f>
        <v>0</v>
      </c>
      <c r="H46" s="153">
        <v>1137.5999999999999</v>
      </c>
      <c r="I46" s="154">
        <f>E46*H46</f>
        <v>13651.199999999999</v>
      </c>
      <c r="J46" s="153"/>
      <c r="K46" s="154">
        <f>E46*J46</f>
        <v>0</v>
      </c>
      <c r="O46" s="145"/>
      <c r="Z46" s="145"/>
      <c r="AA46" s="145">
        <v>12</v>
      </c>
      <c r="AB46" s="145">
        <v>0</v>
      </c>
      <c r="AC46" s="145">
        <v>44</v>
      </c>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55">
        <f>G46</f>
        <v>0</v>
      </c>
      <c r="BA46" s="145"/>
      <c r="BB46" s="145"/>
      <c r="BC46" s="145"/>
      <c r="BD46" s="145"/>
      <c r="BE46" s="145"/>
      <c r="BF46" s="145"/>
      <c r="BG46" s="145"/>
      <c r="BH46" s="145"/>
      <c r="BI46" s="145"/>
      <c r="CA46" s="145">
        <v>12</v>
      </c>
      <c r="CB46" s="145">
        <v>0</v>
      </c>
      <c r="CZ46" s="108">
        <v>2</v>
      </c>
    </row>
    <row r="47" spans="1:104" x14ac:dyDescent="0.2">
      <c r="A47" s="146">
        <v>34</v>
      </c>
      <c r="B47" s="147" t="s">
        <v>292</v>
      </c>
      <c r="C47" s="148" t="s">
        <v>293</v>
      </c>
      <c r="D47" s="149" t="s">
        <v>84</v>
      </c>
      <c r="E47" s="150">
        <v>1</v>
      </c>
      <c r="F47" s="151">
        <v>0</v>
      </c>
      <c r="G47" s="152">
        <f>E47*F47</f>
        <v>0</v>
      </c>
      <c r="H47" s="153">
        <v>141</v>
      </c>
      <c r="I47" s="154">
        <f>E47*H47</f>
        <v>141</v>
      </c>
      <c r="J47" s="153"/>
      <c r="K47" s="154">
        <f>E47*J47</f>
        <v>0</v>
      </c>
      <c r="O47" s="145"/>
      <c r="Z47" s="145"/>
      <c r="AA47" s="145">
        <v>12</v>
      </c>
      <c r="AB47" s="145">
        <v>0</v>
      </c>
      <c r="AC47" s="145">
        <v>45</v>
      </c>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55">
        <f>G47</f>
        <v>0</v>
      </c>
      <c r="BA47" s="145"/>
      <c r="BB47" s="145"/>
      <c r="BC47" s="145"/>
      <c r="BD47" s="145"/>
      <c r="BE47" s="145"/>
      <c r="BF47" s="145"/>
      <c r="BG47" s="145"/>
      <c r="BH47" s="145"/>
      <c r="BI47" s="145"/>
      <c r="CA47" s="145">
        <v>12</v>
      </c>
      <c r="CB47" s="145">
        <v>0</v>
      </c>
      <c r="CZ47" s="108">
        <v>2</v>
      </c>
    </row>
    <row r="48" spans="1:104" x14ac:dyDescent="0.2">
      <c r="A48" s="146">
        <v>35</v>
      </c>
      <c r="B48" s="147" t="s">
        <v>294</v>
      </c>
      <c r="C48" s="148" t="s">
        <v>295</v>
      </c>
      <c r="D48" s="149" t="s">
        <v>88</v>
      </c>
      <c r="E48" s="150">
        <v>51</v>
      </c>
      <c r="F48" s="151">
        <v>0</v>
      </c>
      <c r="G48" s="152">
        <f>E48*F48</f>
        <v>0</v>
      </c>
      <c r="H48" s="153">
        <v>1371.9</v>
      </c>
      <c r="I48" s="154">
        <f>E48*H48</f>
        <v>69966.900000000009</v>
      </c>
      <c r="J48" s="153"/>
      <c r="K48" s="154">
        <f>E48*J48</f>
        <v>0</v>
      </c>
      <c r="O48" s="145"/>
      <c r="Z48" s="145"/>
      <c r="AA48" s="145">
        <v>12</v>
      </c>
      <c r="AB48" s="145">
        <v>0</v>
      </c>
      <c r="AC48" s="145">
        <v>46</v>
      </c>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55">
        <f>G48</f>
        <v>0</v>
      </c>
      <c r="BA48" s="145"/>
      <c r="BB48" s="145"/>
      <c r="BC48" s="145"/>
      <c r="BD48" s="145"/>
      <c r="BE48" s="145"/>
      <c r="BF48" s="145"/>
      <c r="BG48" s="145"/>
      <c r="BH48" s="145"/>
      <c r="BI48" s="145"/>
      <c r="CA48" s="145">
        <v>12</v>
      </c>
      <c r="CB48" s="145">
        <v>0</v>
      </c>
      <c r="CZ48" s="108">
        <v>2</v>
      </c>
    </row>
    <row r="49" spans="1:104" x14ac:dyDescent="0.2">
      <c r="A49" s="146">
        <v>36</v>
      </c>
      <c r="B49" s="147" t="s">
        <v>296</v>
      </c>
      <c r="C49" s="148" t="s">
        <v>297</v>
      </c>
      <c r="D49" s="149" t="s">
        <v>54</v>
      </c>
      <c r="E49" s="150">
        <v>6.6400000000000001E-2</v>
      </c>
      <c r="F49" s="151">
        <v>0</v>
      </c>
      <c r="G49" s="152">
        <f>E49*F49</f>
        <v>0</v>
      </c>
      <c r="H49" s="153">
        <v>132.15</v>
      </c>
      <c r="I49" s="154">
        <f>E49*H49</f>
        <v>8.7747600000000006</v>
      </c>
      <c r="J49" s="153"/>
      <c r="K49" s="154">
        <f>E49*J49</f>
        <v>0</v>
      </c>
      <c r="O49" s="145"/>
      <c r="Z49" s="145"/>
      <c r="AA49" s="145">
        <v>12</v>
      </c>
      <c r="AB49" s="145">
        <v>0</v>
      </c>
      <c r="AC49" s="145">
        <v>47</v>
      </c>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55">
        <f>G49</f>
        <v>0</v>
      </c>
      <c r="BA49" s="145"/>
      <c r="BB49" s="145"/>
      <c r="BC49" s="145"/>
      <c r="BD49" s="145"/>
      <c r="BE49" s="145"/>
      <c r="BF49" s="145"/>
      <c r="BG49" s="145"/>
      <c r="BH49" s="145"/>
      <c r="BI49" s="145"/>
      <c r="CA49" s="145">
        <v>12</v>
      </c>
      <c r="CB49" s="145">
        <v>0</v>
      </c>
      <c r="CZ49" s="108">
        <v>2</v>
      </c>
    </row>
    <row r="50" spans="1:104" x14ac:dyDescent="0.2">
      <c r="A50" s="146">
        <v>37</v>
      </c>
      <c r="B50" s="147" t="s">
        <v>298</v>
      </c>
      <c r="C50" s="148" t="s">
        <v>299</v>
      </c>
      <c r="D50" s="149" t="s">
        <v>84</v>
      </c>
      <c r="E50" s="150">
        <v>5</v>
      </c>
      <c r="F50" s="151">
        <v>0</v>
      </c>
      <c r="G50" s="152">
        <f>E50*F50</f>
        <v>0</v>
      </c>
      <c r="H50" s="153">
        <v>1405</v>
      </c>
      <c r="I50" s="154">
        <f>E50*H50</f>
        <v>7025</v>
      </c>
      <c r="J50" s="153"/>
      <c r="K50" s="154">
        <f>E50*J50</f>
        <v>0</v>
      </c>
      <c r="O50" s="145"/>
      <c r="Z50" s="145"/>
      <c r="AA50" s="145">
        <v>12</v>
      </c>
      <c r="AB50" s="145">
        <v>0</v>
      </c>
      <c r="AC50" s="145">
        <v>48</v>
      </c>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55">
        <f>G50</f>
        <v>0</v>
      </c>
      <c r="BA50" s="145"/>
      <c r="BB50" s="145"/>
      <c r="BC50" s="145"/>
      <c r="BD50" s="145"/>
      <c r="BE50" s="145"/>
      <c r="BF50" s="145"/>
      <c r="BG50" s="145"/>
      <c r="BH50" s="145"/>
      <c r="BI50" s="145"/>
      <c r="CA50" s="145">
        <v>12</v>
      </c>
      <c r="CB50" s="145">
        <v>0</v>
      </c>
      <c r="CZ50" s="108">
        <v>2</v>
      </c>
    </row>
    <row r="51" spans="1:104" x14ac:dyDescent="0.2">
      <c r="A51" s="146">
        <v>38</v>
      </c>
      <c r="B51" s="147" t="s">
        <v>300</v>
      </c>
      <c r="C51" s="148" t="s">
        <v>301</v>
      </c>
      <c r="D51" s="149" t="s">
        <v>84</v>
      </c>
      <c r="E51" s="150">
        <v>1</v>
      </c>
      <c r="F51" s="151">
        <v>0</v>
      </c>
      <c r="G51" s="152">
        <f>E51*F51</f>
        <v>0</v>
      </c>
      <c r="H51" s="153">
        <v>201.5</v>
      </c>
      <c r="I51" s="154">
        <f>E51*H51</f>
        <v>201.5</v>
      </c>
      <c r="J51" s="153"/>
      <c r="K51" s="154">
        <f>E51*J51</f>
        <v>0</v>
      </c>
      <c r="O51" s="145"/>
      <c r="Z51" s="145"/>
      <c r="AA51" s="145">
        <v>12</v>
      </c>
      <c r="AB51" s="145">
        <v>0</v>
      </c>
      <c r="AC51" s="145">
        <v>49</v>
      </c>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55">
        <f>G51</f>
        <v>0</v>
      </c>
      <c r="BA51" s="145"/>
      <c r="BB51" s="145"/>
      <c r="BC51" s="145"/>
      <c r="BD51" s="145"/>
      <c r="BE51" s="145"/>
      <c r="BF51" s="145"/>
      <c r="BG51" s="145"/>
      <c r="BH51" s="145"/>
      <c r="BI51" s="145"/>
      <c r="CA51" s="145">
        <v>12</v>
      </c>
      <c r="CB51" s="145">
        <v>0</v>
      </c>
      <c r="CZ51" s="108">
        <v>2</v>
      </c>
    </row>
    <row r="52" spans="1:104" x14ac:dyDescent="0.2">
      <c r="A52" s="146">
        <v>39</v>
      </c>
      <c r="B52" s="147" t="s">
        <v>302</v>
      </c>
      <c r="C52" s="148" t="s">
        <v>303</v>
      </c>
      <c r="D52" s="149" t="s">
        <v>84</v>
      </c>
      <c r="E52" s="150">
        <v>10</v>
      </c>
      <c r="F52" s="151">
        <v>0</v>
      </c>
      <c r="G52" s="152">
        <f>E52*F52</f>
        <v>0</v>
      </c>
      <c r="H52" s="153">
        <v>1400</v>
      </c>
      <c r="I52" s="154">
        <f>E52*H52</f>
        <v>14000</v>
      </c>
      <c r="J52" s="153"/>
      <c r="K52" s="154">
        <f>E52*J52</f>
        <v>0</v>
      </c>
      <c r="O52" s="145"/>
      <c r="Z52" s="145"/>
      <c r="AA52" s="145">
        <v>12</v>
      </c>
      <c r="AB52" s="145">
        <v>0</v>
      </c>
      <c r="AC52" s="145">
        <v>50</v>
      </c>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55">
        <f>G52</f>
        <v>0</v>
      </c>
      <c r="BA52" s="145"/>
      <c r="BB52" s="145"/>
      <c r="BC52" s="145"/>
      <c r="BD52" s="145"/>
      <c r="BE52" s="145"/>
      <c r="BF52" s="145"/>
      <c r="BG52" s="145"/>
      <c r="BH52" s="145"/>
      <c r="BI52" s="145"/>
      <c r="CA52" s="145">
        <v>12</v>
      </c>
      <c r="CB52" s="145">
        <v>0</v>
      </c>
      <c r="CZ52" s="108">
        <v>2</v>
      </c>
    </row>
    <row r="53" spans="1:104" x14ac:dyDescent="0.2">
      <c r="A53" s="146">
        <v>40</v>
      </c>
      <c r="B53" s="147" t="s">
        <v>304</v>
      </c>
      <c r="C53" s="148" t="s">
        <v>305</v>
      </c>
      <c r="D53" s="149" t="s">
        <v>22</v>
      </c>
      <c r="E53" s="150">
        <v>280.38799999999998</v>
      </c>
      <c r="F53" s="151">
        <v>0</v>
      </c>
      <c r="G53" s="152">
        <f>E53*F53</f>
        <v>0</v>
      </c>
      <c r="H53" s="153">
        <v>560.78</v>
      </c>
      <c r="I53" s="154">
        <f>E53*H53</f>
        <v>157235.98263999997</v>
      </c>
      <c r="J53" s="153"/>
      <c r="K53" s="154">
        <f>E53*J53</f>
        <v>0</v>
      </c>
      <c r="O53" s="145"/>
      <c r="Z53" s="145"/>
      <c r="AA53" s="145">
        <v>12</v>
      </c>
      <c r="AB53" s="145">
        <v>0</v>
      </c>
      <c r="AC53" s="145">
        <v>51</v>
      </c>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55">
        <f>G53</f>
        <v>0</v>
      </c>
      <c r="BA53" s="145"/>
      <c r="BB53" s="145"/>
      <c r="BC53" s="145"/>
      <c r="BD53" s="145"/>
      <c r="BE53" s="145"/>
      <c r="BF53" s="145"/>
      <c r="BG53" s="145"/>
      <c r="BH53" s="145"/>
      <c r="BI53" s="145"/>
      <c r="CA53" s="145">
        <v>12</v>
      </c>
      <c r="CB53" s="145">
        <v>0</v>
      </c>
      <c r="CZ53" s="108">
        <v>2</v>
      </c>
    </row>
    <row r="54" spans="1:104" x14ac:dyDescent="0.2">
      <c r="A54" s="146">
        <v>41</v>
      </c>
      <c r="B54" s="147" t="s">
        <v>306</v>
      </c>
      <c r="C54" s="148" t="s">
        <v>307</v>
      </c>
      <c r="D54" s="149" t="s">
        <v>84</v>
      </c>
      <c r="E54" s="150">
        <v>1</v>
      </c>
      <c r="F54" s="151">
        <v>0</v>
      </c>
      <c r="G54" s="152">
        <f>E54*F54</f>
        <v>0</v>
      </c>
      <c r="H54" s="153">
        <v>173.5</v>
      </c>
      <c r="I54" s="154">
        <f>E54*H54</f>
        <v>173.5</v>
      </c>
      <c r="J54" s="153"/>
      <c r="K54" s="154">
        <f>E54*J54</f>
        <v>0</v>
      </c>
      <c r="O54" s="145"/>
      <c r="Z54" s="145"/>
      <c r="AA54" s="145">
        <v>12</v>
      </c>
      <c r="AB54" s="145">
        <v>0</v>
      </c>
      <c r="AC54" s="145">
        <v>52</v>
      </c>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55">
        <f>G54</f>
        <v>0</v>
      </c>
      <c r="BA54" s="145"/>
      <c r="BB54" s="145"/>
      <c r="BC54" s="145"/>
      <c r="BD54" s="145"/>
      <c r="BE54" s="145"/>
      <c r="BF54" s="145"/>
      <c r="BG54" s="145"/>
      <c r="BH54" s="145"/>
      <c r="BI54" s="145"/>
      <c r="CA54" s="145">
        <v>12</v>
      </c>
      <c r="CB54" s="145">
        <v>0</v>
      </c>
      <c r="CZ54" s="108">
        <v>2</v>
      </c>
    </row>
    <row r="55" spans="1:104" x14ac:dyDescent="0.2">
      <c r="A55" s="146">
        <v>42</v>
      </c>
      <c r="B55" s="147" t="s">
        <v>308</v>
      </c>
      <c r="C55" s="148" t="s">
        <v>309</v>
      </c>
      <c r="D55" s="149" t="s">
        <v>84</v>
      </c>
      <c r="E55" s="150">
        <v>8</v>
      </c>
      <c r="F55" s="151">
        <v>0</v>
      </c>
      <c r="G55" s="152">
        <f>E55*F55</f>
        <v>0</v>
      </c>
      <c r="H55" s="153">
        <v>1488</v>
      </c>
      <c r="I55" s="154">
        <f>E55*H55</f>
        <v>11904</v>
      </c>
      <c r="J55" s="153"/>
      <c r="K55" s="154">
        <f>E55*J55</f>
        <v>0</v>
      </c>
      <c r="O55" s="145"/>
      <c r="Z55" s="145"/>
      <c r="AA55" s="145">
        <v>12</v>
      </c>
      <c r="AB55" s="145">
        <v>0</v>
      </c>
      <c r="AC55" s="145">
        <v>53</v>
      </c>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55">
        <f>G55</f>
        <v>0</v>
      </c>
      <c r="BA55" s="145"/>
      <c r="BB55" s="145"/>
      <c r="BC55" s="145"/>
      <c r="BD55" s="145"/>
      <c r="BE55" s="145"/>
      <c r="BF55" s="145"/>
      <c r="BG55" s="145"/>
      <c r="BH55" s="145"/>
      <c r="BI55" s="145"/>
      <c r="CA55" s="145">
        <v>12</v>
      </c>
      <c r="CB55" s="145">
        <v>0</v>
      </c>
      <c r="CZ55" s="108">
        <v>2</v>
      </c>
    </row>
    <row r="56" spans="1:104" x14ac:dyDescent="0.2">
      <c r="A56" s="146">
        <v>43</v>
      </c>
      <c r="B56" s="147" t="s">
        <v>310</v>
      </c>
      <c r="C56" s="148" t="s">
        <v>311</v>
      </c>
      <c r="D56" s="149" t="s">
        <v>84</v>
      </c>
      <c r="E56" s="150">
        <v>1</v>
      </c>
      <c r="F56" s="151">
        <v>0</v>
      </c>
      <c r="G56" s="152">
        <f>E56*F56</f>
        <v>0</v>
      </c>
      <c r="H56" s="153">
        <v>67.599999999999994</v>
      </c>
      <c r="I56" s="154">
        <f>E56*H56</f>
        <v>67.599999999999994</v>
      </c>
      <c r="J56" s="153"/>
      <c r="K56" s="154">
        <f>E56*J56</f>
        <v>0</v>
      </c>
      <c r="O56" s="145"/>
      <c r="Z56" s="145"/>
      <c r="AA56" s="145">
        <v>12</v>
      </c>
      <c r="AB56" s="145">
        <v>0</v>
      </c>
      <c r="AC56" s="145">
        <v>54</v>
      </c>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55">
        <f>G56</f>
        <v>0</v>
      </c>
      <c r="BA56" s="145"/>
      <c r="BB56" s="145"/>
      <c r="BC56" s="145"/>
      <c r="BD56" s="145"/>
      <c r="BE56" s="145"/>
      <c r="BF56" s="145"/>
      <c r="BG56" s="145"/>
      <c r="BH56" s="145"/>
      <c r="BI56" s="145"/>
      <c r="CA56" s="145">
        <v>12</v>
      </c>
      <c r="CB56" s="145">
        <v>0</v>
      </c>
      <c r="CZ56" s="108">
        <v>2</v>
      </c>
    </row>
    <row r="57" spans="1:104" x14ac:dyDescent="0.2">
      <c r="A57" s="171" t="s">
        <v>48</v>
      </c>
      <c r="B57" s="172" t="s">
        <v>264</v>
      </c>
      <c r="C57" s="173" t="s">
        <v>265</v>
      </c>
      <c r="D57" s="174"/>
      <c r="E57" s="175"/>
      <c r="F57" s="175"/>
      <c r="G57" s="176">
        <f>SUM(G33:G56)</f>
        <v>0</v>
      </c>
      <c r="H57" s="177"/>
      <c r="I57" s="176">
        <f>SUM(I33:I56)</f>
        <v>1027491.2573999999</v>
      </c>
      <c r="J57" s="178"/>
      <c r="K57" s="176">
        <f>SUM(K33:K56)</f>
        <v>0</v>
      </c>
      <c r="O57" s="145"/>
      <c r="X57" s="179">
        <f>K57</f>
        <v>0</v>
      </c>
      <c r="Y57" s="179">
        <f>I57</f>
        <v>1027491.2573999999</v>
      </c>
      <c r="Z57" s="155">
        <f>G57</f>
        <v>0</v>
      </c>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80"/>
      <c r="BB57" s="180"/>
      <c r="BC57" s="180"/>
      <c r="BD57" s="180"/>
      <c r="BE57" s="180"/>
      <c r="BF57" s="180"/>
      <c r="BG57" s="145"/>
      <c r="BH57" s="145"/>
      <c r="BI57" s="145"/>
    </row>
    <row r="58" spans="1:104" ht="14.25" customHeight="1" x14ac:dyDescent="0.2">
      <c r="A58" s="135" t="s">
        <v>46</v>
      </c>
      <c r="B58" s="136" t="s">
        <v>312</v>
      </c>
      <c r="C58" s="137" t="s">
        <v>313</v>
      </c>
      <c r="D58" s="138"/>
      <c r="E58" s="139"/>
      <c r="F58" s="139"/>
      <c r="G58" s="140"/>
      <c r="H58" s="141"/>
      <c r="I58" s="142"/>
      <c r="J58" s="143"/>
      <c r="K58" s="144"/>
      <c r="O58" s="145"/>
    </row>
    <row r="59" spans="1:104" ht="22.5" x14ac:dyDescent="0.2">
      <c r="A59" s="146">
        <v>44</v>
      </c>
      <c r="B59" s="147" t="s">
        <v>314</v>
      </c>
      <c r="C59" s="148" t="s">
        <v>315</v>
      </c>
      <c r="D59" s="149" t="s">
        <v>84</v>
      </c>
      <c r="E59" s="150">
        <v>2</v>
      </c>
      <c r="F59" s="151">
        <v>0</v>
      </c>
      <c r="G59" s="152">
        <f>E59*F59</f>
        <v>0</v>
      </c>
      <c r="H59" s="153">
        <v>190.2</v>
      </c>
      <c r="I59" s="154">
        <f>E59*H59</f>
        <v>380.4</v>
      </c>
      <c r="J59" s="153"/>
      <c r="K59" s="154">
        <f>E59*J59</f>
        <v>0</v>
      </c>
      <c r="O59" s="145"/>
      <c r="Z59" s="145"/>
      <c r="AA59" s="145">
        <v>12</v>
      </c>
      <c r="AB59" s="145">
        <v>0</v>
      </c>
      <c r="AC59" s="145">
        <v>55</v>
      </c>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55">
        <f>G59</f>
        <v>0</v>
      </c>
      <c r="BA59" s="145"/>
      <c r="BB59" s="145"/>
      <c r="BC59" s="145"/>
      <c r="BD59" s="145"/>
      <c r="BE59" s="145"/>
      <c r="BF59" s="145"/>
      <c r="BG59" s="145"/>
      <c r="BH59" s="145"/>
      <c r="BI59" s="145"/>
      <c r="CA59" s="145">
        <v>12</v>
      </c>
      <c r="CB59" s="145">
        <v>0</v>
      </c>
      <c r="CZ59" s="108">
        <v>2</v>
      </c>
    </row>
    <row r="60" spans="1:104" ht="22.5" x14ac:dyDescent="0.2">
      <c r="A60" s="146">
        <v>45</v>
      </c>
      <c r="B60" s="147" t="s">
        <v>316</v>
      </c>
      <c r="C60" s="148" t="s">
        <v>317</v>
      </c>
      <c r="D60" s="149" t="s">
        <v>84</v>
      </c>
      <c r="E60" s="150">
        <v>4</v>
      </c>
      <c r="F60" s="151">
        <v>0</v>
      </c>
      <c r="G60" s="152">
        <f>E60*F60</f>
        <v>0</v>
      </c>
      <c r="H60" s="153">
        <v>418</v>
      </c>
      <c r="I60" s="154">
        <f>E60*H60</f>
        <v>1672</v>
      </c>
      <c r="J60" s="153"/>
      <c r="K60" s="154">
        <f>E60*J60</f>
        <v>0</v>
      </c>
      <c r="O60" s="145"/>
      <c r="Z60" s="145"/>
      <c r="AA60" s="145">
        <v>12</v>
      </c>
      <c r="AB60" s="145">
        <v>0</v>
      </c>
      <c r="AC60" s="145">
        <v>56</v>
      </c>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55">
        <f>G60</f>
        <v>0</v>
      </c>
      <c r="BA60" s="145"/>
      <c r="BB60" s="145"/>
      <c r="BC60" s="145"/>
      <c r="BD60" s="145"/>
      <c r="BE60" s="145"/>
      <c r="BF60" s="145"/>
      <c r="BG60" s="145"/>
      <c r="BH60" s="145"/>
      <c r="BI60" s="145"/>
      <c r="CA60" s="145">
        <v>12</v>
      </c>
      <c r="CB60" s="145">
        <v>0</v>
      </c>
      <c r="CZ60" s="108">
        <v>2</v>
      </c>
    </row>
    <row r="61" spans="1:104" ht="22.5" x14ac:dyDescent="0.2">
      <c r="A61" s="146">
        <v>46</v>
      </c>
      <c r="B61" s="147" t="s">
        <v>318</v>
      </c>
      <c r="C61" s="148" t="s">
        <v>319</v>
      </c>
      <c r="D61" s="149" t="s">
        <v>84</v>
      </c>
      <c r="E61" s="150">
        <v>2</v>
      </c>
      <c r="F61" s="151">
        <v>0</v>
      </c>
      <c r="G61" s="152">
        <f>E61*F61</f>
        <v>0</v>
      </c>
      <c r="H61" s="153">
        <v>312</v>
      </c>
      <c r="I61" s="154">
        <f>E61*H61</f>
        <v>624</v>
      </c>
      <c r="J61" s="153"/>
      <c r="K61" s="154">
        <f>E61*J61</f>
        <v>0</v>
      </c>
      <c r="O61" s="145"/>
      <c r="Z61" s="145"/>
      <c r="AA61" s="145">
        <v>12</v>
      </c>
      <c r="AB61" s="145">
        <v>0</v>
      </c>
      <c r="AC61" s="145">
        <v>57</v>
      </c>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55">
        <f>G61</f>
        <v>0</v>
      </c>
      <c r="BA61" s="145"/>
      <c r="BB61" s="145"/>
      <c r="BC61" s="145"/>
      <c r="BD61" s="145"/>
      <c r="BE61" s="145"/>
      <c r="BF61" s="145"/>
      <c r="BG61" s="145"/>
      <c r="BH61" s="145"/>
      <c r="BI61" s="145"/>
      <c r="CA61" s="145">
        <v>12</v>
      </c>
      <c r="CB61" s="145">
        <v>0</v>
      </c>
      <c r="CZ61" s="108">
        <v>2</v>
      </c>
    </row>
    <row r="62" spans="1:104" ht="22.5" x14ac:dyDescent="0.2">
      <c r="A62" s="146">
        <v>47</v>
      </c>
      <c r="B62" s="147" t="s">
        <v>320</v>
      </c>
      <c r="C62" s="148" t="s">
        <v>321</v>
      </c>
      <c r="D62" s="149" t="s">
        <v>84</v>
      </c>
      <c r="E62" s="150">
        <v>2</v>
      </c>
      <c r="F62" s="151">
        <v>0</v>
      </c>
      <c r="G62" s="152">
        <f>E62*F62</f>
        <v>0</v>
      </c>
      <c r="H62" s="153">
        <v>348</v>
      </c>
      <c r="I62" s="154">
        <f>E62*H62</f>
        <v>696</v>
      </c>
      <c r="J62" s="153"/>
      <c r="K62" s="154">
        <f>E62*J62</f>
        <v>0</v>
      </c>
      <c r="O62" s="145"/>
      <c r="Z62" s="145"/>
      <c r="AA62" s="145">
        <v>12</v>
      </c>
      <c r="AB62" s="145">
        <v>0</v>
      </c>
      <c r="AC62" s="145">
        <v>58</v>
      </c>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55">
        <f>G62</f>
        <v>0</v>
      </c>
      <c r="BA62" s="145"/>
      <c r="BB62" s="145"/>
      <c r="BC62" s="145"/>
      <c r="BD62" s="145"/>
      <c r="BE62" s="145"/>
      <c r="BF62" s="145"/>
      <c r="BG62" s="145"/>
      <c r="BH62" s="145"/>
      <c r="BI62" s="145"/>
      <c r="CA62" s="145">
        <v>12</v>
      </c>
      <c r="CB62" s="145">
        <v>0</v>
      </c>
      <c r="CZ62" s="108">
        <v>2</v>
      </c>
    </row>
    <row r="63" spans="1:104" ht="22.5" x14ac:dyDescent="0.2">
      <c r="A63" s="146">
        <v>48</v>
      </c>
      <c r="B63" s="147" t="s">
        <v>322</v>
      </c>
      <c r="C63" s="148" t="s">
        <v>323</v>
      </c>
      <c r="D63" s="149" t="s">
        <v>84</v>
      </c>
      <c r="E63" s="150">
        <v>2</v>
      </c>
      <c r="F63" s="151">
        <v>0</v>
      </c>
      <c r="G63" s="152">
        <f>E63*F63</f>
        <v>0</v>
      </c>
      <c r="H63" s="153">
        <v>2144</v>
      </c>
      <c r="I63" s="154">
        <f>E63*H63</f>
        <v>4288</v>
      </c>
      <c r="J63" s="153"/>
      <c r="K63" s="154">
        <f>E63*J63</f>
        <v>0</v>
      </c>
      <c r="O63" s="145"/>
      <c r="Z63" s="145"/>
      <c r="AA63" s="145">
        <v>12</v>
      </c>
      <c r="AB63" s="145">
        <v>0</v>
      </c>
      <c r="AC63" s="145">
        <v>59</v>
      </c>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55">
        <f>G63</f>
        <v>0</v>
      </c>
      <c r="BA63" s="145"/>
      <c r="BB63" s="145"/>
      <c r="BC63" s="145"/>
      <c r="BD63" s="145"/>
      <c r="BE63" s="145"/>
      <c r="BF63" s="145"/>
      <c r="BG63" s="145"/>
      <c r="BH63" s="145"/>
      <c r="BI63" s="145"/>
      <c r="CA63" s="145">
        <v>12</v>
      </c>
      <c r="CB63" s="145">
        <v>0</v>
      </c>
      <c r="CZ63" s="108">
        <v>2</v>
      </c>
    </row>
    <row r="64" spans="1:104" x14ac:dyDescent="0.2">
      <c r="A64" s="146">
        <v>49</v>
      </c>
      <c r="B64" s="147" t="s">
        <v>324</v>
      </c>
      <c r="C64" s="148" t="s">
        <v>325</v>
      </c>
      <c r="D64" s="149" t="s">
        <v>84</v>
      </c>
      <c r="E64" s="150">
        <v>4</v>
      </c>
      <c r="F64" s="151">
        <v>0</v>
      </c>
      <c r="G64" s="152">
        <f>E64*F64</f>
        <v>0</v>
      </c>
      <c r="H64" s="153">
        <v>35.200000000000003</v>
      </c>
      <c r="I64" s="154">
        <f>E64*H64</f>
        <v>140.80000000000001</v>
      </c>
      <c r="J64" s="153"/>
      <c r="K64" s="154">
        <f>E64*J64</f>
        <v>0</v>
      </c>
      <c r="O64" s="145"/>
      <c r="Z64" s="145"/>
      <c r="AA64" s="145">
        <v>12</v>
      </c>
      <c r="AB64" s="145">
        <v>0</v>
      </c>
      <c r="AC64" s="145">
        <v>60</v>
      </c>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55">
        <f>G64</f>
        <v>0</v>
      </c>
      <c r="BA64" s="145"/>
      <c r="BB64" s="145"/>
      <c r="BC64" s="145"/>
      <c r="BD64" s="145"/>
      <c r="BE64" s="145"/>
      <c r="BF64" s="145"/>
      <c r="BG64" s="145"/>
      <c r="BH64" s="145"/>
      <c r="BI64" s="145"/>
      <c r="CA64" s="145">
        <v>12</v>
      </c>
      <c r="CB64" s="145">
        <v>0</v>
      </c>
      <c r="CZ64" s="108">
        <v>2</v>
      </c>
    </row>
    <row r="65" spans="1:104" x14ac:dyDescent="0.2">
      <c r="A65" s="146">
        <v>50</v>
      </c>
      <c r="B65" s="147" t="s">
        <v>326</v>
      </c>
      <c r="C65" s="148" t="s">
        <v>327</v>
      </c>
      <c r="D65" s="149" t="s">
        <v>84</v>
      </c>
      <c r="E65" s="150">
        <v>6</v>
      </c>
      <c r="F65" s="151">
        <v>0</v>
      </c>
      <c r="G65" s="152">
        <f>E65*F65</f>
        <v>0</v>
      </c>
      <c r="H65" s="153">
        <v>58.8</v>
      </c>
      <c r="I65" s="154">
        <f>E65*H65</f>
        <v>352.79999999999995</v>
      </c>
      <c r="J65" s="153"/>
      <c r="K65" s="154">
        <f>E65*J65</f>
        <v>0</v>
      </c>
      <c r="O65" s="145"/>
      <c r="Z65" s="145"/>
      <c r="AA65" s="145">
        <v>12</v>
      </c>
      <c r="AB65" s="145">
        <v>0</v>
      </c>
      <c r="AC65" s="145">
        <v>61</v>
      </c>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55">
        <f>G65</f>
        <v>0</v>
      </c>
      <c r="BA65" s="145"/>
      <c r="BB65" s="145"/>
      <c r="BC65" s="145"/>
      <c r="BD65" s="145"/>
      <c r="BE65" s="145"/>
      <c r="BF65" s="145"/>
      <c r="BG65" s="145"/>
      <c r="BH65" s="145"/>
      <c r="BI65" s="145"/>
      <c r="CA65" s="145">
        <v>12</v>
      </c>
      <c r="CB65" s="145">
        <v>0</v>
      </c>
      <c r="CZ65" s="108">
        <v>2</v>
      </c>
    </row>
    <row r="66" spans="1:104" x14ac:dyDescent="0.2">
      <c r="A66" s="146">
        <v>51</v>
      </c>
      <c r="B66" s="147" t="s">
        <v>328</v>
      </c>
      <c r="C66" s="148" t="s">
        <v>329</v>
      </c>
      <c r="D66" s="149" t="s">
        <v>84</v>
      </c>
      <c r="E66" s="150">
        <v>2</v>
      </c>
      <c r="F66" s="151">
        <v>0</v>
      </c>
      <c r="G66" s="152">
        <f>E66*F66</f>
        <v>0</v>
      </c>
      <c r="H66" s="153">
        <v>21.8</v>
      </c>
      <c r="I66" s="154">
        <f>E66*H66</f>
        <v>43.6</v>
      </c>
      <c r="J66" s="153"/>
      <c r="K66" s="154">
        <f>E66*J66</f>
        <v>0</v>
      </c>
      <c r="O66" s="145"/>
      <c r="Z66" s="145"/>
      <c r="AA66" s="145">
        <v>12</v>
      </c>
      <c r="AB66" s="145">
        <v>0</v>
      </c>
      <c r="AC66" s="145">
        <v>62</v>
      </c>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55">
        <f>G66</f>
        <v>0</v>
      </c>
      <c r="BA66" s="145"/>
      <c r="BB66" s="145"/>
      <c r="BC66" s="145"/>
      <c r="BD66" s="145"/>
      <c r="BE66" s="145"/>
      <c r="BF66" s="145"/>
      <c r="BG66" s="145"/>
      <c r="BH66" s="145"/>
      <c r="BI66" s="145"/>
      <c r="CA66" s="145">
        <v>12</v>
      </c>
      <c r="CB66" s="145">
        <v>0</v>
      </c>
      <c r="CZ66" s="108">
        <v>2</v>
      </c>
    </row>
    <row r="67" spans="1:104" x14ac:dyDescent="0.2">
      <c r="A67" s="146">
        <v>52</v>
      </c>
      <c r="B67" s="147" t="s">
        <v>330</v>
      </c>
      <c r="C67" s="148" t="s">
        <v>331</v>
      </c>
      <c r="D67" s="149" t="s">
        <v>84</v>
      </c>
      <c r="E67" s="150">
        <v>2</v>
      </c>
      <c r="F67" s="151">
        <v>0</v>
      </c>
      <c r="G67" s="152">
        <f>E67*F67</f>
        <v>0</v>
      </c>
      <c r="H67" s="153">
        <v>303</v>
      </c>
      <c r="I67" s="154">
        <f>E67*H67</f>
        <v>606</v>
      </c>
      <c r="J67" s="153"/>
      <c r="K67" s="154">
        <f>E67*J67</f>
        <v>0</v>
      </c>
      <c r="O67" s="145"/>
      <c r="Z67" s="145"/>
      <c r="AA67" s="145">
        <v>12</v>
      </c>
      <c r="AB67" s="145">
        <v>0</v>
      </c>
      <c r="AC67" s="145">
        <v>63</v>
      </c>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55">
        <f>G67</f>
        <v>0</v>
      </c>
      <c r="BA67" s="145"/>
      <c r="BB67" s="145"/>
      <c r="BC67" s="145"/>
      <c r="BD67" s="145"/>
      <c r="BE67" s="145"/>
      <c r="BF67" s="145"/>
      <c r="BG67" s="145"/>
      <c r="BH67" s="145"/>
      <c r="BI67" s="145"/>
      <c r="CA67" s="145">
        <v>12</v>
      </c>
      <c r="CB67" s="145">
        <v>0</v>
      </c>
      <c r="CZ67" s="108">
        <v>2</v>
      </c>
    </row>
    <row r="68" spans="1:104" x14ac:dyDescent="0.2">
      <c r="A68" s="146">
        <v>53</v>
      </c>
      <c r="B68" s="147" t="s">
        <v>332</v>
      </c>
      <c r="C68" s="148" t="s">
        <v>333</v>
      </c>
      <c r="D68" s="149" t="s">
        <v>84</v>
      </c>
      <c r="E68" s="150">
        <v>2</v>
      </c>
      <c r="F68" s="151">
        <v>0</v>
      </c>
      <c r="G68" s="152">
        <f>E68*F68</f>
        <v>0</v>
      </c>
      <c r="H68" s="153">
        <v>335</v>
      </c>
      <c r="I68" s="154">
        <f>E68*H68</f>
        <v>670</v>
      </c>
      <c r="J68" s="153"/>
      <c r="K68" s="154">
        <f>E68*J68</f>
        <v>0</v>
      </c>
      <c r="O68" s="145"/>
      <c r="Z68" s="145"/>
      <c r="AA68" s="145">
        <v>12</v>
      </c>
      <c r="AB68" s="145">
        <v>0</v>
      </c>
      <c r="AC68" s="145">
        <v>64</v>
      </c>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55">
        <f>G68</f>
        <v>0</v>
      </c>
      <c r="BA68" s="145"/>
      <c r="BB68" s="145"/>
      <c r="BC68" s="145"/>
      <c r="BD68" s="145"/>
      <c r="BE68" s="145"/>
      <c r="BF68" s="145"/>
      <c r="BG68" s="145"/>
      <c r="BH68" s="145"/>
      <c r="BI68" s="145"/>
      <c r="CA68" s="145">
        <v>12</v>
      </c>
      <c r="CB68" s="145">
        <v>0</v>
      </c>
      <c r="CZ68" s="108">
        <v>2</v>
      </c>
    </row>
    <row r="69" spans="1:104" x14ac:dyDescent="0.2">
      <c r="A69" s="146">
        <v>54</v>
      </c>
      <c r="B69" s="147" t="s">
        <v>334</v>
      </c>
      <c r="C69" s="148" t="s">
        <v>335</v>
      </c>
      <c r="D69" s="149" t="s">
        <v>88</v>
      </c>
      <c r="E69" s="150">
        <v>4</v>
      </c>
      <c r="F69" s="151">
        <v>0</v>
      </c>
      <c r="G69" s="152">
        <f>E69*F69</f>
        <v>0</v>
      </c>
      <c r="H69" s="153">
        <v>308.39999999999998</v>
      </c>
      <c r="I69" s="154">
        <f>E69*H69</f>
        <v>1233.5999999999999</v>
      </c>
      <c r="J69" s="153"/>
      <c r="K69" s="154">
        <f>E69*J69</f>
        <v>0</v>
      </c>
      <c r="O69" s="145"/>
      <c r="Z69" s="145"/>
      <c r="AA69" s="145">
        <v>12</v>
      </c>
      <c r="AB69" s="145">
        <v>0</v>
      </c>
      <c r="AC69" s="145">
        <v>65</v>
      </c>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55">
        <f>G69</f>
        <v>0</v>
      </c>
      <c r="BA69" s="145"/>
      <c r="BB69" s="145"/>
      <c r="BC69" s="145"/>
      <c r="BD69" s="145"/>
      <c r="BE69" s="145"/>
      <c r="BF69" s="145"/>
      <c r="BG69" s="145"/>
      <c r="BH69" s="145"/>
      <c r="BI69" s="145"/>
      <c r="CA69" s="145">
        <v>12</v>
      </c>
      <c r="CB69" s="145">
        <v>0</v>
      </c>
      <c r="CZ69" s="108">
        <v>2</v>
      </c>
    </row>
    <row r="70" spans="1:104" ht="22.5" x14ac:dyDescent="0.2">
      <c r="A70" s="146">
        <v>55</v>
      </c>
      <c r="B70" s="147" t="s">
        <v>336</v>
      </c>
      <c r="C70" s="148" t="s">
        <v>337</v>
      </c>
      <c r="D70" s="149" t="s">
        <v>88</v>
      </c>
      <c r="E70" s="150">
        <v>49</v>
      </c>
      <c r="F70" s="151">
        <v>0</v>
      </c>
      <c r="G70" s="152">
        <f>E70*F70</f>
        <v>0</v>
      </c>
      <c r="H70" s="153">
        <v>17885</v>
      </c>
      <c r="I70" s="154">
        <f>E70*H70</f>
        <v>876365</v>
      </c>
      <c r="J70" s="153"/>
      <c r="K70" s="154">
        <f>E70*J70</f>
        <v>0</v>
      </c>
      <c r="O70" s="145"/>
      <c r="Z70" s="145"/>
      <c r="AA70" s="145">
        <v>12</v>
      </c>
      <c r="AB70" s="145">
        <v>0</v>
      </c>
      <c r="AC70" s="145">
        <v>66</v>
      </c>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55">
        <f>G70</f>
        <v>0</v>
      </c>
      <c r="BA70" s="145"/>
      <c r="BB70" s="145"/>
      <c r="BC70" s="145"/>
      <c r="BD70" s="145"/>
      <c r="BE70" s="145"/>
      <c r="BF70" s="145"/>
      <c r="BG70" s="145"/>
      <c r="BH70" s="145"/>
      <c r="BI70" s="145"/>
      <c r="CA70" s="145">
        <v>12</v>
      </c>
      <c r="CB70" s="145">
        <v>0</v>
      </c>
      <c r="CZ70" s="108">
        <v>2</v>
      </c>
    </row>
    <row r="71" spans="1:104" ht="22.5" x14ac:dyDescent="0.2">
      <c r="A71" s="146">
        <v>56</v>
      </c>
      <c r="B71" s="147" t="s">
        <v>338</v>
      </c>
      <c r="C71" s="148" t="s">
        <v>339</v>
      </c>
      <c r="D71" s="149" t="s">
        <v>88</v>
      </c>
      <c r="E71" s="150">
        <v>32</v>
      </c>
      <c r="F71" s="151">
        <v>0</v>
      </c>
      <c r="G71" s="152">
        <f>E71*F71</f>
        <v>0</v>
      </c>
      <c r="H71" s="153">
        <v>14864</v>
      </c>
      <c r="I71" s="154">
        <f>E71*H71</f>
        <v>475648</v>
      </c>
      <c r="J71" s="153"/>
      <c r="K71" s="154">
        <f>E71*J71</f>
        <v>0</v>
      </c>
      <c r="O71" s="145"/>
      <c r="Z71" s="145"/>
      <c r="AA71" s="145">
        <v>12</v>
      </c>
      <c r="AB71" s="145">
        <v>0</v>
      </c>
      <c r="AC71" s="145">
        <v>67</v>
      </c>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55">
        <f>G71</f>
        <v>0</v>
      </c>
      <c r="BA71" s="145"/>
      <c r="BB71" s="145"/>
      <c r="BC71" s="145"/>
      <c r="BD71" s="145"/>
      <c r="BE71" s="145"/>
      <c r="BF71" s="145"/>
      <c r="BG71" s="145"/>
      <c r="BH71" s="145"/>
      <c r="BI71" s="145"/>
      <c r="CA71" s="145">
        <v>12</v>
      </c>
      <c r="CB71" s="145">
        <v>0</v>
      </c>
      <c r="CZ71" s="108">
        <v>2</v>
      </c>
    </row>
    <row r="72" spans="1:104" x14ac:dyDescent="0.2">
      <c r="A72" s="146">
        <v>57</v>
      </c>
      <c r="B72" s="147" t="s">
        <v>340</v>
      </c>
      <c r="C72" s="148" t="s">
        <v>341</v>
      </c>
      <c r="D72" s="149" t="s">
        <v>84</v>
      </c>
      <c r="E72" s="150">
        <v>19</v>
      </c>
      <c r="F72" s="151">
        <v>0</v>
      </c>
      <c r="G72" s="152">
        <f>E72*F72</f>
        <v>0</v>
      </c>
      <c r="H72" s="153">
        <v>4683.5</v>
      </c>
      <c r="I72" s="154">
        <f>E72*H72</f>
        <v>88986.5</v>
      </c>
      <c r="J72" s="153"/>
      <c r="K72" s="154">
        <f>E72*J72</f>
        <v>0</v>
      </c>
      <c r="O72" s="145"/>
      <c r="Z72" s="145"/>
      <c r="AA72" s="145">
        <v>12</v>
      </c>
      <c r="AB72" s="145">
        <v>0</v>
      </c>
      <c r="AC72" s="145">
        <v>68</v>
      </c>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55">
        <f>G72</f>
        <v>0</v>
      </c>
      <c r="BA72" s="145"/>
      <c r="BB72" s="145"/>
      <c r="BC72" s="145"/>
      <c r="BD72" s="145"/>
      <c r="BE72" s="145"/>
      <c r="BF72" s="145"/>
      <c r="BG72" s="145"/>
      <c r="BH72" s="145"/>
      <c r="BI72" s="145"/>
      <c r="CA72" s="145">
        <v>12</v>
      </c>
      <c r="CB72" s="145">
        <v>0</v>
      </c>
      <c r="CZ72" s="108">
        <v>2</v>
      </c>
    </row>
    <row r="73" spans="1:104" x14ac:dyDescent="0.2">
      <c r="A73" s="146">
        <v>58</v>
      </c>
      <c r="B73" s="147" t="s">
        <v>342</v>
      </c>
      <c r="C73" s="148" t="s">
        <v>343</v>
      </c>
      <c r="D73" s="149" t="s">
        <v>84</v>
      </c>
      <c r="E73" s="150">
        <v>3</v>
      </c>
      <c r="F73" s="151">
        <v>0</v>
      </c>
      <c r="G73" s="152">
        <f>E73*F73</f>
        <v>0</v>
      </c>
      <c r="H73" s="153">
        <v>1197</v>
      </c>
      <c r="I73" s="154">
        <f>E73*H73</f>
        <v>3591</v>
      </c>
      <c r="J73" s="153"/>
      <c r="K73" s="154">
        <f>E73*J73</f>
        <v>0</v>
      </c>
      <c r="O73" s="145"/>
      <c r="Z73" s="145"/>
      <c r="AA73" s="145">
        <v>12</v>
      </c>
      <c r="AB73" s="145">
        <v>0</v>
      </c>
      <c r="AC73" s="145">
        <v>69</v>
      </c>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55">
        <f>G73</f>
        <v>0</v>
      </c>
      <c r="BA73" s="145"/>
      <c r="BB73" s="145"/>
      <c r="BC73" s="145"/>
      <c r="BD73" s="145"/>
      <c r="BE73" s="145"/>
      <c r="BF73" s="145"/>
      <c r="BG73" s="145"/>
      <c r="BH73" s="145"/>
      <c r="BI73" s="145"/>
      <c r="CA73" s="145">
        <v>12</v>
      </c>
      <c r="CB73" s="145">
        <v>0</v>
      </c>
      <c r="CZ73" s="108">
        <v>2</v>
      </c>
    </row>
    <row r="74" spans="1:104" x14ac:dyDescent="0.2">
      <c r="A74" s="146">
        <v>59</v>
      </c>
      <c r="B74" s="147" t="s">
        <v>344</v>
      </c>
      <c r="C74" s="148" t="s">
        <v>345</v>
      </c>
      <c r="D74" s="149" t="s">
        <v>84</v>
      </c>
      <c r="E74" s="150">
        <v>7</v>
      </c>
      <c r="F74" s="151">
        <v>0</v>
      </c>
      <c r="G74" s="152">
        <f>E74*F74</f>
        <v>0</v>
      </c>
      <c r="H74" s="153">
        <v>3150</v>
      </c>
      <c r="I74" s="154">
        <f>E74*H74</f>
        <v>22050</v>
      </c>
      <c r="J74" s="153"/>
      <c r="K74" s="154">
        <f>E74*J74</f>
        <v>0</v>
      </c>
      <c r="O74" s="145"/>
      <c r="Z74" s="145"/>
      <c r="AA74" s="145">
        <v>12</v>
      </c>
      <c r="AB74" s="145">
        <v>0</v>
      </c>
      <c r="AC74" s="145">
        <v>70</v>
      </c>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55">
        <f>G74</f>
        <v>0</v>
      </c>
      <c r="BA74" s="145"/>
      <c r="BB74" s="145"/>
      <c r="BC74" s="145"/>
      <c r="BD74" s="145"/>
      <c r="BE74" s="145"/>
      <c r="BF74" s="145"/>
      <c r="BG74" s="145"/>
      <c r="BH74" s="145"/>
      <c r="BI74" s="145"/>
      <c r="CA74" s="145">
        <v>12</v>
      </c>
      <c r="CB74" s="145">
        <v>0</v>
      </c>
      <c r="CZ74" s="108">
        <v>2</v>
      </c>
    </row>
    <row r="75" spans="1:104" x14ac:dyDescent="0.2">
      <c r="A75" s="146">
        <v>60</v>
      </c>
      <c r="B75" s="147" t="s">
        <v>346</v>
      </c>
      <c r="C75" s="148" t="s">
        <v>347</v>
      </c>
      <c r="D75" s="149" t="s">
        <v>88</v>
      </c>
      <c r="E75" s="150">
        <v>60</v>
      </c>
      <c r="F75" s="151">
        <v>0</v>
      </c>
      <c r="G75" s="152">
        <f>E75*F75</f>
        <v>0</v>
      </c>
      <c r="H75" s="153">
        <v>1344</v>
      </c>
      <c r="I75" s="154">
        <f>E75*H75</f>
        <v>80640</v>
      </c>
      <c r="J75" s="153"/>
      <c r="K75" s="154">
        <f>E75*J75</f>
        <v>0</v>
      </c>
      <c r="O75" s="145"/>
      <c r="Z75" s="145"/>
      <c r="AA75" s="145">
        <v>12</v>
      </c>
      <c r="AB75" s="145">
        <v>0</v>
      </c>
      <c r="AC75" s="145">
        <v>71</v>
      </c>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55">
        <f>G75</f>
        <v>0</v>
      </c>
      <c r="BA75" s="145"/>
      <c r="BB75" s="145"/>
      <c r="BC75" s="145"/>
      <c r="BD75" s="145"/>
      <c r="BE75" s="145"/>
      <c r="BF75" s="145"/>
      <c r="BG75" s="145"/>
      <c r="BH75" s="145"/>
      <c r="BI75" s="145"/>
      <c r="CA75" s="145">
        <v>12</v>
      </c>
      <c r="CB75" s="145">
        <v>0</v>
      </c>
      <c r="CZ75" s="108">
        <v>2</v>
      </c>
    </row>
    <row r="76" spans="1:104" x14ac:dyDescent="0.2">
      <c r="A76" s="146">
        <v>61</v>
      </c>
      <c r="B76" s="147" t="s">
        <v>348</v>
      </c>
      <c r="C76" s="148" t="s">
        <v>349</v>
      </c>
      <c r="D76" s="149" t="s">
        <v>84</v>
      </c>
      <c r="E76" s="150">
        <v>2</v>
      </c>
      <c r="F76" s="151">
        <v>0</v>
      </c>
      <c r="G76" s="152">
        <f>E76*F76</f>
        <v>0</v>
      </c>
      <c r="H76" s="153">
        <v>329</v>
      </c>
      <c r="I76" s="154">
        <f>E76*H76</f>
        <v>658</v>
      </c>
      <c r="J76" s="153"/>
      <c r="K76" s="154">
        <f>E76*J76</f>
        <v>0</v>
      </c>
      <c r="O76" s="145"/>
      <c r="Z76" s="145"/>
      <c r="AA76" s="145">
        <v>12</v>
      </c>
      <c r="AB76" s="145">
        <v>0</v>
      </c>
      <c r="AC76" s="145">
        <v>72</v>
      </c>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55">
        <f>G76</f>
        <v>0</v>
      </c>
      <c r="BA76" s="145"/>
      <c r="BB76" s="145"/>
      <c r="BC76" s="145"/>
      <c r="BD76" s="145"/>
      <c r="BE76" s="145"/>
      <c r="BF76" s="145"/>
      <c r="BG76" s="145"/>
      <c r="BH76" s="145"/>
      <c r="BI76" s="145"/>
      <c r="CA76" s="145">
        <v>12</v>
      </c>
      <c r="CB76" s="145">
        <v>0</v>
      </c>
      <c r="CZ76" s="108">
        <v>2</v>
      </c>
    </row>
    <row r="77" spans="1:104" x14ac:dyDescent="0.2">
      <c r="A77" s="146">
        <v>62</v>
      </c>
      <c r="B77" s="147" t="s">
        <v>350</v>
      </c>
      <c r="C77" s="148" t="s">
        <v>351</v>
      </c>
      <c r="D77" s="149" t="s">
        <v>84</v>
      </c>
      <c r="E77" s="150">
        <v>1</v>
      </c>
      <c r="F77" s="151">
        <v>0</v>
      </c>
      <c r="G77" s="152">
        <f>E77*F77</f>
        <v>0</v>
      </c>
      <c r="H77" s="153">
        <v>246.5</v>
      </c>
      <c r="I77" s="154">
        <f>E77*H77</f>
        <v>246.5</v>
      </c>
      <c r="J77" s="153"/>
      <c r="K77" s="154">
        <f>E77*J77</f>
        <v>0</v>
      </c>
      <c r="O77" s="145"/>
      <c r="Z77" s="145"/>
      <c r="AA77" s="145">
        <v>12</v>
      </c>
      <c r="AB77" s="145">
        <v>0</v>
      </c>
      <c r="AC77" s="145">
        <v>73</v>
      </c>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55">
        <f>G77</f>
        <v>0</v>
      </c>
      <c r="BA77" s="145"/>
      <c r="BB77" s="145"/>
      <c r="BC77" s="145"/>
      <c r="BD77" s="145"/>
      <c r="BE77" s="145"/>
      <c r="BF77" s="145"/>
      <c r="BG77" s="145"/>
      <c r="BH77" s="145"/>
      <c r="BI77" s="145"/>
      <c r="CA77" s="145">
        <v>12</v>
      </c>
      <c r="CB77" s="145">
        <v>0</v>
      </c>
      <c r="CZ77" s="108">
        <v>2</v>
      </c>
    </row>
    <row r="78" spans="1:104" x14ac:dyDescent="0.2">
      <c r="A78" s="146">
        <v>63</v>
      </c>
      <c r="B78" s="147" t="s">
        <v>352</v>
      </c>
      <c r="C78" s="148" t="s">
        <v>353</v>
      </c>
      <c r="D78" s="149" t="s">
        <v>84</v>
      </c>
      <c r="E78" s="150">
        <v>6</v>
      </c>
      <c r="F78" s="151">
        <v>0</v>
      </c>
      <c r="G78" s="152">
        <f>E78*F78</f>
        <v>0</v>
      </c>
      <c r="H78" s="153">
        <v>160.19999999999999</v>
      </c>
      <c r="I78" s="154">
        <f>E78*H78</f>
        <v>961.19999999999993</v>
      </c>
      <c r="J78" s="153"/>
      <c r="K78" s="154">
        <f>E78*J78</f>
        <v>0</v>
      </c>
      <c r="O78" s="145"/>
      <c r="Z78" s="145"/>
      <c r="AA78" s="145">
        <v>12</v>
      </c>
      <c r="AB78" s="145">
        <v>0</v>
      </c>
      <c r="AC78" s="145">
        <v>74</v>
      </c>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55">
        <f>G78</f>
        <v>0</v>
      </c>
      <c r="BA78" s="145"/>
      <c r="BB78" s="145"/>
      <c r="BC78" s="145"/>
      <c r="BD78" s="145"/>
      <c r="BE78" s="145"/>
      <c r="BF78" s="145"/>
      <c r="BG78" s="145"/>
      <c r="BH78" s="145"/>
      <c r="BI78" s="145"/>
      <c r="CA78" s="145">
        <v>12</v>
      </c>
      <c r="CB78" s="145">
        <v>0</v>
      </c>
      <c r="CZ78" s="108">
        <v>2</v>
      </c>
    </row>
    <row r="79" spans="1:104" x14ac:dyDescent="0.2">
      <c r="A79" s="146">
        <v>64</v>
      </c>
      <c r="B79" s="147" t="s">
        <v>354</v>
      </c>
      <c r="C79" s="148" t="s">
        <v>355</v>
      </c>
      <c r="D79" s="149" t="s">
        <v>88</v>
      </c>
      <c r="E79" s="150">
        <v>56</v>
      </c>
      <c r="F79" s="151">
        <v>0</v>
      </c>
      <c r="G79" s="152">
        <f>E79*F79</f>
        <v>0</v>
      </c>
      <c r="H79" s="153">
        <v>2962.4</v>
      </c>
      <c r="I79" s="154">
        <f>E79*H79</f>
        <v>165894.39999999999</v>
      </c>
      <c r="J79" s="153"/>
      <c r="K79" s="154">
        <f>E79*J79</f>
        <v>0</v>
      </c>
      <c r="O79" s="145"/>
      <c r="Z79" s="145"/>
      <c r="AA79" s="145">
        <v>12</v>
      </c>
      <c r="AB79" s="145">
        <v>0</v>
      </c>
      <c r="AC79" s="145">
        <v>75</v>
      </c>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55">
        <f>G79</f>
        <v>0</v>
      </c>
      <c r="BA79" s="145"/>
      <c r="BB79" s="145"/>
      <c r="BC79" s="145"/>
      <c r="BD79" s="145"/>
      <c r="BE79" s="145"/>
      <c r="BF79" s="145"/>
      <c r="BG79" s="145"/>
      <c r="BH79" s="145"/>
      <c r="BI79" s="145"/>
      <c r="CA79" s="145">
        <v>12</v>
      </c>
      <c r="CB79" s="145">
        <v>0</v>
      </c>
      <c r="CZ79" s="108">
        <v>2</v>
      </c>
    </row>
    <row r="80" spans="1:104" x14ac:dyDescent="0.2">
      <c r="A80" s="146">
        <v>65</v>
      </c>
      <c r="B80" s="147" t="s">
        <v>356</v>
      </c>
      <c r="C80" s="148" t="s">
        <v>357</v>
      </c>
      <c r="D80" s="149" t="s">
        <v>88</v>
      </c>
      <c r="E80" s="150">
        <v>56</v>
      </c>
      <c r="F80" s="151">
        <v>0</v>
      </c>
      <c r="G80" s="152">
        <f>E80*F80</f>
        <v>0</v>
      </c>
      <c r="H80" s="153">
        <v>1999.2</v>
      </c>
      <c r="I80" s="154">
        <f>E80*H80</f>
        <v>111955.2</v>
      </c>
      <c r="J80" s="153"/>
      <c r="K80" s="154">
        <f>E80*J80</f>
        <v>0</v>
      </c>
      <c r="O80" s="145"/>
      <c r="Z80" s="145"/>
      <c r="AA80" s="145">
        <v>12</v>
      </c>
      <c r="AB80" s="145">
        <v>0</v>
      </c>
      <c r="AC80" s="145">
        <v>76</v>
      </c>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55">
        <f>G80</f>
        <v>0</v>
      </c>
      <c r="BA80" s="145"/>
      <c r="BB80" s="145"/>
      <c r="BC80" s="145"/>
      <c r="BD80" s="145"/>
      <c r="BE80" s="145"/>
      <c r="BF80" s="145"/>
      <c r="BG80" s="145"/>
      <c r="BH80" s="145"/>
      <c r="BI80" s="145"/>
      <c r="CA80" s="145">
        <v>12</v>
      </c>
      <c r="CB80" s="145">
        <v>0</v>
      </c>
      <c r="CZ80" s="108">
        <v>2</v>
      </c>
    </row>
    <row r="81" spans="1:104" x14ac:dyDescent="0.2">
      <c r="A81" s="146">
        <v>66</v>
      </c>
      <c r="B81" s="147" t="s">
        <v>358</v>
      </c>
      <c r="C81" s="148" t="s">
        <v>359</v>
      </c>
      <c r="D81" s="149" t="s">
        <v>54</v>
      </c>
      <c r="E81" s="150">
        <v>0.2727</v>
      </c>
      <c r="F81" s="151">
        <v>0</v>
      </c>
      <c r="G81" s="152">
        <f>E81*F81</f>
        <v>0</v>
      </c>
      <c r="H81" s="153">
        <v>542.38</v>
      </c>
      <c r="I81" s="154">
        <f>E81*H81</f>
        <v>147.907026</v>
      </c>
      <c r="J81" s="153"/>
      <c r="K81" s="154">
        <f>E81*J81</f>
        <v>0</v>
      </c>
      <c r="O81" s="145"/>
      <c r="Z81" s="145"/>
      <c r="AA81" s="145">
        <v>12</v>
      </c>
      <c r="AB81" s="145">
        <v>0</v>
      </c>
      <c r="AC81" s="145">
        <v>77</v>
      </c>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55">
        <f>G81</f>
        <v>0</v>
      </c>
      <c r="BA81" s="145"/>
      <c r="BB81" s="145"/>
      <c r="BC81" s="145"/>
      <c r="BD81" s="145"/>
      <c r="BE81" s="145"/>
      <c r="BF81" s="145"/>
      <c r="BG81" s="145"/>
      <c r="BH81" s="145"/>
      <c r="BI81" s="145"/>
      <c r="CA81" s="145">
        <v>12</v>
      </c>
      <c r="CB81" s="145">
        <v>0</v>
      </c>
      <c r="CZ81" s="108">
        <v>2</v>
      </c>
    </row>
    <row r="82" spans="1:104" x14ac:dyDescent="0.2">
      <c r="A82" s="146">
        <v>67</v>
      </c>
      <c r="B82" s="147" t="s">
        <v>360</v>
      </c>
      <c r="C82" s="148" t="s">
        <v>361</v>
      </c>
      <c r="D82" s="149" t="s">
        <v>84</v>
      </c>
      <c r="E82" s="150">
        <v>4</v>
      </c>
      <c r="F82" s="151">
        <v>0</v>
      </c>
      <c r="G82" s="152">
        <f>E82*F82</f>
        <v>0</v>
      </c>
      <c r="H82" s="153">
        <v>375.2</v>
      </c>
      <c r="I82" s="154">
        <f>E82*H82</f>
        <v>1500.8</v>
      </c>
      <c r="J82" s="153"/>
      <c r="K82" s="154">
        <f>E82*J82</f>
        <v>0</v>
      </c>
      <c r="O82" s="145"/>
      <c r="Z82" s="145"/>
      <c r="AA82" s="145">
        <v>12</v>
      </c>
      <c r="AB82" s="145">
        <v>0</v>
      </c>
      <c r="AC82" s="145">
        <v>78</v>
      </c>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55">
        <f>G82</f>
        <v>0</v>
      </c>
      <c r="BA82" s="145"/>
      <c r="BB82" s="145"/>
      <c r="BC82" s="145"/>
      <c r="BD82" s="145"/>
      <c r="BE82" s="145"/>
      <c r="BF82" s="145"/>
      <c r="BG82" s="145"/>
      <c r="BH82" s="145"/>
      <c r="BI82" s="145"/>
      <c r="CA82" s="145">
        <v>12</v>
      </c>
      <c r="CB82" s="145">
        <v>0</v>
      </c>
      <c r="CZ82" s="108">
        <v>2</v>
      </c>
    </row>
    <row r="83" spans="1:104" x14ac:dyDescent="0.2">
      <c r="A83" s="146">
        <v>68</v>
      </c>
      <c r="B83" s="147" t="s">
        <v>362</v>
      </c>
      <c r="C83" s="148" t="s">
        <v>363</v>
      </c>
      <c r="D83" s="149" t="s">
        <v>84</v>
      </c>
      <c r="E83" s="150">
        <v>6</v>
      </c>
      <c r="F83" s="151">
        <v>0</v>
      </c>
      <c r="G83" s="152">
        <f>E83*F83</f>
        <v>0</v>
      </c>
      <c r="H83" s="153">
        <v>705</v>
      </c>
      <c r="I83" s="154">
        <f>E83*H83</f>
        <v>4230</v>
      </c>
      <c r="J83" s="153"/>
      <c r="K83" s="154">
        <f>E83*J83</f>
        <v>0</v>
      </c>
      <c r="O83" s="145"/>
      <c r="Z83" s="145"/>
      <c r="AA83" s="145">
        <v>12</v>
      </c>
      <c r="AB83" s="145">
        <v>0</v>
      </c>
      <c r="AC83" s="145">
        <v>79</v>
      </c>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55">
        <f>G83</f>
        <v>0</v>
      </c>
      <c r="BA83" s="145"/>
      <c r="BB83" s="145"/>
      <c r="BC83" s="145"/>
      <c r="BD83" s="145"/>
      <c r="BE83" s="145"/>
      <c r="BF83" s="145"/>
      <c r="BG83" s="145"/>
      <c r="BH83" s="145"/>
      <c r="BI83" s="145"/>
      <c r="CA83" s="145">
        <v>12</v>
      </c>
      <c r="CB83" s="145">
        <v>0</v>
      </c>
      <c r="CZ83" s="108">
        <v>2</v>
      </c>
    </row>
    <row r="84" spans="1:104" x14ac:dyDescent="0.2">
      <c r="A84" s="146">
        <v>69</v>
      </c>
      <c r="B84" s="147" t="s">
        <v>364</v>
      </c>
      <c r="C84" s="148" t="s">
        <v>365</v>
      </c>
      <c r="D84" s="149" t="s">
        <v>22</v>
      </c>
      <c r="E84" s="150">
        <v>290.428</v>
      </c>
      <c r="F84" s="151">
        <v>0</v>
      </c>
      <c r="G84" s="152">
        <f>E84*F84</f>
        <v>0</v>
      </c>
      <c r="H84" s="153">
        <v>406.6</v>
      </c>
      <c r="I84" s="154">
        <f>E84*H84</f>
        <v>118088.0248</v>
      </c>
      <c r="J84" s="153"/>
      <c r="K84" s="154">
        <f>E84*J84</f>
        <v>0</v>
      </c>
      <c r="O84" s="145"/>
      <c r="Z84" s="145"/>
      <c r="AA84" s="145">
        <v>12</v>
      </c>
      <c r="AB84" s="145">
        <v>0</v>
      </c>
      <c r="AC84" s="145">
        <v>80</v>
      </c>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55">
        <f>G84</f>
        <v>0</v>
      </c>
      <c r="BA84" s="145"/>
      <c r="BB84" s="145"/>
      <c r="BC84" s="145"/>
      <c r="BD84" s="145"/>
      <c r="BE84" s="145"/>
      <c r="BF84" s="145"/>
      <c r="BG84" s="145"/>
      <c r="BH84" s="145"/>
      <c r="BI84" s="145"/>
      <c r="CA84" s="145">
        <v>12</v>
      </c>
      <c r="CB84" s="145">
        <v>0</v>
      </c>
      <c r="CZ84" s="108">
        <v>2</v>
      </c>
    </row>
    <row r="85" spans="1:104" ht="22.5" x14ac:dyDescent="0.2">
      <c r="A85" s="146">
        <v>70</v>
      </c>
      <c r="B85" s="147" t="s">
        <v>366</v>
      </c>
      <c r="C85" s="148" t="s">
        <v>367</v>
      </c>
      <c r="D85" s="149" t="s">
        <v>88</v>
      </c>
      <c r="E85" s="150">
        <v>20</v>
      </c>
      <c r="F85" s="151">
        <v>0</v>
      </c>
      <c r="G85" s="152">
        <f>E85*F85</f>
        <v>0</v>
      </c>
      <c r="H85" s="153">
        <v>1500</v>
      </c>
      <c r="I85" s="154">
        <f>E85*H85</f>
        <v>30000</v>
      </c>
      <c r="J85" s="153"/>
      <c r="K85" s="154">
        <f>E85*J85</f>
        <v>0</v>
      </c>
      <c r="O85" s="145"/>
      <c r="Z85" s="145"/>
      <c r="AA85" s="145">
        <v>12</v>
      </c>
      <c r="AB85" s="145">
        <v>0</v>
      </c>
      <c r="AC85" s="145">
        <v>81</v>
      </c>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55">
        <f>G85</f>
        <v>0</v>
      </c>
      <c r="BA85" s="145"/>
      <c r="BB85" s="145"/>
      <c r="BC85" s="145"/>
      <c r="BD85" s="145"/>
      <c r="BE85" s="145"/>
      <c r="BF85" s="145"/>
      <c r="BG85" s="145"/>
      <c r="BH85" s="145"/>
      <c r="BI85" s="145"/>
      <c r="CA85" s="145">
        <v>12</v>
      </c>
      <c r="CB85" s="145">
        <v>0</v>
      </c>
      <c r="CZ85" s="108">
        <v>2</v>
      </c>
    </row>
    <row r="86" spans="1:104" ht="22.5" x14ac:dyDescent="0.2">
      <c r="A86" s="146">
        <v>71</v>
      </c>
      <c r="B86" s="147" t="s">
        <v>368</v>
      </c>
      <c r="C86" s="148" t="s">
        <v>369</v>
      </c>
      <c r="D86" s="149" t="s">
        <v>88</v>
      </c>
      <c r="E86" s="150">
        <v>15</v>
      </c>
      <c r="F86" s="151">
        <v>0</v>
      </c>
      <c r="G86" s="152">
        <f>E86*F86</f>
        <v>0</v>
      </c>
      <c r="H86" s="153">
        <v>1260</v>
      </c>
      <c r="I86" s="154">
        <f>E86*H86</f>
        <v>18900</v>
      </c>
      <c r="J86" s="153"/>
      <c r="K86" s="154">
        <f>E86*J86</f>
        <v>0</v>
      </c>
      <c r="O86" s="145"/>
      <c r="Z86" s="145"/>
      <c r="AA86" s="145">
        <v>12</v>
      </c>
      <c r="AB86" s="145">
        <v>0</v>
      </c>
      <c r="AC86" s="145">
        <v>82</v>
      </c>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55">
        <f>G86</f>
        <v>0</v>
      </c>
      <c r="BA86" s="145"/>
      <c r="BB86" s="145"/>
      <c r="BC86" s="145"/>
      <c r="BD86" s="145"/>
      <c r="BE86" s="145"/>
      <c r="BF86" s="145"/>
      <c r="BG86" s="145"/>
      <c r="BH86" s="145"/>
      <c r="BI86" s="145"/>
      <c r="CA86" s="145">
        <v>12</v>
      </c>
      <c r="CB86" s="145">
        <v>0</v>
      </c>
      <c r="CZ86" s="108">
        <v>2</v>
      </c>
    </row>
    <row r="87" spans="1:104" ht="22.5" x14ac:dyDescent="0.2">
      <c r="A87" s="146">
        <v>72</v>
      </c>
      <c r="B87" s="147" t="s">
        <v>370</v>
      </c>
      <c r="C87" s="148" t="s">
        <v>371</v>
      </c>
      <c r="D87" s="149" t="s">
        <v>88</v>
      </c>
      <c r="E87" s="150">
        <v>20</v>
      </c>
      <c r="F87" s="151">
        <v>0</v>
      </c>
      <c r="G87" s="152">
        <f>E87*F87</f>
        <v>0</v>
      </c>
      <c r="H87" s="153">
        <v>1520</v>
      </c>
      <c r="I87" s="154">
        <f>E87*H87</f>
        <v>30400</v>
      </c>
      <c r="J87" s="153"/>
      <c r="K87" s="154">
        <f>E87*J87</f>
        <v>0</v>
      </c>
      <c r="O87" s="145"/>
      <c r="Z87" s="145"/>
      <c r="AA87" s="145">
        <v>12</v>
      </c>
      <c r="AB87" s="145">
        <v>0</v>
      </c>
      <c r="AC87" s="145">
        <v>83</v>
      </c>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55">
        <f>G87</f>
        <v>0</v>
      </c>
      <c r="BA87" s="145"/>
      <c r="BB87" s="145"/>
      <c r="BC87" s="145"/>
      <c r="BD87" s="145"/>
      <c r="BE87" s="145"/>
      <c r="BF87" s="145"/>
      <c r="BG87" s="145"/>
      <c r="BH87" s="145"/>
      <c r="BI87" s="145"/>
      <c r="CA87" s="145">
        <v>12</v>
      </c>
      <c r="CB87" s="145">
        <v>0</v>
      </c>
      <c r="CZ87" s="108">
        <v>2</v>
      </c>
    </row>
    <row r="88" spans="1:104" ht="22.5" x14ac:dyDescent="0.2">
      <c r="A88" s="146">
        <v>73</v>
      </c>
      <c r="B88" s="147" t="s">
        <v>372</v>
      </c>
      <c r="C88" s="148" t="s">
        <v>373</v>
      </c>
      <c r="D88" s="149" t="s">
        <v>88</v>
      </c>
      <c r="E88" s="150">
        <v>15</v>
      </c>
      <c r="F88" s="151">
        <v>0</v>
      </c>
      <c r="G88" s="152">
        <f>E88*F88</f>
        <v>0</v>
      </c>
      <c r="H88" s="153">
        <v>1305</v>
      </c>
      <c r="I88" s="154">
        <f>E88*H88</f>
        <v>19575</v>
      </c>
      <c r="J88" s="153"/>
      <c r="K88" s="154">
        <f>E88*J88</f>
        <v>0</v>
      </c>
      <c r="O88" s="145"/>
      <c r="Z88" s="145"/>
      <c r="AA88" s="145">
        <v>12</v>
      </c>
      <c r="AB88" s="145">
        <v>0</v>
      </c>
      <c r="AC88" s="145">
        <v>84</v>
      </c>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55">
        <f>G88</f>
        <v>0</v>
      </c>
      <c r="BA88" s="145"/>
      <c r="BB88" s="145"/>
      <c r="BC88" s="145"/>
      <c r="BD88" s="145"/>
      <c r="BE88" s="145"/>
      <c r="BF88" s="145"/>
      <c r="BG88" s="145"/>
      <c r="BH88" s="145"/>
      <c r="BI88" s="145"/>
      <c r="CA88" s="145">
        <v>12</v>
      </c>
      <c r="CB88" s="145">
        <v>0</v>
      </c>
      <c r="CZ88" s="108">
        <v>2</v>
      </c>
    </row>
    <row r="89" spans="1:104" x14ac:dyDescent="0.2">
      <c r="A89" s="146">
        <v>74</v>
      </c>
      <c r="B89" s="147" t="s">
        <v>374</v>
      </c>
      <c r="C89" s="148" t="s">
        <v>375</v>
      </c>
      <c r="D89" s="149" t="s">
        <v>84</v>
      </c>
      <c r="E89" s="150">
        <v>2</v>
      </c>
      <c r="F89" s="151">
        <v>0</v>
      </c>
      <c r="G89" s="152">
        <f>E89*F89</f>
        <v>0</v>
      </c>
      <c r="H89" s="153">
        <v>553</v>
      </c>
      <c r="I89" s="154">
        <f>E89*H89</f>
        <v>1106</v>
      </c>
      <c r="J89" s="153"/>
      <c r="K89" s="154">
        <f>E89*J89</f>
        <v>0</v>
      </c>
      <c r="O89" s="145"/>
      <c r="Z89" s="145"/>
      <c r="AA89" s="145">
        <v>12</v>
      </c>
      <c r="AB89" s="145">
        <v>0</v>
      </c>
      <c r="AC89" s="145">
        <v>85</v>
      </c>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55">
        <f>G89</f>
        <v>0</v>
      </c>
      <c r="BA89" s="145"/>
      <c r="BB89" s="145"/>
      <c r="BC89" s="145"/>
      <c r="BD89" s="145"/>
      <c r="BE89" s="145"/>
      <c r="BF89" s="145"/>
      <c r="BG89" s="145"/>
      <c r="BH89" s="145"/>
      <c r="BI89" s="145"/>
      <c r="CA89" s="145">
        <v>12</v>
      </c>
      <c r="CB89" s="145">
        <v>0</v>
      </c>
      <c r="CZ89" s="108">
        <v>2</v>
      </c>
    </row>
    <row r="90" spans="1:104" x14ac:dyDescent="0.2">
      <c r="A90" s="146">
        <v>75</v>
      </c>
      <c r="B90" s="147" t="s">
        <v>376</v>
      </c>
      <c r="C90" s="148" t="s">
        <v>377</v>
      </c>
      <c r="D90" s="149" t="s">
        <v>84</v>
      </c>
      <c r="E90" s="150">
        <v>8</v>
      </c>
      <c r="F90" s="151">
        <v>0</v>
      </c>
      <c r="G90" s="152">
        <f>E90*F90</f>
        <v>0</v>
      </c>
      <c r="H90" s="153">
        <v>3248</v>
      </c>
      <c r="I90" s="154">
        <f>E90*H90</f>
        <v>25984</v>
      </c>
      <c r="J90" s="153"/>
      <c r="K90" s="154">
        <f>E90*J90</f>
        <v>0</v>
      </c>
      <c r="O90" s="145"/>
      <c r="Z90" s="145"/>
      <c r="AA90" s="145">
        <v>12</v>
      </c>
      <c r="AB90" s="145">
        <v>0</v>
      </c>
      <c r="AC90" s="145">
        <v>86</v>
      </c>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55">
        <f>G90</f>
        <v>0</v>
      </c>
      <c r="BA90" s="145"/>
      <c r="BB90" s="145"/>
      <c r="BC90" s="145"/>
      <c r="BD90" s="145"/>
      <c r="BE90" s="145"/>
      <c r="BF90" s="145"/>
      <c r="BG90" s="145"/>
      <c r="BH90" s="145"/>
      <c r="BI90" s="145"/>
      <c r="CA90" s="145">
        <v>12</v>
      </c>
      <c r="CB90" s="145">
        <v>0</v>
      </c>
      <c r="CZ90" s="108">
        <v>2</v>
      </c>
    </row>
    <row r="91" spans="1:104" x14ac:dyDescent="0.2">
      <c r="A91" s="171" t="s">
        <v>48</v>
      </c>
      <c r="B91" s="172" t="s">
        <v>312</v>
      </c>
      <c r="C91" s="173" t="s">
        <v>313</v>
      </c>
      <c r="D91" s="174"/>
      <c r="E91" s="175"/>
      <c r="F91" s="175"/>
      <c r="G91" s="176">
        <f>SUM(G58:G90)</f>
        <v>0</v>
      </c>
      <c r="H91" s="177"/>
      <c r="I91" s="176">
        <f>SUM(I58:I90)</f>
        <v>2087634.7318259999</v>
      </c>
      <c r="J91" s="178"/>
      <c r="K91" s="176">
        <f>SUM(K58:K90)</f>
        <v>0</v>
      </c>
      <c r="O91" s="145"/>
      <c r="X91" s="179">
        <f>K91</f>
        <v>0</v>
      </c>
      <c r="Y91" s="179">
        <f>I91</f>
        <v>2087634.7318259999</v>
      </c>
      <c r="Z91" s="155">
        <f>G91</f>
        <v>0</v>
      </c>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80"/>
      <c r="BB91" s="180"/>
      <c r="BC91" s="180"/>
      <c r="BD91" s="180"/>
      <c r="BE91" s="180"/>
      <c r="BF91" s="180"/>
      <c r="BG91" s="145"/>
      <c r="BH91" s="145"/>
      <c r="BI91" s="145"/>
    </row>
    <row r="92" spans="1:104" ht="14.25" customHeight="1" x14ac:dyDescent="0.2">
      <c r="A92" s="135" t="s">
        <v>46</v>
      </c>
      <c r="B92" s="136" t="s">
        <v>378</v>
      </c>
      <c r="C92" s="137" t="s">
        <v>379</v>
      </c>
      <c r="D92" s="138"/>
      <c r="E92" s="139"/>
      <c r="F92" s="139"/>
      <c r="G92" s="140"/>
      <c r="H92" s="141"/>
      <c r="I92" s="142"/>
      <c r="J92" s="143"/>
      <c r="K92" s="144"/>
      <c r="O92" s="145"/>
    </row>
    <row r="93" spans="1:104" x14ac:dyDescent="0.2">
      <c r="A93" s="146">
        <v>76</v>
      </c>
      <c r="B93" s="147" t="s">
        <v>380</v>
      </c>
      <c r="C93" s="148" t="s">
        <v>381</v>
      </c>
      <c r="D93" s="149" t="s">
        <v>84</v>
      </c>
      <c r="E93" s="150">
        <v>1</v>
      </c>
      <c r="F93" s="151">
        <v>0</v>
      </c>
      <c r="G93" s="152">
        <f>E93*F93</f>
        <v>0</v>
      </c>
      <c r="H93" s="153">
        <v>617</v>
      </c>
      <c r="I93" s="154">
        <f>E93*H93</f>
        <v>617</v>
      </c>
      <c r="J93" s="153"/>
      <c r="K93" s="154">
        <f>E93*J93</f>
        <v>0</v>
      </c>
      <c r="O93" s="145"/>
      <c r="Z93" s="145"/>
      <c r="AA93" s="145">
        <v>12</v>
      </c>
      <c r="AB93" s="145">
        <v>0</v>
      </c>
      <c r="AC93" s="145">
        <v>87</v>
      </c>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55">
        <f>G93</f>
        <v>0</v>
      </c>
      <c r="BA93" s="145"/>
      <c r="BB93" s="145"/>
      <c r="BC93" s="145"/>
      <c r="BD93" s="145"/>
      <c r="BE93" s="145"/>
      <c r="BF93" s="145"/>
      <c r="BG93" s="145"/>
      <c r="BH93" s="145"/>
      <c r="BI93" s="145"/>
      <c r="CA93" s="145">
        <v>12</v>
      </c>
      <c r="CB93" s="145">
        <v>0</v>
      </c>
      <c r="CZ93" s="108">
        <v>2</v>
      </c>
    </row>
    <row r="94" spans="1:104" x14ac:dyDescent="0.2">
      <c r="A94" s="146">
        <v>77</v>
      </c>
      <c r="B94" s="147" t="s">
        <v>382</v>
      </c>
      <c r="C94" s="148" t="s">
        <v>383</v>
      </c>
      <c r="D94" s="149" t="s">
        <v>384</v>
      </c>
      <c r="E94" s="150">
        <v>16</v>
      </c>
      <c r="F94" s="151">
        <v>0</v>
      </c>
      <c r="G94" s="152">
        <f>E94*F94</f>
        <v>0</v>
      </c>
      <c r="H94" s="153">
        <v>4992</v>
      </c>
      <c r="I94" s="154">
        <f>E94*H94</f>
        <v>79872</v>
      </c>
      <c r="J94" s="153"/>
      <c r="K94" s="154">
        <f>E94*J94</f>
        <v>0</v>
      </c>
      <c r="O94" s="145"/>
      <c r="Z94" s="145"/>
      <c r="AA94" s="145">
        <v>12</v>
      </c>
      <c r="AB94" s="145">
        <v>0</v>
      </c>
      <c r="AC94" s="145">
        <v>88</v>
      </c>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55">
        <f>G94</f>
        <v>0</v>
      </c>
      <c r="BA94" s="145"/>
      <c r="BB94" s="145"/>
      <c r="BC94" s="145"/>
      <c r="BD94" s="145"/>
      <c r="BE94" s="145"/>
      <c r="BF94" s="145"/>
      <c r="BG94" s="145"/>
      <c r="BH94" s="145"/>
      <c r="BI94" s="145"/>
      <c r="CA94" s="145">
        <v>12</v>
      </c>
      <c r="CB94" s="145">
        <v>0</v>
      </c>
      <c r="CZ94" s="108">
        <v>2</v>
      </c>
    </row>
    <row r="95" spans="1:104" ht="22.5" x14ac:dyDescent="0.2">
      <c r="A95" s="146">
        <v>78</v>
      </c>
      <c r="B95" s="147" t="s">
        <v>385</v>
      </c>
      <c r="C95" s="148" t="s">
        <v>386</v>
      </c>
      <c r="D95" s="149" t="s">
        <v>384</v>
      </c>
      <c r="E95" s="150">
        <v>7</v>
      </c>
      <c r="F95" s="151">
        <v>0</v>
      </c>
      <c r="G95" s="152">
        <f>E95*F95</f>
        <v>0</v>
      </c>
      <c r="H95" s="153">
        <v>2156</v>
      </c>
      <c r="I95" s="154">
        <f>E95*H95</f>
        <v>15092</v>
      </c>
      <c r="J95" s="153"/>
      <c r="K95" s="154">
        <f>E95*J95</f>
        <v>0</v>
      </c>
      <c r="O95" s="145"/>
      <c r="Z95" s="145"/>
      <c r="AA95" s="145">
        <v>12</v>
      </c>
      <c r="AB95" s="145">
        <v>0</v>
      </c>
      <c r="AC95" s="145">
        <v>89</v>
      </c>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55">
        <f>G95</f>
        <v>0</v>
      </c>
      <c r="BA95" s="145"/>
      <c r="BB95" s="145"/>
      <c r="BC95" s="145"/>
      <c r="BD95" s="145"/>
      <c r="BE95" s="145"/>
      <c r="BF95" s="145"/>
      <c r="BG95" s="145"/>
      <c r="BH95" s="145"/>
      <c r="BI95" s="145"/>
      <c r="CA95" s="145">
        <v>12</v>
      </c>
      <c r="CB95" s="145">
        <v>0</v>
      </c>
      <c r="CZ95" s="108">
        <v>2</v>
      </c>
    </row>
    <row r="96" spans="1:104" x14ac:dyDescent="0.2">
      <c r="A96" s="146">
        <v>79</v>
      </c>
      <c r="B96" s="147" t="s">
        <v>387</v>
      </c>
      <c r="C96" s="148" t="s">
        <v>388</v>
      </c>
      <c r="D96" s="149" t="s">
        <v>84</v>
      </c>
      <c r="E96" s="150">
        <v>1</v>
      </c>
      <c r="F96" s="151">
        <v>0</v>
      </c>
      <c r="G96" s="152">
        <f>E96*F96</f>
        <v>0</v>
      </c>
      <c r="H96" s="153">
        <v>191.5</v>
      </c>
      <c r="I96" s="154">
        <f>E96*H96</f>
        <v>191.5</v>
      </c>
      <c r="J96" s="153"/>
      <c r="K96" s="154">
        <f>E96*J96</f>
        <v>0</v>
      </c>
      <c r="O96" s="145"/>
      <c r="Z96" s="145"/>
      <c r="AA96" s="145">
        <v>12</v>
      </c>
      <c r="AB96" s="145">
        <v>0</v>
      </c>
      <c r="AC96" s="145">
        <v>90</v>
      </c>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55">
        <f>G96</f>
        <v>0</v>
      </c>
      <c r="BA96" s="145"/>
      <c r="BB96" s="145"/>
      <c r="BC96" s="145"/>
      <c r="BD96" s="145"/>
      <c r="BE96" s="145"/>
      <c r="BF96" s="145"/>
      <c r="BG96" s="145"/>
      <c r="BH96" s="145"/>
      <c r="BI96" s="145"/>
      <c r="CA96" s="145">
        <v>12</v>
      </c>
      <c r="CB96" s="145">
        <v>0</v>
      </c>
      <c r="CZ96" s="108">
        <v>2</v>
      </c>
    </row>
    <row r="97" spans="1:104" x14ac:dyDescent="0.2">
      <c r="A97" s="146">
        <v>80</v>
      </c>
      <c r="B97" s="147" t="s">
        <v>389</v>
      </c>
      <c r="C97" s="148" t="s">
        <v>390</v>
      </c>
      <c r="D97" s="149" t="s">
        <v>84</v>
      </c>
      <c r="E97" s="150">
        <v>1</v>
      </c>
      <c r="F97" s="151">
        <v>0</v>
      </c>
      <c r="G97" s="152">
        <f>E97*F97</f>
        <v>0</v>
      </c>
      <c r="H97" s="153">
        <v>424</v>
      </c>
      <c r="I97" s="154">
        <f>E97*H97</f>
        <v>424</v>
      </c>
      <c r="J97" s="153"/>
      <c r="K97" s="154">
        <f>E97*J97</f>
        <v>0</v>
      </c>
      <c r="O97" s="145"/>
      <c r="Z97" s="145"/>
      <c r="AA97" s="145">
        <v>12</v>
      </c>
      <c r="AB97" s="145">
        <v>0</v>
      </c>
      <c r="AC97" s="145">
        <v>91</v>
      </c>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55">
        <f>G97</f>
        <v>0</v>
      </c>
      <c r="BA97" s="145"/>
      <c r="BB97" s="145"/>
      <c r="BC97" s="145"/>
      <c r="BD97" s="145"/>
      <c r="BE97" s="145"/>
      <c r="BF97" s="145"/>
      <c r="BG97" s="145"/>
      <c r="BH97" s="145"/>
      <c r="BI97" s="145"/>
      <c r="CA97" s="145">
        <v>12</v>
      </c>
      <c r="CB97" s="145">
        <v>0</v>
      </c>
      <c r="CZ97" s="108">
        <v>2</v>
      </c>
    </row>
    <row r="98" spans="1:104" x14ac:dyDescent="0.2">
      <c r="A98" s="146">
        <v>81</v>
      </c>
      <c r="B98" s="147" t="s">
        <v>391</v>
      </c>
      <c r="C98" s="148" t="s">
        <v>392</v>
      </c>
      <c r="D98" s="149" t="s">
        <v>54</v>
      </c>
      <c r="E98" s="150">
        <v>3.7000000000000002E-3</v>
      </c>
      <c r="F98" s="151">
        <v>0</v>
      </c>
      <c r="G98" s="152">
        <f>E98*F98</f>
        <v>0</v>
      </c>
      <c r="H98" s="153">
        <v>6.43</v>
      </c>
      <c r="I98" s="154">
        <f>E98*H98</f>
        <v>2.3791E-2</v>
      </c>
      <c r="J98" s="153"/>
      <c r="K98" s="154">
        <f>E98*J98</f>
        <v>0</v>
      </c>
      <c r="O98" s="145"/>
      <c r="Z98" s="145"/>
      <c r="AA98" s="145">
        <v>12</v>
      </c>
      <c r="AB98" s="145">
        <v>0</v>
      </c>
      <c r="AC98" s="145">
        <v>92</v>
      </c>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55">
        <f>G98</f>
        <v>0</v>
      </c>
      <c r="BA98" s="145"/>
      <c r="BB98" s="145"/>
      <c r="BC98" s="145"/>
      <c r="BD98" s="145"/>
      <c r="BE98" s="145"/>
      <c r="BF98" s="145"/>
      <c r="BG98" s="145"/>
      <c r="BH98" s="145"/>
      <c r="BI98" s="145"/>
      <c r="CA98" s="145">
        <v>12</v>
      </c>
      <c r="CB98" s="145">
        <v>0</v>
      </c>
      <c r="CZ98" s="108">
        <v>2</v>
      </c>
    </row>
    <row r="99" spans="1:104" x14ac:dyDescent="0.2">
      <c r="A99" s="146">
        <v>82</v>
      </c>
      <c r="B99" s="147" t="s">
        <v>393</v>
      </c>
      <c r="C99" s="148" t="s">
        <v>394</v>
      </c>
      <c r="D99" s="149" t="s">
        <v>384</v>
      </c>
      <c r="E99" s="150">
        <v>6</v>
      </c>
      <c r="F99" s="151">
        <v>0</v>
      </c>
      <c r="G99" s="152">
        <f>E99*F99</f>
        <v>0</v>
      </c>
      <c r="H99" s="153">
        <v>559.79999999999995</v>
      </c>
      <c r="I99" s="154">
        <f>E99*H99</f>
        <v>3358.7999999999997</v>
      </c>
      <c r="J99" s="153"/>
      <c r="K99" s="154">
        <f>E99*J99</f>
        <v>0</v>
      </c>
      <c r="O99" s="145"/>
      <c r="Z99" s="145"/>
      <c r="AA99" s="145">
        <v>12</v>
      </c>
      <c r="AB99" s="145">
        <v>0</v>
      </c>
      <c r="AC99" s="145">
        <v>93</v>
      </c>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55">
        <f>G99</f>
        <v>0</v>
      </c>
      <c r="BA99" s="145"/>
      <c r="BB99" s="145"/>
      <c r="BC99" s="145"/>
      <c r="BD99" s="145"/>
      <c r="BE99" s="145"/>
      <c r="BF99" s="145"/>
      <c r="BG99" s="145"/>
      <c r="BH99" s="145"/>
      <c r="BI99" s="145"/>
      <c r="CA99" s="145">
        <v>12</v>
      </c>
      <c r="CB99" s="145">
        <v>0</v>
      </c>
      <c r="CZ99" s="108">
        <v>2</v>
      </c>
    </row>
    <row r="100" spans="1:104" ht="22.5" x14ac:dyDescent="0.2">
      <c r="A100" s="146">
        <v>83</v>
      </c>
      <c r="B100" s="147" t="s">
        <v>395</v>
      </c>
      <c r="C100" s="148" t="s">
        <v>396</v>
      </c>
      <c r="D100" s="149" t="s">
        <v>54</v>
      </c>
      <c r="E100" s="150">
        <v>3.7000000000000002E-3</v>
      </c>
      <c r="F100" s="151">
        <v>0</v>
      </c>
      <c r="G100" s="152">
        <f>E100*F100</f>
        <v>0</v>
      </c>
      <c r="H100" s="153">
        <v>3.07</v>
      </c>
      <c r="I100" s="154">
        <f>E100*H100</f>
        <v>1.1358999999999999E-2</v>
      </c>
      <c r="J100" s="153"/>
      <c r="K100" s="154">
        <f>E100*J100</f>
        <v>0</v>
      </c>
      <c r="O100" s="145"/>
      <c r="Z100" s="145"/>
      <c r="AA100" s="145">
        <v>12</v>
      </c>
      <c r="AB100" s="145">
        <v>0</v>
      </c>
      <c r="AC100" s="145">
        <v>94</v>
      </c>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55">
        <f>G100</f>
        <v>0</v>
      </c>
      <c r="BA100" s="145"/>
      <c r="BB100" s="145"/>
      <c r="BC100" s="145"/>
      <c r="BD100" s="145"/>
      <c r="BE100" s="145"/>
      <c r="BF100" s="145"/>
      <c r="BG100" s="145"/>
      <c r="BH100" s="145"/>
      <c r="BI100" s="145"/>
      <c r="CA100" s="145">
        <v>12</v>
      </c>
      <c r="CB100" s="145">
        <v>0</v>
      </c>
      <c r="CZ100" s="108">
        <v>2</v>
      </c>
    </row>
    <row r="101" spans="1:104" x14ac:dyDescent="0.2">
      <c r="A101" s="146">
        <v>84</v>
      </c>
      <c r="B101" s="147" t="s">
        <v>397</v>
      </c>
      <c r="C101" s="148" t="s">
        <v>398</v>
      </c>
      <c r="D101" s="149" t="s">
        <v>384</v>
      </c>
      <c r="E101" s="150">
        <v>2</v>
      </c>
      <c r="F101" s="151">
        <v>0</v>
      </c>
      <c r="G101" s="152">
        <f>E101*F101</f>
        <v>0</v>
      </c>
      <c r="H101" s="153">
        <v>210</v>
      </c>
      <c r="I101" s="154">
        <f>E101*H101</f>
        <v>420</v>
      </c>
      <c r="J101" s="153"/>
      <c r="K101" s="154">
        <f>E101*J101</f>
        <v>0</v>
      </c>
      <c r="O101" s="145"/>
      <c r="Z101" s="145"/>
      <c r="AA101" s="145">
        <v>12</v>
      </c>
      <c r="AB101" s="145">
        <v>0</v>
      </c>
      <c r="AC101" s="145">
        <v>95</v>
      </c>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55">
        <f>G101</f>
        <v>0</v>
      </c>
      <c r="BA101" s="145"/>
      <c r="BB101" s="145"/>
      <c r="BC101" s="145"/>
      <c r="BD101" s="145"/>
      <c r="BE101" s="145"/>
      <c r="BF101" s="145"/>
      <c r="BG101" s="145"/>
      <c r="BH101" s="145"/>
      <c r="BI101" s="145"/>
      <c r="CA101" s="145">
        <v>12</v>
      </c>
      <c r="CB101" s="145">
        <v>0</v>
      </c>
      <c r="CZ101" s="108">
        <v>2</v>
      </c>
    </row>
    <row r="102" spans="1:104" x14ac:dyDescent="0.2">
      <c r="A102" s="146">
        <v>85</v>
      </c>
      <c r="B102" s="147" t="s">
        <v>399</v>
      </c>
      <c r="C102" s="148" t="s">
        <v>400</v>
      </c>
      <c r="D102" s="149" t="s">
        <v>84</v>
      </c>
      <c r="E102" s="150">
        <v>1</v>
      </c>
      <c r="F102" s="151">
        <v>0</v>
      </c>
      <c r="G102" s="152">
        <f>E102*F102</f>
        <v>0</v>
      </c>
      <c r="H102" s="153">
        <v>6300</v>
      </c>
      <c r="I102" s="154">
        <f>E102*H102</f>
        <v>6300</v>
      </c>
      <c r="J102" s="153"/>
      <c r="K102" s="154">
        <f>E102*J102</f>
        <v>0</v>
      </c>
      <c r="O102" s="145"/>
      <c r="Z102" s="145"/>
      <c r="AA102" s="145">
        <v>12</v>
      </c>
      <c r="AB102" s="145">
        <v>0</v>
      </c>
      <c r="AC102" s="145">
        <v>96</v>
      </c>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55">
        <f>G102</f>
        <v>0</v>
      </c>
      <c r="BA102" s="145"/>
      <c r="BB102" s="145"/>
      <c r="BC102" s="145"/>
      <c r="BD102" s="145"/>
      <c r="BE102" s="145"/>
      <c r="BF102" s="145"/>
      <c r="BG102" s="145"/>
      <c r="BH102" s="145"/>
      <c r="BI102" s="145"/>
      <c r="CA102" s="145">
        <v>12</v>
      </c>
      <c r="CB102" s="145">
        <v>0</v>
      </c>
      <c r="CZ102" s="108">
        <v>2</v>
      </c>
    </row>
    <row r="103" spans="1:104" x14ac:dyDescent="0.2">
      <c r="A103" s="171" t="s">
        <v>48</v>
      </c>
      <c r="B103" s="172" t="s">
        <v>378</v>
      </c>
      <c r="C103" s="173" t="s">
        <v>379</v>
      </c>
      <c r="D103" s="174"/>
      <c r="E103" s="175"/>
      <c r="F103" s="175"/>
      <c r="G103" s="176">
        <f>SUM(G92:G102)</f>
        <v>0</v>
      </c>
      <c r="H103" s="177"/>
      <c r="I103" s="176">
        <f>SUM(I92:I102)</f>
        <v>106275.33515</v>
      </c>
      <c r="J103" s="178"/>
      <c r="K103" s="176">
        <f>SUM(K92:K102)</f>
        <v>0</v>
      </c>
      <c r="O103" s="145"/>
      <c r="X103" s="179">
        <f>K103</f>
        <v>0</v>
      </c>
      <c r="Y103" s="179">
        <f>I103</f>
        <v>106275.33515</v>
      </c>
      <c r="Z103" s="155">
        <f>G103</f>
        <v>0</v>
      </c>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80"/>
      <c r="BB103" s="180"/>
      <c r="BC103" s="180"/>
      <c r="BD103" s="180"/>
      <c r="BE103" s="180"/>
      <c r="BF103" s="180"/>
      <c r="BG103" s="145"/>
      <c r="BH103" s="145"/>
      <c r="BI103" s="145"/>
    </row>
    <row r="104" spans="1:104" ht="14.25" customHeight="1" x14ac:dyDescent="0.2">
      <c r="A104" s="135" t="s">
        <v>46</v>
      </c>
      <c r="B104" s="136" t="s">
        <v>401</v>
      </c>
      <c r="C104" s="137" t="s">
        <v>402</v>
      </c>
      <c r="D104" s="138"/>
      <c r="E104" s="139"/>
      <c r="F104" s="139"/>
      <c r="G104" s="140"/>
      <c r="H104" s="141"/>
      <c r="I104" s="142"/>
      <c r="J104" s="143"/>
      <c r="K104" s="144"/>
      <c r="O104" s="145"/>
    </row>
    <row r="105" spans="1:104" x14ac:dyDescent="0.2">
      <c r="A105" s="146">
        <v>86</v>
      </c>
      <c r="B105" s="147" t="s">
        <v>403</v>
      </c>
      <c r="C105" s="148" t="s">
        <v>404</v>
      </c>
      <c r="D105" s="149" t="s">
        <v>405</v>
      </c>
      <c r="E105" s="150">
        <v>1</v>
      </c>
      <c r="F105" s="151">
        <v>0</v>
      </c>
      <c r="G105" s="152">
        <f>E105*F105</f>
        <v>0</v>
      </c>
      <c r="H105" s="153">
        <v>3484.27</v>
      </c>
      <c r="I105" s="154">
        <f>E105*H105</f>
        <v>3484.27</v>
      </c>
      <c r="J105" s="153"/>
      <c r="K105" s="154">
        <f>E105*J105</f>
        <v>0</v>
      </c>
      <c r="O105" s="145"/>
      <c r="Z105" s="145"/>
      <c r="AA105" s="145">
        <v>12</v>
      </c>
      <c r="AB105" s="145">
        <v>0</v>
      </c>
      <c r="AC105" s="145">
        <v>97</v>
      </c>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55">
        <f>G105</f>
        <v>0</v>
      </c>
      <c r="BA105" s="145"/>
      <c r="BB105" s="145"/>
      <c r="BC105" s="145"/>
      <c r="BD105" s="145"/>
      <c r="BE105" s="145"/>
      <c r="BF105" s="145"/>
      <c r="BG105" s="145"/>
      <c r="BH105" s="145"/>
      <c r="BI105" s="145"/>
      <c r="CA105" s="145">
        <v>12</v>
      </c>
      <c r="CB105" s="145">
        <v>0</v>
      </c>
      <c r="CZ105" s="108">
        <v>1</v>
      </c>
    </row>
    <row r="106" spans="1:104" x14ac:dyDescent="0.2">
      <c r="A106" s="146">
        <v>87</v>
      </c>
      <c r="B106" s="147" t="s">
        <v>406</v>
      </c>
      <c r="C106" s="148" t="s">
        <v>407</v>
      </c>
      <c r="D106" s="149" t="s">
        <v>405</v>
      </c>
      <c r="E106" s="150">
        <v>1</v>
      </c>
      <c r="F106" s="151">
        <v>0</v>
      </c>
      <c r="G106" s="152">
        <f>E106*F106</f>
        <v>0</v>
      </c>
      <c r="H106" s="153">
        <v>1742.13</v>
      </c>
      <c r="I106" s="154">
        <f>E106*H106</f>
        <v>1742.13</v>
      </c>
      <c r="J106" s="153"/>
      <c r="K106" s="154">
        <f>E106*J106</f>
        <v>0</v>
      </c>
      <c r="O106" s="145"/>
      <c r="Z106" s="145"/>
      <c r="AA106" s="145">
        <v>12</v>
      </c>
      <c r="AB106" s="145">
        <v>0</v>
      </c>
      <c r="AC106" s="145">
        <v>98</v>
      </c>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55">
        <f>G106</f>
        <v>0</v>
      </c>
      <c r="BA106" s="145"/>
      <c r="BB106" s="145"/>
      <c r="BC106" s="145"/>
      <c r="BD106" s="145"/>
      <c r="BE106" s="145"/>
      <c r="BF106" s="145"/>
      <c r="BG106" s="145"/>
      <c r="BH106" s="145"/>
      <c r="BI106" s="145"/>
      <c r="CA106" s="145">
        <v>12</v>
      </c>
      <c r="CB106" s="145">
        <v>0</v>
      </c>
      <c r="CZ106" s="108">
        <v>1</v>
      </c>
    </row>
    <row r="107" spans="1:104" x14ac:dyDescent="0.2">
      <c r="A107" s="146">
        <v>88</v>
      </c>
      <c r="B107" s="147" t="s">
        <v>408</v>
      </c>
      <c r="C107" s="148" t="s">
        <v>409</v>
      </c>
      <c r="D107" s="149" t="s">
        <v>405</v>
      </c>
      <c r="E107" s="150">
        <v>1</v>
      </c>
      <c r="F107" s="151">
        <v>0</v>
      </c>
      <c r="G107" s="152">
        <f>E107*F107</f>
        <v>0</v>
      </c>
      <c r="H107" s="153">
        <v>1742.13</v>
      </c>
      <c r="I107" s="154">
        <f>E107*H107</f>
        <v>1742.13</v>
      </c>
      <c r="J107" s="153"/>
      <c r="K107" s="154">
        <f>E107*J107</f>
        <v>0</v>
      </c>
      <c r="O107" s="145"/>
      <c r="Z107" s="145"/>
      <c r="AA107" s="145">
        <v>12</v>
      </c>
      <c r="AB107" s="145">
        <v>0</v>
      </c>
      <c r="AC107" s="145">
        <v>99</v>
      </c>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55">
        <f>G107</f>
        <v>0</v>
      </c>
      <c r="BA107" s="145"/>
      <c r="BB107" s="145"/>
      <c r="BC107" s="145"/>
      <c r="BD107" s="145"/>
      <c r="BE107" s="145"/>
      <c r="BF107" s="145"/>
      <c r="BG107" s="145"/>
      <c r="BH107" s="145"/>
      <c r="BI107" s="145"/>
      <c r="CA107" s="145">
        <v>12</v>
      </c>
      <c r="CB107" s="145">
        <v>0</v>
      </c>
      <c r="CZ107" s="108">
        <v>1</v>
      </c>
    </row>
    <row r="108" spans="1:104" x14ac:dyDescent="0.2">
      <c r="A108" s="146">
        <v>89</v>
      </c>
      <c r="B108" s="147" t="s">
        <v>410</v>
      </c>
      <c r="C108" s="148" t="s">
        <v>411</v>
      </c>
      <c r="D108" s="149" t="s">
        <v>405</v>
      </c>
      <c r="E108" s="150">
        <v>1</v>
      </c>
      <c r="F108" s="151">
        <v>0</v>
      </c>
      <c r="G108" s="152">
        <f>E108*F108</f>
        <v>0</v>
      </c>
      <c r="H108" s="153">
        <v>5226.3999999999996</v>
      </c>
      <c r="I108" s="154">
        <f>E108*H108</f>
        <v>5226.3999999999996</v>
      </c>
      <c r="J108" s="153"/>
      <c r="K108" s="154">
        <f>E108*J108</f>
        <v>0</v>
      </c>
      <c r="O108" s="145"/>
      <c r="Z108" s="145"/>
      <c r="AA108" s="145">
        <v>12</v>
      </c>
      <c r="AB108" s="145">
        <v>0</v>
      </c>
      <c r="AC108" s="145">
        <v>100</v>
      </c>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55">
        <f>G108</f>
        <v>0</v>
      </c>
      <c r="BA108" s="145"/>
      <c r="BB108" s="145"/>
      <c r="BC108" s="145"/>
      <c r="BD108" s="145"/>
      <c r="BE108" s="145"/>
      <c r="BF108" s="145"/>
      <c r="BG108" s="145"/>
      <c r="BH108" s="145"/>
      <c r="BI108" s="145"/>
      <c r="CA108" s="145">
        <v>12</v>
      </c>
      <c r="CB108" s="145">
        <v>0</v>
      </c>
      <c r="CZ108" s="108">
        <v>1</v>
      </c>
    </row>
    <row r="109" spans="1:104" x14ac:dyDescent="0.2">
      <c r="A109" s="171" t="s">
        <v>48</v>
      </c>
      <c r="B109" s="172" t="s">
        <v>401</v>
      </c>
      <c r="C109" s="173" t="s">
        <v>402</v>
      </c>
      <c r="D109" s="174"/>
      <c r="E109" s="175"/>
      <c r="F109" s="175"/>
      <c r="G109" s="176">
        <f>SUM(G104:G108)</f>
        <v>0</v>
      </c>
      <c r="H109" s="177"/>
      <c r="I109" s="176">
        <f>SUM(I104:I108)</f>
        <v>12194.93</v>
      </c>
      <c r="J109" s="178"/>
      <c r="K109" s="176">
        <f>SUM(K104:K108)</f>
        <v>0</v>
      </c>
      <c r="O109" s="145"/>
      <c r="X109" s="179">
        <f>K109</f>
        <v>0</v>
      </c>
      <c r="Y109" s="179">
        <f>I109</f>
        <v>12194.93</v>
      </c>
      <c r="Z109" s="155">
        <f>G109</f>
        <v>0</v>
      </c>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80"/>
      <c r="BB109" s="180"/>
      <c r="BC109" s="180"/>
      <c r="BD109" s="180"/>
      <c r="BE109" s="180"/>
      <c r="BF109" s="180"/>
      <c r="BG109" s="145"/>
      <c r="BH109" s="145"/>
      <c r="BI109" s="145"/>
    </row>
    <row r="110" spans="1:104" ht="14.25" customHeight="1" x14ac:dyDescent="0.2">
      <c r="A110" s="135" t="s">
        <v>46</v>
      </c>
      <c r="B110" s="136" t="s">
        <v>412</v>
      </c>
      <c r="C110" s="137" t="s">
        <v>413</v>
      </c>
      <c r="D110" s="138"/>
      <c r="E110" s="139"/>
      <c r="F110" s="139"/>
      <c r="G110" s="140"/>
      <c r="H110" s="141"/>
      <c r="I110" s="142"/>
      <c r="J110" s="143"/>
      <c r="K110" s="144"/>
      <c r="O110" s="145"/>
    </row>
    <row r="111" spans="1:104" ht="22.5" x14ac:dyDescent="0.2">
      <c r="A111" s="146">
        <v>90</v>
      </c>
      <c r="B111" s="147" t="s">
        <v>414</v>
      </c>
      <c r="C111" s="148" t="s">
        <v>415</v>
      </c>
      <c r="D111" s="149" t="s">
        <v>405</v>
      </c>
      <c r="E111" s="150">
        <v>1</v>
      </c>
      <c r="F111" s="151">
        <v>0</v>
      </c>
      <c r="G111" s="152">
        <f>E111*F111</f>
        <v>0</v>
      </c>
      <c r="H111" s="153">
        <v>3484.27</v>
      </c>
      <c r="I111" s="154">
        <f>E111*H111</f>
        <v>3484.27</v>
      </c>
      <c r="J111" s="153"/>
      <c r="K111" s="154">
        <f>E111*J111</f>
        <v>0</v>
      </c>
      <c r="O111" s="145"/>
      <c r="Z111" s="145"/>
      <c r="AA111" s="145">
        <v>12</v>
      </c>
      <c r="AB111" s="145">
        <v>0</v>
      </c>
      <c r="AC111" s="145">
        <v>101</v>
      </c>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55">
        <f>G111</f>
        <v>0</v>
      </c>
      <c r="BA111" s="145"/>
      <c r="BB111" s="145"/>
      <c r="BC111" s="145"/>
      <c r="BD111" s="145"/>
      <c r="BE111" s="145"/>
      <c r="BF111" s="145"/>
      <c r="BG111" s="145"/>
      <c r="BH111" s="145"/>
      <c r="BI111" s="145"/>
      <c r="CA111" s="145">
        <v>12</v>
      </c>
      <c r="CB111" s="145">
        <v>0</v>
      </c>
      <c r="CZ111" s="108">
        <v>1</v>
      </c>
    </row>
    <row r="112" spans="1:104" x14ac:dyDescent="0.2">
      <c r="A112" s="171" t="s">
        <v>48</v>
      </c>
      <c r="B112" s="172" t="s">
        <v>412</v>
      </c>
      <c r="C112" s="173" t="s">
        <v>413</v>
      </c>
      <c r="D112" s="174"/>
      <c r="E112" s="175"/>
      <c r="F112" s="175"/>
      <c r="G112" s="176">
        <f>SUM(G110:G111)</f>
        <v>0</v>
      </c>
      <c r="H112" s="177"/>
      <c r="I112" s="176">
        <f>SUM(I110:I111)</f>
        <v>3484.27</v>
      </c>
      <c r="J112" s="178"/>
      <c r="K112" s="176">
        <f>SUM(K110:K111)</f>
        <v>0</v>
      </c>
      <c r="O112" s="145"/>
      <c r="X112" s="179">
        <f>K112</f>
        <v>0</v>
      </c>
      <c r="Y112" s="179">
        <f>I112</f>
        <v>3484.27</v>
      </c>
      <c r="Z112" s="155">
        <f>G112</f>
        <v>0</v>
      </c>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80"/>
      <c r="BB112" s="180"/>
      <c r="BC112" s="180"/>
      <c r="BD112" s="180"/>
      <c r="BE112" s="180"/>
      <c r="BF112" s="180"/>
      <c r="BG112" s="145"/>
      <c r="BH112" s="145"/>
      <c r="BI112" s="145"/>
    </row>
    <row r="113" spans="1:58" x14ac:dyDescent="0.2">
      <c r="A113" s="181" t="s">
        <v>29</v>
      </c>
      <c r="B113" s="182" t="s">
        <v>49</v>
      </c>
      <c r="C113" s="183"/>
      <c r="D113" s="184"/>
      <c r="E113" s="185"/>
      <c r="F113" s="185"/>
      <c r="G113" s="186">
        <f>SUM(Z7:Z113)</f>
        <v>0</v>
      </c>
      <c r="H113" s="187"/>
      <c r="I113" s="186">
        <f>SUM(Y7:Y113)</f>
        <v>3552391.8661760003</v>
      </c>
      <c r="J113" s="187"/>
      <c r="K113" s="186">
        <f>SUM(X7:X113)</f>
        <v>0</v>
      </c>
      <c r="O113" s="145"/>
      <c r="BA113" s="188"/>
      <c r="BB113" s="188"/>
      <c r="BC113" s="188"/>
      <c r="BD113" s="188"/>
      <c r="BE113" s="188"/>
      <c r="BF113" s="188"/>
    </row>
    <row r="114" spans="1:58" x14ac:dyDescent="0.2">
      <c r="E114" s="108"/>
    </row>
    <row r="115" spans="1:58" x14ac:dyDescent="0.2">
      <c r="A115" s="189" t="s">
        <v>31</v>
      </c>
      <c r="E115" s="108"/>
    </row>
    <row r="116" spans="1:58" ht="117.75" customHeight="1" x14ac:dyDescent="0.2">
      <c r="A116" s="190"/>
      <c r="B116" s="191"/>
      <c r="C116" s="191"/>
      <c r="D116" s="191"/>
      <c r="E116" s="191"/>
      <c r="F116" s="191"/>
      <c r="G116" s="192"/>
    </row>
    <row r="117" spans="1:58" x14ac:dyDescent="0.2">
      <c r="E117" s="108"/>
    </row>
    <row r="118" spans="1:58" x14ac:dyDescent="0.2">
      <c r="E118" s="108"/>
    </row>
    <row r="119" spans="1:58" x14ac:dyDescent="0.2">
      <c r="E119" s="108"/>
    </row>
    <row r="120" spans="1:58" x14ac:dyDescent="0.2">
      <c r="E120" s="108"/>
    </row>
    <row r="121" spans="1:58" x14ac:dyDescent="0.2">
      <c r="E121" s="108"/>
    </row>
    <row r="122" spans="1:58" x14ac:dyDescent="0.2">
      <c r="E122" s="108"/>
    </row>
    <row r="123" spans="1:58" x14ac:dyDescent="0.2">
      <c r="E123" s="108"/>
    </row>
    <row r="124" spans="1:58" x14ac:dyDescent="0.2">
      <c r="E124" s="108"/>
    </row>
    <row r="125" spans="1:58" x14ac:dyDescent="0.2">
      <c r="E125" s="108"/>
    </row>
    <row r="126" spans="1:58" x14ac:dyDescent="0.2">
      <c r="E126" s="108"/>
    </row>
    <row r="127" spans="1:58" x14ac:dyDescent="0.2">
      <c r="E127" s="108"/>
    </row>
    <row r="128" spans="1:58" x14ac:dyDescent="0.2">
      <c r="E128" s="108"/>
    </row>
    <row r="129" spans="1:7" x14ac:dyDescent="0.2">
      <c r="E129" s="108"/>
    </row>
    <row r="130" spans="1:7" x14ac:dyDescent="0.2">
      <c r="E130" s="108"/>
    </row>
    <row r="131" spans="1:7" x14ac:dyDescent="0.2">
      <c r="E131" s="108"/>
    </row>
    <row r="132" spans="1:7" x14ac:dyDescent="0.2">
      <c r="E132" s="108"/>
    </row>
    <row r="133" spans="1:7" x14ac:dyDescent="0.2">
      <c r="E133" s="108"/>
    </row>
    <row r="134" spans="1:7" x14ac:dyDescent="0.2">
      <c r="E134" s="108"/>
    </row>
    <row r="135" spans="1:7" x14ac:dyDescent="0.2">
      <c r="E135" s="108"/>
    </row>
    <row r="136" spans="1:7" x14ac:dyDescent="0.2">
      <c r="E136" s="108"/>
    </row>
    <row r="137" spans="1:7" x14ac:dyDescent="0.2">
      <c r="A137" s="169"/>
      <c r="B137" s="169"/>
      <c r="C137" s="169"/>
      <c r="D137" s="169"/>
      <c r="E137" s="169"/>
      <c r="F137" s="169"/>
      <c r="G137" s="169"/>
    </row>
    <row r="138" spans="1:7" x14ac:dyDescent="0.2">
      <c r="A138" s="169"/>
      <c r="B138" s="169"/>
      <c r="C138" s="169"/>
      <c r="D138" s="169"/>
      <c r="E138" s="169"/>
      <c r="F138" s="169"/>
      <c r="G138" s="169"/>
    </row>
    <row r="139" spans="1:7" x14ac:dyDescent="0.2">
      <c r="A139" s="169"/>
      <c r="B139" s="169"/>
      <c r="C139" s="169"/>
      <c r="D139" s="169"/>
      <c r="E139" s="169"/>
      <c r="F139" s="169"/>
      <c r="G139" s="169"/>
    </row>
    <row r="140" spans="1:7" x14ac:dyDescent="0.2">
      <c r="A140" s="169"/>
      <c r="B140" s="169"/>
      <c r="C140" s="169"/>
      <c r="D140" s="169"/>
      <c r="E140" s="169"/>
      <c r="F140" s="169"/>
      <c r="G140" s="169"/>
    </row>
    <row r="141" spans="1:7" x14ac:dyDescent="0.2">
      <c r="E141" s="108"/>
    </row>
    <row r="142" spans="1:7" x14ac:dyDescent="0.2">
      <c r="E142" s="108"/>
    </row>
    <row r="143" spans="1:7" x14ac:dyDescent="0.2">
      <c r="E143" s="108"/>
    </row>
    <row r="144" spans="1:7" x14ac:dyDescent="0.2">
      <c r="E144" s="108"/>
    </row>
    <row r="145" spans="5:5" x14ac:dyDescent="0.2">
      <c r="E145" s="108"/>
    </row>
    <row r="146" spans="5:5" x14ac:dyDescent="0.2">
      <c r="E146" s="108"/>
    </row>
    <row r="147" spans="5:5" x14ac:dyDescent="0.2">
      <c r="E147" s="108"/>
    </row>
    <row r="148" spans="5:5" x14ac:dyDescent="0.2">
      <c r="E148" s="108"/>
    </row>
    <row r="149" spans="5:5" x14ac:dyDescent="0.2">
      <c r="E149" s="108"/>
    </row>
    <row r="150" spans="5:5" x14ac:dyDescent="0.2">
      <c r="E150" s="108"/>
    </row>
    <row r="151" spans="5:5" x14ac:dyDescent="0.2">
      <c r="E151" s="108"/>
    </row>
    <row r="152" spans="5:5" x14ac:dyDescent="0.2">
      <c r="E152" s="108"/>
    </row>
    <row r="153" spans="5:5" x14ac:dyDescent="0.2">
      <c r="E153" s="108"/>
    </row>
    <row r="154" spans="5:5" x14ac:dyDescent="0.2">
      <c r="E154" s="108"/>
    </row>
    <row r="155" spans="5:5" x14ac:dyDescent="0.2">
      <c r="E155" s="108"/>
    </row>
    <row r="156" spans="5:5" x14ac:dyDescent="0.2">
      <c r="E156" s="108"/>
    </row>
    <row r="157" spans="5:5" x14ac:dyDescent="0.2">
      <c r="E157" s="108"/>
    </row>
    <row r="158" spans="5:5" x14ac:dyDescent="0.2">
      <c r="E158" s="108"/>
    </row>
    <row r="159" spans="5:5" x14ac:dyDescent="0.2">
      <c r="E159" s="108"/>
    </row>
    <row r="160" spans="5:5" x14ac:dyDescent="0.2">
      <c r="E160" s="108"/>
    </row>
    <row r="161" spans="1:7" x14ac:dyDescent="0.2">
      <c r="E161" s="108"/>
    </row>
    <row r="162" spans="1:7" x14ac:dyDescent="0.2">
      <c r="E162" s="108"/>
    </row>
    <row r="163" spans="1:7" x14ac:dyDescent="0.2">
      <c r="E163" s="108"/>
    </row>
    <row r="164" spans="1:7" x14ac:dyDescent="0.2">
      <c r="E164" s="108"/>
    </row>
    <row r="165" spans="1:7" x14ac:dyDescent="0.2">
      <c r="E165" s="108"/>
    </row>
    <row r="166" spans="1:7" x14ac:dyDescent="0.2">
      <c r="E166" s="108"/>
    </row>
    <row r="167" spans="1:7" x14ac:dyDescent="0.2">
      <c r="E167" s="108"/>
    </row>
    <row r="168" spans="1:7" x14ac:dyDescent="0.2">
      <c r="E168" s="108"/>
    </row>
    <row r="169" spans="1:7" x14ac:dyDescent="0.2">
      <c r="E169" s="108"/>
    </row>
    <row r="170" spans="1:7" x14ac:dyDescent="0.2">
      <c r="E170" s="108"/>
    </row>
    <row r="171" spans="1:7" x14ac:dyDescent="0.2">
      <c r="E171" s="108"/>
    </row>
    <row r="172" spans="1:7" x14ac:dyDescent="0.2">
      <c r="A172" s="193"/>
      <c r="B172" s="193"/>
    </row>
    <row r="173" spans="1:7" x14ac:dyDescent="0.2">
      <c r="A173" s="169"/>
      <c r="B173" s="169"/>
      <c r="C173" s="194"/>
      <c r="D173" s="194"/>
      <c r="E173" s="195"/>
      <c r="F173" s="194"/>
      <c r="G173" s="196"/>
    </row>
    <row r="174" spans="1:7" x14ac:dyDescent="0.2">
      <c r="A174" s="197"/>
      <c r="B174" s="197"/>
      <c r="C174" s="169"/>
      <c r="D174" s="169"/>
      <c r="E174" s="198"/>
      <c r="F174" s="169"/>
      <c r="G174" s="169"/>
    </row>
    <row r="175" spans="1:7" x14ac:dyDescent="0.2">
      <c r="A175" s="169"/>
      <c r="B175" s="169"/>
      <c r="C175" s="169"/>
      <c r="D175" s="169"/>
      <c r="E175" s="198"/>
      <c r="F175" s="169"/>
      <c r="G175" s="169"/>
    </row>
    <row r="176" spans="1:7" x14ac:dyDescent="0.2">
      <c r="A176" s="169"/>
      <c r="B176" s="169"/>
      <c r="C176" s="169"/>
      <c r="D176" s="169"/>
      <c r="E176" s="198"/>
      <c r="F176" s="169"/>
      <c r="G176" s="169"/>
    </row>
    <row r="177" spans="1:7" x14ac:dyDescent="0.2">
      <c r="A177" s="169"/>
      <c r="B177" s="169"/>
      <c r="C177" s="169"/>
      <c r="D177" s="169"/>
      <c r="E177" s="198"/>
      <c r="F177" s="169"/>
      <c r="G177" s="169"/>
    </row>
    <row r="178" spans="1:7" x14ac:dyDescent="0.2">
      <c r="A178" s="169"/>
      <c r="B178" s="169"/>
      <c r="C178" s="169"/>
      <c r="D178" s="169"/>
      <c r="E178" s="198"/>
      <c r="F178" s="169"/>
      <c r="G178" s="169"/>
    </row>
    <row r="179" spans="1:7" x14ac:dyDescent="0.2">
      <c r="A179" s="169"/>
      <c r="B179" s="169"/>
      <c r="C179" s="169"/>
      <c r="D179" s="169"/>
      <c r="E179" s="198"/>
      <c r="F179" s="169"/>
      <c r="G179" s="169"/>
    </row>
    <row r="180" spans="1:7" x14ac:dyDescent="0.2">
      <c r="A180" s="169"/>
      <c r="B180" s="169"/>
      <c r="C180" s="169"/>
      <c r="D180" s="169"/>
      <c r="E180" s="198"/>
      <c r="F180" s="169"/>
      <c r="G180" s="169"/>
    </row>
    <row r="181" spans="1:7" x14ac:dyDescent="0.2">
      <c r="A181" s="169"/>
      <c r="B181" s="169"/>
      <c r="C181" s="169"/>
      <c r="D181" s="169"/>
      <c r="E181" s="198"/>
      <c r="F181" s="169"/>
      <c r="G181" s="169"/>
    </row>
    <row r="182" spans="1:7" x14ac:dyDescent="0.2">
      <c r="A182" s="169"/>
      <c r="B182" s="169"/>
      <c r="C182" s="169"/>
      <c r="D182" s="169"/>
      <c r="E182" s="198"/>
      <c r="F182" s="169"/>
      <c r="G182" s="169"/>
    </row>
    <row r="183" spans="1:7" x14ac:dyDescent="0.2">
      <c r="A183" s="169"/>
      <c r="B183" s="169"/>
      <c r="C183" s="169"/>
      <c r="D183" s="169"/>
      <c r="E183" s="198"/>
      <c r="F183" s="169"/>
      <c r="G183" s="169"/>
    </row>
    <row r="184" spans="1:7" x14ac:dyDescent="0.2">
      <c r="A184" s="169"/>
      <c r="B184" s="169"/>
      <c r="C184" s="169"/>
      <c r="D184" s="169"/>
      <c r="E184" s="198"/>
      <c r="F184" s="169"/>
      <c r="G184" s="169"/>
    </row>
    <row r="185" spans="1:7" x14ac:dyDescent="0.2">
      <c r="A185" s="169"/>
      <c r="B185" s="169"/>
      <c r="C185" s="169"/>
      <c r="D185" s="169"/>
      <c r="E185" s="198"/>
      <c r="F185" s="169"/>
      <c r="G185" s="169"/>
    </row>
    <row r="186" spans="1:7" x14ac:dyDescent="0.2">
      <c r="A186" s="169"/>
      <c r="B186" s="169"/>
      <c r="C186" s="169"/>
      <c r="D186" s="169"/>
      <c r="E186" s="198"/>
      <c r="F186" s="169"/>
      <c r="G186" s="169"/>
    </row>
  </sheetData>
  <sheetProtection algorithmName="SHA-512" hashValue="WZkHU6b/jzOmQNBAp8s93rd8KTm38tZN9R2pdHfi5t0e/jmclsIp4Wd9uEPlPTy9PwtxOAIgV0bjENgVarDr0Q==" saltValue="EtKT0rIXM5ACGu6NI/8f5w==" spinCount="100000" sheet="1"/>
  <mergeCells count="2">
    <mergeCell ref="A1:G1"/>
    <mergeCell ref="A116:G116"/>
  </mergeCells>
  <printOptions gridLinesSet="0"/>
  <pageMargins left="0.78740157480314965" right="0.78740157480314965" top="0.98425196850393704" bottom="0.59055118110236227" header="0.51181102362204722" footer="0.19685039370078741"/>
  <pageSetup paperSize="9" orientation="portrait" horizontalDpi="300" r:id="rId1"/>
  <headerFooter alignWithMargins="0">
    <oddFooter>&amp;L&amp;9Zpracováno programem &amp;"Arial CE,Tučné"BUILDpower,  © RTS, a.s.&amp;R&amp;9Stránka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CZ165"/>
  <sheetViews>
    <sheetView showGridLines="0" showZeros="0" tabSelected="1" zoomScale="75" zoomScaleNormal="100" workbookViewId="0">
      <selection activeCell="F9" sqref="F9"/>
    </sheetView>
  </sheetViews>
  <sheetFormatPr defaultRowHeight="12.75" x14ac:dyDescent="0.2"/>
  <cols>
    <col min="1" max="1" width="4.42578125" style="108" customWidth="1"/>
    <col min="2" max="2" width="11.5703125" style="108" customWidth="1"/>
    <col min="3" max="3" width="40.42578125" style="108" customWidth="1"/>
    <col min="4" max="4" width="5.5703125" style="108" customWidth="1"/>
    <col min="5" max="5" width="8.5703125" style="127" customWidth="1"/>
    <col min="6" max="6" width="9.85546875" style="108" customWidth="1"/>
    <col min="7" max="7" width="13.85546875" style="108" customWidth="1"/>
    <col min="8" max="8" width="11" style="108" hidden="1" customWidth="1"/>
    <col min="9" max="9" width="9.7109375" style="108" hidden="1" customWidth="1"/>
    <col min="10" max="10" width="11.28515625" style="108" hidden="1" customWidth="1"/>
    <col min="11" max="11" width="10.42578125" style="108" hidden="1" customWidth="1"/>
    <col min="12" max="12" width="75.42578125" style="108" customWidth="1"/>
    <col min="13" max="13" width="45.28515625" style="108" customWidth="1"/>
    <col min="14" max="55" width="9.140625" style="108"/>
    <col min="56" max="56" width="62.28515625" style="108" customWidth="1"/>
    <col min="57" max="16384" width="9.140625" style="108"/>
  </cols>
  <sheetData>
    <row r="1" spans="1:104" ht="15" customHeight="1" x14ac:dyDescent="0.25">
      <c r="A1" s="107" t="s">
        <v>32</v>
      </c>
      <c r="B1" s="107"/>
      <c r="C1" s="107"/>
      <c r="D1" s="107"/>
      <c r="E1" s="107"/>
      <c r="F1" s="107"/>
      <c r="G1" s="107"/>
    </row>
    <row r="2" spans="1:104" ht="3" customHeight="1" thickBot="1" x14ac:dyDescent="0.25">
      <c r="B2" s="109"/>
      <c r="C2" s="110"/>
      <c r="D2" s="110"/>
      <c r="E2" s="111"/>
      <c r="F2" s="110"/>
      <c r="G2" s="110"/>
    </row>
    <row r="3" spans="1:104" ht="13.5" customHeight="1" thickTop="1" x14ac:dyDescent="0.2">
      <c r="A3" s="112" t="s">
        <v>33</v>
      </c>
      <c r="B3" s="113"/>
      <c r="C3" s="114"/>
      <c r="D3" s="115" t="s">
        <v>508</v>
      </c>
      <c r="E3" s="116"/>
      <c r="F3" s="117"/>
      <c r="G3" s="118"/>
    </row>
    <row r="4" spans="1:104" ht="13.5" customHeight="1" thickBot="1" x14ac:dyDescent="0.25">
      <c r="A4" s="119" t="s">
        <v>34</v>
      </c>
      <c r="B4" s="120"/>
      <c r="C4" s="121"/>
      <c r="D4" s="122" t="s">
        <v>509</v>
      </c>
      <c r="E4" s="123"/>
      <c r="F4" s="124"/>
      <c r="G4" s="125"/>
    </row>
    <row r="5" spans="1:104" ht="13.5" thickTop="1" x14ac:dyDescent="0.2">
      <c r="A5" s="126"/>
      <c r="G5" s="128"/>
    </row>
    <row r="6" spans="1:104" s="134" customFormat="1" ht="26.25" customHeight="1" x14ac:dyDescent="0.2">
      <c r="A6" s="129" t="s">
        <v>35</v>
      </c>
      <c r="B6" s="130" t="s">
        <v>36</v>
      </c>
      <c r="C6" s="130" t="s">
        <v>37</v>
      </c>
      <c r="D6" s="130" t="s">
        <v>38</v>
      </c>
      <c r="E6" s="131" t="s">
        <v>39</v>
      </c>
      <c r="F6" s="130" t="s">
        <v>40</v>
      </c>
      <c r="G6" s="132" t="s">
        <v>41</v>
      </c>
      <c r="H6" s="133" t="s">
        <v>42</v>
      </c>
      <c r="I6" s="133" t="s">
        <v>43</v>
      </c>
      <c r="J6" s="133" t="s">
        <v>44</v>
      </c>
      <c r="K6" s="133" t="s">
        <v>45</v>
      </c>
    </row>
    <row r="7" spans="1:104" ht="14.25" customHeight="1" x14ac:dyDescent="0.2">
      <c r="A7" s="135" t="s">
        <v>46</v>
      </c>
      <c r="B7" s="136" t="s">
        <v>75</v>
      </c>
      <c r="C7" s="137" t="s">
        <v>76</v>
      </c>
      <c r="D7" s="138"/>
      <c r="E7" s="139"/>
      <c r="F7" s="139"/>
      <c r="G7" s="140"/>
      <c r="H7" s="141"/>
      <c r="I7" s="142"/>
      <c r="J7" s="143"/>
      <c r="K7" s="144"/>
      <c r="O7" s="145"/>
    </row>
    <row r="8" spans="1:104" x14ac:dyDescent="0.2">
      <c r="A8" s="146">
        <v>1</v>
      </c>
      <c r="B8" s="147" t="s">
        <v>228</v>
      </c>
      <c r="C8" s="148" t="s">
        <v>229</v>
      </c>
      <c r="D8" s="149" t="s">
        <v>88</v>
      </c>
      <c r="E8" s="150">
        <v>16</v>
      </c>
      <c r="F8" s="151">
        <v>0</v>
      </c>
      <c r="G8" s="152">
        <f>E8*F8</f>
        <v>0</v>
      </c>
      <c r="H8" s="153">
        <v>1094.4000000000001</v>
      </c>
      <c r="I8" s="154">
        <f>E8*H8</f>
        <v>17510.400000000001</v>
      </c>
      <c r="J8" s="153">
        <v>0</v>
      </c>
      <c r="K8" s="154">
        <f>E8*J8</f>
        <v>0</v>
      </c>
      <c r="O8" s="145"/>
      <c r="Z8" s="145"/>
      <c r="AA8" s="145">
        <v>1</v>
      </c>
      <c r="AB8" s="145">
        <v>1</v>
      </c>
      <c r="AC8" s="145">
        <v>1</v>
      </c>
      <c r="AD8" s="145"/>
      <c r="AE8" s="145"/>
      <c r="AF8" s="145"/>
      <c r="AG8" s="145"/>
      <c r="AH8" s="145"/>
      <c r="AI8" s="145"/>
      <c r="AJ8" s="145"/>
      <c r="AK8" s="145"/>
      <c r="AL8" s="145"/>
      <c r="AM8" s="145"/>
      <c r="AN8" s="145"/>
      <c r="AO8" s="145"/>
      <c r="AP8" s="145"/>
      <c r="AQ8" s="145"/>
      <c r="AR8" s="145"/>
      <c r="AS8" s="145"/>
      <c r="AT8" s="145"/>
      <c r="AU8" s="145"/>
      <c r="AV8" s="145"/>
      <c r="AW8" s="145"/>
      <c r="AX8" s="145"/>
      <c r="AY8" s="145"/>
      <c r="AZ8" s="155">
        <f>G8</f>
        <v>0</v>
      </c>
      <c r="BA8" s="145"/>
      <c r="BB8" s="145"/>
      <c r="BC8" s="145"/>
      <c r="BD8" s="145"/>
      <c r="BE8" s="145"/>
      <c r="BF8" s="145"/>
      <c r="BG8" s="145"/>
      <c r="BH8" s="145"/>
      <c r="BI8" s="145"/>
      <c r="CA8" s="145">
        <v>1</v>
      </c>
      <c r="CB8" s="145">
        <v>1</v>
      </c>
      <c r="CZ8" s="108">
        <v>1</v>
      </c>
    </row>
    <row r="9" spans="1:104" x14ac:dyDescent="0.2">
      <c r="A9" s="146">
        <v>2</v>
      </c>
      <c r="B9" s="147" t="s">
        <v>420</v>
      </c>
      <c r="C9" s="148" t="s">
        <v>421</v>
      </c>
      <c r="D9" s="149" t="s">
        <v>47</v>
      </c>
      <c r="E9" s="150">
        <v>10</v>
      </c>
      <c r="F9" s="151"/>
      <c r="G9" s="152">
        <f>E9*F9</f>
        <v>0</v>
      </c>
      <c r="H9" s="153">
        <v>259</v>
      </c>
      <c r="I9" s="154">
        <f>E9*H9</f>
        <v>2590</v>
      </c>
      <c r="J9" s="153">
        <v>0</v>
      </c>
      <c r="K9" s="154">
        <f>E9*J9</f>
        <v>0</v>
      </c>
      <c r="O9" s="145"/>
      <c r="Z9" s="145"/>
      <c r="AA9" s="145">
        <v>1</v>
      </c>
      <c r="AB9" s="145">
        <v>1</v>
      </c>
      <c r="AC9" s="145">
        <v>1</v>
      </c>
      <c r="AD9" s="145"/>
      <c r="AE9" s="145"/>
      <c r="AF9" s="145"/>
      <c r="AG9" s="145"/>
      <c r="AH9" s="145"/>
      <c r="AI9" s="145"/>
      <c r="AJ9" s="145"/>
      <c r="AK9" s="145"/>
      <c r="AL9" s="145"/>
      <c r="AM9" s="145"/>
      <c r="AN9" s="145"/>
      <c r="AO9" s="145"/>
      <c r="AP9" s="145"/>
      <c r="AQ9" s="145"/>
      <c r="AR9" s="145"/>
      <c r="AS9" s="145"/>
      <c r="AT9" s="145"/>
      <c r="AU9" s="145"/>
      <c r="AV9" s="145"/>
      <c r="AW9" s="145"/>
      <c r="AX9" s="145"/>
      <c r="AY9" s="145"/>
      <c r="AZ9" s="155">
        <f>G9</f>
        <v>0</v>
      </c>
      <c r="BA9" s="145"/>
      <c r="BB9" s="145"/>
      <c r="BC9" s="145"/>
      <c r="BD9" s="145"/>
      <c r="BE9" s="145"/>
      <c r="BF9" s="145"/>
      <c r="BG9" s="145"/>
      <c r="BH9" s="145"/>
      <c r="BI9" s="145"/>
      <c r="CA9" s="145">
        <v>1</v>
      </c>
      <c r="CB9" s="145">
        <v>1</v>
      </c>
      <c r="CZ9" s="108">
        <v>1</v>
      </c>
    </row>
    <row r="10" spans="1:104" x14ac:dyDescent="0.2">
      <c r="A10" s="171" t="s">
        <v>48</v>
      </c>
      <c r="B10" s="172" t="s">
        <v>75</v>
      </c>
      <c r="C10" s="173" t="s">
        <v>76</v>
      </c>
      <c r="D10" s="174"/>
      <c r="E10" s="175"/>
      <c r="F10" s="175"/>
      <c r="G10" s="176">
        <f>SUM(G7:G9)</f>
        <v>0</v>
      </c>
      <c r="H10" s="177"/>
      <c r="I10" s="176">
        <f>SUM(I7:I9)</f>
        <v>20100.400000000001</v>
      </c>
      <c r="J10" s="178"/>
      <c r="K10" s="176">
        <f>SUM(K7:K9)</f>
        <v>0</v>
      </c>
      <c r="O10" s="145"/>
      <c r="X10" s="179">
        <f>K10</f>
        <v>0</v>
      </c>
      <c r="Y10" s="179">
        <f>I10</f>
        <v>20100.400000000001</v>
      </c>
      <c r="Z10" s="155">
        <f>G10</f>
        <v>0</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80"/>
      <c r="BB10" s="180"/>
      <c r="BC10" s="180"/>
      <c r="BD10" s="180"/>
      <c r="BE10" s="180"/>
      <c r="BF10" s="180"/>
      <c r="BG10" s="145"/>
      <c r="BH10" s="145"/>
      <c r="BI10" s="145"/>
    </row>
    <row r="11" spans="1:104" ht="14.25" customHeight="1" x14ac:dyDescent="0.2">
      <c r="A11" s="135" t="s">
        <v>46</v>
      </c>
      <c r="B11" s="136" t="s">
        <v>401</v>
      </c>
      <c r="C11" s="137" t="s">
        <v>402</v>
      </c>
      <c r="D11" s="138"/>
      <c r="E11" s="139"/>
      <c r="F11" s="139"/>
      <c r="G11" s="140"/>
      <c r="H11" s="141"/>
      <c r="I11" s="142"/>
      <c r="J11" s="143"/>
      <c r="K11" s="144"/>
      <c r="O11" s="145"/>
    </row>
    <row r="12" spans="1:104" x14ac:dyDescent="0.2">
      <c r="A12" s="146">
        <v>3</v>
      </c>
      <c r="B12" s="147" t="s">
        <v>410</v>
      </c>
      <c r="C12" s="148" t="s">
        <v>411</v>
      </c>
      <c r="D12" s="149" t="s">
        <v>405</v>
      </c>
      <c r="E12" s="150">
        <v>1</v>
      </c>
      <c r="F12" s="151">
        <v>0</v>
      </c>
      <c r="G12" s="152">
        <f>E12*F12</f>
        <v>0</v>
      </c>
      <c r="H12" s="153">
        <v>2700.16</v>
      </c>
      <c r="I12" s="154">
        <f>E12*H12</f>
        <v>2700.16</v>
      </c>
      <c r="J12" s="153">
        <v>0</v>
      </c>
      <c r="K12" s="154">
        <f>E12*J12</f>
        <v>0</v>
      </c>
      <c r="O12" s="145"/>
      <c r="Z12" s="145"/>
      <c r="AA12" s="145">
        <v>1</v>
      </c>
      <c r="AB12" s="145">
        <v>1</v>
      </c>
      <c r="AC12" s="145">
        <v>1</v>
      </c>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55">
        <f>G12</f>
        <v>0</v>
      </c>
      <c r="BA12" s="145"/>
      <c r="BB12" s="145"/>
      <c r="BC12" s="145"/>
      <c r="BD12" s="145"/>
      <c r="BE12" s="145"/>
      <c r="BF12" s="145"/>
      <c r="BG12" s="145"/>
      <c r="BH12" s="145"/>
      <c r="BI12" s="145"/>
      <c r="CA12" s="145">
        <v>1</v>
      </c>
      <c r="CB12" s="145">
        <v>1</v>
      </c>
      <c r="CZ12" s="108">
        <v>1</v>
      </c>
    </row>
    <row r="13" spans="1:104" x14ac:dyDescent="0.2">
      <c r="A13" s="171" t="s">
        <v>48</v>
      </c>
      <c r="B13" s="172" t="s">
        <v>401</v>
      </c>
      <c r="C13" s="173" t="s">
        <v>402</v>
      </c>
      <c r="D13" s="174"/>
      <c r="E13" s="175"/>
      <c r="F13" s="175"/>
      <c r="G13" s="176">
        <f>SUM(G11:G12)</f>
        <v>0</v>
      </c>
      <c r="H13" s="177"/>
      <c r="I13" s="176">
        <f>SUM(I11:I12)</f>
        <v>2700.16</v>
      </c>
      <c r="J13" s="178"/>
      <c r="K13" s="176">
        <f>SUM(K11:K12)</f>
        <v>0</v>
      </c>
      <c r="O13" s="145"/>
      <c r="X13" s="179">
        <f>K13</f>
        <v>0</v>
      </c>
      <c r="Y13" s="179">
        <f>I13</f>
        <v>2700.16</v>
      </c>
      <c r="Z13" s="155">
        <f>G13</f>
        <v>0</v>
      </c>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80"/>
      <c r="BB13" s="180"/>
      <c r="BC13" s="180"/>
      <c r="BD13" s="180"/>
      <c r="BE13" s="180"/>
      <c r="BF13" s="180"/>
      <c r="BG13" s="145"/>
      <c r="BH13" s="145"/>
      <c r="BI13" s="145"/>
    </row>
    <row r="14" spans="1:104" ht="14.25" customHeight="1" x14ac:dyDescent="0.2">
      <c r="A14" s="135" t="s">
        <v>46</v>
      </c>
      <c r="B14" s="136" t="s">
        <v>412</v>
      </c>
      <c r="C14" s="137" t="s">
        <v>413</v>
      </c>
      <c r="D14" s="138"/>
      <c r="E14" s="139"/>
      <c r="F14" s="139"/>
      <c r="G14" s="140"/>
      <c r="H14" s="141"/>
      <c r="I14" s="142"/>
      <c r="J14" s="143"/>
      <c r="K14" s="144"/>
      <c r="O14" s="145"/>
    </row>
    <row r="15" spans="1:104" ht="22.5" x14ac:dyDescent="0.2">
      <c r="A15" s="146">
        <v>4</v>
      </c>
      <c r="B15" s="147" t="s">
        <v>414</v>
      </c>
      <c r="C15" s="148" t="s">
        <v>415</v>
      </c>
      <c r="D15" s="149" t="s">
        <v>405</v>
      </c>
      <c r="E15" s="150">
        <v>1</v>
      </c>
      <c r="F15" s="151">
        <v>0</v>
      </c>
      <c r="G15" s="152">
        <f>E15*F15</f>
        <v>0</v>
      </c>
      <c r="H15" s="153">
        <v>1350.08</v>
      </c>
      <c r="I15" s="154">
        <f>E15*H15</f>
        <v>1350.08</v>
      </c>
      <c r="J15" s="153">
        <v>0</v>
      </c>
      <c r="K15" s="154">
        <f>E15*J15</f>
        <v>0</v>
      </c>
      <c r="O15" s="145"/>
      <c r="Z15" s="145"/>
      <c r="AA15" s="145">
        <v>1</v>
      </c>
      <c r="AB15" s="145">
        <v>1</v>
      </c>
      <c r="AC15" s="145">
        <v>1</v>
      </c>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55">
        <f>G15</f>
        <v>0</v>
      </c>
      <c r="BA15" s="145"/>
      <c r="BB15" s="145"/>
      <c r="BC15" s="145"/>
      <c r="BD15" s="145"/>
      <c r="BE15" s="145"/>
      <c r="BF15" s="145"/>
      <c r="BG15" s="145"/>
      <c r="BH15" s="145"/>
      <c r="BI15" s="145"/>
      <c r="CA15" s="145">
        <v>1</v>
      </c>
      <c r="CB15" s="145">
        <v>1</v>
      </c>
      <c r="CZ15" s="108">
        <v>1</v>
      </c>
    </row>
    <row r="16" spans="1:104" x14ac:dyDescent="0.2">
      <c r="A16" s="171" t="s">
        <v>48</v>
      </c>
      <c r="B16" s="172" t="s">
        <v>412</v>
      </c>
      <c r="C16" s="173" t="s">
        <v>413</v>
      </c>
      <c r="D16" s="174"/>
      <c r="E16" s="175"/>
      <c r="F16" s="175"/>
      <c r="G16" s="176">
        <f>SUM(G14:G15)</f>
        <v>0</v>
      </c>
      <c r="H16" s="177"/>
      <c r="I16" s="176">
        <f>SUM(I14:I15)</f>
        <v>1350.08</v>
      </c>
      <c r="J16" s="178"/>
      <c r="K16" s="176">
        <f>SUM(K14:K15)</f>
        <v>0</v>
      </c>
      <c r="O16" s="145"/>
      <c r="X16" s="179">
        <f>K16</f>
        <v>0</v>
      </c>
      <c r="Y16" s="179">
        <f>I16</f>
        <v>1350.08</v>
      </c>
      <c r="Z16" s="155">
        <f>G16</f>
        <v>0</v>
      </c>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80"/>
      <c r="BB16" s="180"/>
      <c r="BC16" s="180"/>
      <c r="BD16" s="180"/>
      <c r="BE16" s="180"/>
      <c r="BF16" s="180"/>
      <c r="BG16" s="145"/>
      <c r="BH16" s="145"/>
      <c r="BI16" s="145"/>
    </row>
    <row r="17" spans="1:104" ht="14.25" customHeight="1" x14ac:dyDescent="0.2">
      <c r="A17" s="135" t="s">
        <v>46</v>
      </c>
      <c r="B17" s="136" t="s">
        <v>401</v>
      </c>
      <c r="C17" s="137" t="s">
        <v>402</v>
      </c>
      <c r="D17" s="138"/>
      <c r="E17" s="139"/>
      <c r="F17" s="139"/>
      <c r="G17" s="140"/>
      <c r="H17" s="141"/>
      <c r="I17" s="142"/>
      <c r="J17" s="143"/>
      <c r="K17" s="144"/>
      <c r="O17" s="145"/>
    </row>
    <row r="18" spans="1:104" x14ac:dyDescent="0.2">
      <c r="A18" s="146">
        <v>5</v>
      </c>
      <c r="B18" s="147" t="s">
        <v>403</v>
      </c>
      <c r="C18" s="148" t="s">
        <v>404</v>
      </c>
      <c r="D18" s="149" t="s">
        <v>405</v>
      </c>
      <c r="E18" s="150">
        <v>1</v>
      </c>
      <c r="F18" s="151">
        <v>0</v>
      </c>
      <c r="G18" s="152">
        <f>E18*F18</f>
        <v>0</v>
      </c>
      <c r="H18" s="153">
        <v>1350.08</v>
      </c>
      <c r="I18" s="154">
        <f>E18*H18</f>
        <v>1350.08</v>
      </c>
      <c r="J18" s="153">
        <v>0</v>
      </c>
      <c r="K18" s="154">
        <f>E18*J18</f>
        <v>0</v>
      </c>
      <c r="O18" s="145"/>
      <c r="Z18" s="145"/>
      <c r="AA18" s="145">
        <v>1</v>
      </c>
      <c r="AB18" s="145">
        <v>1</v>
      </c>
      <c r="AC18" s="145">
        <v>1</v>
      </c>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55">
        <f>G18</f>
        <v>0</v>
      </c>
      <c r="BA18" s="145"/>
      <c r="BB18" s="145"/>
      <c r="BC18" s="145"/>
      <c r="BD18" s="145"/>
      <c r="BE18" s="145"/>
      <c r="BF18" s="145"/>
      <c r="BG18" s="145"/>
      <c r="BH18" s="145"/>
      <c r="BI18" s="145"/>
      <c r="CA18" s="145">
        <v>1</v>
      </c>
      <c r="CB18" s="145">
        <v>1</v>
      </c>
      <c r="CZ18" s="108">
        <v>1</v>
      </c>
    </row>
    <row r="19" spans="1:104" x14ac:dyDescent="0.2">
      <c r="A19" s="146">
        <v>6</v>
      </c>
      <c r="B19" s="147" t="s">
        <v>406</v>
      </c>
      <c r="C19" s="148" t="s">
        <v>407</v>
      </c>
      <c r="D19" s="149" t="s">
        <v>405</v>
      </c>
      <c r="E19" s="150">
        <v>1</v>
      </c>
      <c r="F19" s="151">
        <v>0</v>
      </c>
      <c r="G19" s="152">
        <f>E19*F19</f>
        <v>0</v>
      </c>
      <c r="H19" s="153">
        <v>675.04</v>
      </c>
      <c r="I19" s="154">
        <f>E19*H19</f>
        <v>675.04</v>
      </c>
      <c r="J19" s="153">
        <v>0</v>
      </c>
      <c r="K19" s="154">
        <f>E19*J19</f>
        <v>0</v>
      </c>
      <c r="O19" s="145"/>
      <c r="Z19" s="145"/>
      <c r="AA19" s="145">
        <v>1</v>
      </c>
      <c r="AB19" s="145">
        <v>1</v>
      </c>
      <c r="AC19" s="145">
        <v>1</v>
      </c>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55">
        <f>G19</f>
        <v>0</v>
      </c>
      <c r="BA19" s="145"/>
      <c r="BB19" s="145"/>
      <c r="BC19" s="145"/>
      <c r="BD19" s="145"/>
      <c r="BE19" s="145"/>
      <c r="BF19" s="145"/>
      <c r="BG19" s="145"/>
      <c r="BH19" s="145"/>
      <c r="BI19" s="145"/>
      <c r="CA19" s="145">
        <v>1</v>
      </c>
      <c r="CB19" s="145">
        <v>1</v>
      </c>
      <c r="CZ19" s="108">
        <v>1</v>
      </c>
    </row>
    <row r="20" spans="1:104" x14ac:dyDescent="0.2">
      <c r="A20" s="146">
        <v>7</v>
      </c>
      <c r="B20" s="147" t="s">
        <v>408</v>
      </c>
      <c r="C20" s="148" t="s">
        <v>409</v>
      </c>
      <c r="D20" s="149" t="s">
        <v>405</v>
      </c>
      <c r="E20" s="150">
        <v>1</v>
      </c>
      <c r="F20" s="151">
        <v>0</v>
      </c>
      <c r="G20" s="152">
        <f>E20*F20</f>
        <v>0</v>
      </c>
      <c r="H20" s="153">
        <v>675.04</v>
      </c>
      <c r="I20" s="154">
        <f>E20*H20</f>
        <v>675.04</v>
      </c>
      <c r="J20" s="153">
        <v>0</v>
      </c>
      <c r="K20" s="154">
        <f>E20*J20</f>
        <v>0</v>
      </c>
      <c r="O20" s="145"/>
      <c r="Z20" s="145"/>
      <c r="AA20" s="145">
        <v>1</v>
      </c>
      <c r="AB20" s="145">
        <v>1</v>
      </c>
      <c r="AC20" s="145">
        <v>1</v>
      </c>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55">
        <f>G20</f>
        <v>0</v>
      </c>
      <c r="BA20" s="145"/>
      <c r="BB20" s="145"/>
      <c r="BC20" s="145"/>
      <c r="BD20" s="145"/>
      <c r="BE20" s="145"/>
      <c r="BF20" s="145"/>
      <c r="BG20" s="145"/>
      <c r="BH20" s="145"/>
      <c r="BI20" s="145"/>
      <c r="CA20" s="145">
        <v>1</v>
      </c>
      <c r="CB20" s="145">
        <v>1</v>
      </c>
      <c r="CZ20" s="108">
        <v>1</v>
      </c>
    </row>
    <row r="21" spans="1:104" x14ac:dyDescent="0.2">
      <c r="A21" s="171" t="s">
        <v>48</v>
      </c>
      <c r="B21" s="172" t="s">
        <v>401</v>
      </c>
      <c r="C21" s="173" t="s">
        <v>402</v>
      </c>
      <c r="D21" s="174"/>
      <c r="E21" s="175"/>
      <c r="F21" s="175"/>
      <c r="G21" s="176">
        <f>SUM(G17:G20)</f>
        <v>0</v>
      </c>
      <c r="H21" s="177"/>
      <c r="I21" s="176">
        <f>SUM(I17:I20)</f>
        <v>2700.16</v>
      </c>
      <c r="J21" s="178"/>
      <c r="K21" s="176">
        <f>SUM(K17:K20)</f>
        <v>0</v>
      </c>
      <c r="O21" s="145"/>
      <c r="X21" s="179">
        <f>K21</f>
        <v>0</v>
      </c>
      <c r="Y21" s="179">
        <f>I21</f>
        <v>2700.16</v>
      </c>
      <c r="Z21" s="155">
        <f>G21</f>
        <v>0</v>
      </c>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80"/>
      <c r="BB21" s="180"/>
      <c r="BC21" s="180"/>
      <c r="BD21" s="180"/>
      <c r="BE21" s="180"/>
      <c r="BF21" s="180"/>
      <c r="BG21" s="145"/>
      <c r="BH21" s="145"/>
      <c r="BI21" s="145"/>
    </row>
    <row r="22" spans="1:104" ht="14.25" customHeight="1" x14ac:dyDescent="0.2">
      <c r="A22" s="135" t="s">
        <v>46</v>
      </c>
      <c r="B22" s="136" t="s">
        <v>75</v>
      </c>
      <c r="C22" s="137" t="s">
        <v>76</v>
      </c>
      <c r="D22" s="138"/>
      <c r="E22" s="139"/>
      <c r="F22" s="139"/>
      <c r="G22" s="140"/>
      <c r="H22" s="141"/>
      <c r="I22" s="142"/>
      <c r="J22" s="143"/>
      <c r="K22" s="144"/>
      <c r="O22" s="145"/>
    </row>
    <row r="23" spans="1:104" x14ac:dyDescent="0.2">
      <c r="A23" s="146">
        <v>8</v>
      </c>
      <c r="B23" s="147" t="s">
        <v>422</v>
      </c>
      <c r="C23" s="148" t="s">
        <v>423</v>
      </c>
      <c r="D23" s="149" t="s">
        <v>54</v>
      </c>
      <c r="E23" s="150">
        <v>0.2487</v>
      </c>
      <c r="F23" s="151">
        <v>0</v>
      </c>
      <c r="G23" s="152">
        <f>E23*F23</f>
        <v>0</v>
      </c>
      <c r="H23" s="153">
        <v>90.4</v>
      </c>
      <c r="I23" s="154">
        <f>E23*H23</f>
        <v>22.482480000000002</v>
      </c>
      <c r="J23" s="153">
        <v>0</v>
      </c>
      <c r="K23" s="154">
        <f>E23*J23</f>
        <v>0</v>
      </c>
      <c r="O23" s="145"/>
      <c r="Z23" s="145"/>
      <c r="AA23" s="145">
        <v>1</v>
      </c>
      <c r="AB23" s="145">
        <v>1</v>
      </c>
      <c r="AC23" s="145">
        <v>1</v>
      </c>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55">
        <f>G23</f>
        <v>0</v>
      </c>
      <c r="BA23" s="145"/>
      <c r="BB23" s="145"/>
      <c r="BC23" s="145"/>
      <c r="BD23" s="145"/>
      <c r="BE23" s="145"/>
      <c r="BF23" s="145"/>
      <c r="BG23" s="145"/>
      <c r="BH23" s="145"/>
      <c r="BI23" s="145"/>
      <c r="CA23" s="145">
        <v>1</v>
      </c>
      <c r="CB23" s="145">
        <v>1</v>
      </c>
      <c r="CZ23" s="108">
        <v>1</v>
      </c>
    </row>
    <row r="24" spans="1:104" x14ac:dyDescent="0.2">
      <c r="A24" s="171" t="s">
        <v>48</v>
      </c>
      <c r="B24" s="172" t="s">
        <v>75</v>
      </c>
      <c r="C24" s="173" t="s">
        <v>76</v>
      </c>
      <c r="D24" s="174"/>
      <c r="E24" s="175"/>
      <c r="F24" s="175"/>
      <c r="G24" s="176">
        <f>SUM(G22:G23)</f>
        <v>0</v>
      </c>
      <c r="H24" s="177"/>
      <c r="I24" s="176">
        <f>SUM(I22:I23)</f>
        <v>22.482480000000002</v>
      </c>
      <c r="J24" s="178"/>
      <c r="K24" s="176">
        <f>SUM(K22:K23)</f>
        <v>0</v>
      </c>
      <c r="O24" s="145"/>
      <c r="X24" s="179">
        <f>K24</f>
        <v>0</v>
      </c>
      <c r="Y24" s="179">
        <f>I24</f>
        <v>22.482480000000002</v>
      </c>
      <c r="Z24" s="155">
        <f>G24</f>
        <v>0</v>
      </c>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80"/>
      <c r="BB24" s="180"/>
      <c r="BC24" s="180"/>
      <c r="BD24" s="180"/>
      <c r="BE24" s="180"/>
      <c r="BF24" s="180"/>
      <c r="BG24" s="145"/>
      <c r="BH24" s="145"/>
      <c r="BI24" s="145"/>
    </row>
    <row r="25" spans="1:104" ht="14.25" customHeight="1" x14ac:dyDescent="0.2">
      <c r="A25" s="135" t="s">
        <v>46</v>
      </c>
      <c r="B25" s="136" t="s">
        <v>112</v>
      </c>
      <c r="C25" s="137" t="s">
        <v>113</v>
      </c>
      <c r="D25" s="138"/>
      <c r="E25" s="139"/>
      <c r="F25" s="139"/>
      <c r="G25" s="140"/>
      <c r="H25" s="141"/>
      <c r="I25" s="142"/>
      <c r="J25" s="143"/>
      <c r="K25" s="144"/>
      <c r="O25" s="145"/>
    </row>
    <row r="26" spans="1:104" x14ac:dyDescent="0.2">
      <c r="A26" s="146">
        <v>9</v>
      </c>
      <c r="B26" s="147" t="s">
        <v>244</v>
      </c>
      <c r="C26" s="148" t="s">
        <v>245</v>
      </c>
      <c r="D26" s="149" t="s">
        <v>88</v>
      </c>
      <c r="E26" s="150">
        <v>16</v>
      </c>
      <c r="F26" s="151">
        <v>0</v>
      </c>
      <c r="G26" s="152">
        <f>E26*F26</f>
        <v>0</v>
      </c>
      <c r="H26" s="153">
        <v>2440</v>
      </c>
      <c r="I26" s="154">
        <f>E26*H26</f>
        <v>39040</v>
      </c>
      <c r="J26" s="153">
        <v>0</v>
      </c>
      <c r="K26" s="154">
        <f>E26*J26</f>
        <v>0</v>
      </c>
      <c r="O26" s="145"/>
      <c r="Z26" s="145"/>
      <c r="AA26" s="145">
        <v>1</v>
      </c>
      <c r="AB26" s="145">
        <v>1</v>
      </c>
      <c r="AC26" s="145">
        <v>1</v>
      </c>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55">
        <f>G26</f>
        <v>0</v>
      </c>
      <c r="BA26" s="145"/>
      <c r="BB26" s="145"/>
      <c r="BC26" s="145"/>
      <c r="BD26" s="145"/>
      <c r="BE26" s="145"/>
      <c r="BF26" s="145"/>
      <c r="BG26" s="145"/>
      <c r="BH26" s="145"/>
      <c r="BI26" s="145"/>
      <c r="CA26" s="145">
        <v>1</v>
      </c>
      <c r="CB26" s="145">
        <v>1</v>
      </c>
      <c r="CZ26" s="108">
        <v>1</v>
      </c>
    </row>
    <row r="27" spans="1:104" x14ac:dyDescent="0.2">
      <c r="A27" s="171" t="s">
        <v>48</v>
      </c>
      <c r="B27" s="172" t="s">
        <v>112</v>
      </c>
      <c r="C27" s="173" t="s">
        <v>113</v>
      </c>
      <c r="D27" s="174"/>
      <c r="E27" s="175"/>
      <c r="F27" s="175"/>
      <c r="G27" s="176">
        <f>SUM(G25:G26)</f>
        <v>0</v>
      </c>
      <c r="H27" s="177"/>
      <c r="I27" s="176">
        <f>SUM(I25:I26)</f>
        <v>39040</v>
      </c>
      <c r="J27" s="178"/>
      <c r="K27" s="176">
        <f>SUM(K25:K26)</f>
        <v>0</v>
      </c>
      <c r="O27" s="145"/>
      <c r="X27" s="179">
        <f>K27</f>
        <v>0</v>
      </c>
      <c r="Y27" s="179">
        <f>I27</f>
        <v>39040</v>
      </c>
      <c r="Z27" s="155">
        <f>G27</f>
        <v>0</v>
      </c>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80"/>
      <c r="BB27" s="180"/>
      <c r="BC27" s="180"/>
      <c r="BD27" s="180"/>
      <c r="BE27" s="180"/>
      <c r="BF27" s="180"/>
      <c r="BG27" s="145"/>
      <c r="BH27" s="145"/>
      <c r="BI27" s="145"/>
    </row>
    <row r="28" spans="1:104" ht="14.25" customHeight="1" x14ac:dyDescent="0.2">
      <c r="A28" s="135" t="s">
        <v>46</v>
      </c>
      <c r="B28" s="136" t="s">
        <v>131</v>
      </c>
      <c r="C28" s="137" t="s">
        <v>132</v>
      </c>
      <c r="D28" s="138"/>
      <c r="E28" s="139"/>
      <c r="F28" s="139"/>
      <c r="G28" s="140"/>
      <c r="H28" s="141"/>
      <c r="I28" s="142"/>
      <c r="J28" s="143"/>
      <c r="K28" s="144"/>
      <c r="O28" s="145"/>
    </row>
    <row r="29" spans="1:104" x14ac:dyDescent="0.2">
      <c r="A29" s="146">
        <v>10</v>
      </c>
      <c r="B29" s="147" t="s">
        <v>424</v>
      </c>
      <c r="C29" s="148" t="s">
        <v>425</v>
      </c>
      <c r="D29" s="149" t="s">
        <v>54</v>
      </c>
      <c r="E29" s="150">
        <v>7.7999999999999996E-3</v>
      </c>
      <c r="F29" s="151">
        <v>0</v>
      </c>
      <c r="G29" s="152">
        <f>E29*F29</f>
        <v>0</v>
      </c>
      <c r="H29" s="153">
        <v>2.34</v>
      </c>
      <c r="I29" s="154">
        <f>E29*H29</f>
        <v>1.8251999999999997E-2</v>
      </c>
      <c r="J29" s="153">
        <v>0</v>
      </c>
      <c r="K29" s="154">
        <f>E29*J29</f>
        <v>0</v>
      </c>
      <c r="O29" s="145"/>
      <c r="Z29" s="145"/>
      <c r="AA29" s="145">
        <v>1</v>
      </c>
      <c r="AB29" s="145">
        <v>1</v>
      </c>
      <c r="AC29" s="145">
        <v>1</v>
      </c>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55">
        <f>G29</f>
        <v>0</v>
      </c>
      <c r="BA29" s="145"/>
      <c r="BB29" s="145"/>
      <c r="BC29" s="145"/>
      <c r="BD29" s="145"/>
      <c r="BE29" s="145"/>
      <c r="BF29" s="145"/>
      <c r="BG29" s="145"/>
      <c r="BH29" s="145"/>
      <c r="BI29" s="145"/>
      <c r="CA29" s="145">
        <v>1</v>
      </c>
      <c r="CB29" s="145">
        <v>1</v>
      </c>
      <c r="CZ29" s="108">
        <v>1</v>
      </c>
    </row>
    <row r="30" spans="1:104" x14ac:dyDescent="0.2">
      <c r="A30" s="146">
        <v>11</v>
      </c>
      <c r="B30" s="147" t="s">
        <v>216</v>
      </c>
      <c r="C30" s="148" t="s">
        <v>217</v>
      </c>
      <c r="D30" s="149" t="s">
        <v>54</v>
      </c>
      <c r="E30" s="150">
        <v>0.14399999999999999</v>
      </c>
      <c r="F30" s="151">
        <v>0</v>
      </c>
      <c r="G30" s="152">
        <f>E30*F30</f>
        <v>0</v>
      </c>
      <c r="H30" s="153">
        <v>53.21</v>
      </c>
      <c r="I30" s="154">
        <f>E30*H30</f>
        <v>7.6622399999999997</v>
      </c>
      <c r="J30" s="153">
        <v>0</v>
      </c>
      <c r="K30" s="154">
        <f>E30*J30</f>
        <v>0</v>
      </c>
      <c r="O30" s="145"/>
      <c r="Z30" s="145"/>
      <c r="AA30" s="145">
        <v>1</v>
      </c>
      <c r="AB30" s="145">
        <v>1</v>
      </c>
      <c r="AC30" s="145">
        <v>1</v>
      </c>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55">
        <f>G30</f>
        <v>0</v>
      </c>
      <c r="BA30" s="145"/>
      <c r="BB30" s="145"/>
      <c r="BC30" s="145"/>
      <c r="BD30" s="145"/>
      <c r="BE30" s="145"/>
      <c r="BF30" s="145"/>
      <c r="BG30" s="145"/>
      <c r="BH30" s="145"/>
      <c r="BI30" s="145"/>
      <c r="CA30" s="145">
        <v>1</v>
      </c>
      <c r="CB30" s="145">
        <v>1</v>
      </c>
      <c r="CZ30" s="108">
        <v>1</v>
      </c>
    </row>
    <row r="31" spans="1:104" ht="22.5" x14ac:dyDescent="0.2">
      <c r="A31" s="146">
        <v>12</v>
      </c>
      <c r="B31" s="147" t="s">
        <v>260</v>
      </c>
      <c r="C31" s="148" t="s">
        <v>261</v>
      </c>
      <c r="D31" s="149" t="s">
        <v>54</v>
      </c>
      <c r="E31" s="150">
        <v>0.14399999999999999</v>
      </c>
      <c r="F31" s="151">
        <v>0</v>
      </c>
      <c r="G31" s="152">
        <f>E31*F31</f>
        <v>0</v>
      </c>
      <c r="H31" s="153">
        <v>55.37</v>
      </c>
      <c r="I31" s="154">
        <f>E31*H31</f>
        <v>7.973279999999999</v>
      </c>
      <c r="J31" s="153">
        <v>0</v>
      </c>
      <c r="K31" s="154">
        <f>E31*J31</f>
        <v>0</v>
      </c>
      <c r="O31" s="145"/>
      <c r="Z31" s="145"/>
      <c r="AA31" s="145">
        <v>1</v>
      </c>
      <c r="AB31" s="145">
        <v>1</v>
      </c>
      <c r="AC31" s="145">
        <v>1</v>
      </c>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55">
        <f>G31</f>
        <v>0</v>
      </c>
      <c r="BA31" s="145"/>
      <c r="BB31" s="145"/>
      <c r="BC31" s="145"/>
      <c r="BD31" s="145"/>
      <c r="BE31" s="145"/>
      <c r="BF31" s="145"/>
      <c r="BG31" s="145"/>
      <c r="BH31" s="145"/>
      <c r="BI31" s="145"/>
      <c r="CA31" s="145">
        <v>1</v>
      </c>
      <c r="CB31" s="145">
        <v>1</v>
      </c>
      <c r="CZ31" s="108">
        <v>1</v>
      </c>
    </row>
    <row r="32" spans="1:104" ht="22.5" x14ac:dyDescent="0.2">
      <c r="A32" s="146">
        <v>13</v>
      </c>
      <c r="B32" s="147" t="s">
        <v>262</v>
      </c>
      <c r="C32" s="148" t="s">
        <v>263</v>
      </c>
      <c r="D32" s="149" t="s">
        <v>54</v>
      </c>
      <c r="E32" s="150">
        <v>0.14399999999999999</v>
      </c>
      <c r="F32" s="151">
        <v>0</v>
      </c>
      <c r="G32" s="152">
        <f>E32*F32</f>
        <v>0</v>
      </c>
      <c r="H32" s="153">
        <v>4.3099999999999996</v>
      </c>
      <c r="I32" s="154">
        <f>E32*H32</f>
        <v>0.62063999999999986</v>
      </c>
      <c r="J32" s="153">
        <v>0</v>
      </c>
      <c r="K32" s="154">
        <f>E32*J32</f>
        <v>0</v>
      </c>
      <c r="O32" s="145"/>
      <c r="Z32" s="145"/>
      <c r="AA32" s="145">
        <v>1</v>
      </c>
      <c r="AB32" s="145">
        <v>1</v>
      </c>
      <c r="AC32" s="145">
        <v>1</v>
      </c>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55">
        <f>G32</f>
        <v>0</v>
      </c>
      <c r="BA32" s="145"/>
      <c r="BB32" s="145"/>
      <c r="BC32" s="145"/>
      <c r="BD32" s="145"/>
      <c r="BE32" s="145"/>
      <c r="BF32" s="145"/>
      <c r="BG32" s="145"/>
      <c r="BH32" s="145"/>
      <c r="BI32" s="145"/>
      <c r="CA32" s="145">
        <v>1</v>
      </c>
      <c r="CB32" s="145">
        <v>1</v>
      </c>
      <c r="CZ32" s="108">
        <v>1</v>
      </c>
    </row>
    <row r="33" spans="1:104" x14ac:dyDescent="0.2">
      <c r="A33" s="146">
        <v>14</v>
      </c>
      <c r="B33" s="147" t="s">
        <v>220</v>
      </c>
      <c r="C33" s="148" t="s">
        <v>221</v>
      </c>
      <c r="D33" s="149" t="s">
        <v>54</v>
      </c>
      <c r="E33" s="150">
        <v>0.14399999999999999</v>
      </c>
      <c r="F33" s="151">
        <v>0</v>
      </c>
      <c r="G33" s="152">
        <f>E33*F33</f>
        <v>0</v>
      </c>
      <c r="H33" s="153">
        <v>50.4</v>
      </c>
      <c r="I33" s="154">
        <f>E33*H33</f>
        <v>7.2575999999999992</v>
      </c>
      <c r="J33" s="153">
        <v>0</v>
      </c>
      <c r="K33" s="154">
        <f>E33*J33</f>
        <v>0</v>
      </c>
      <c r="O33" s="145"/>
      <c r="Z33" s="145"/>
      <c r="AA33" s="145">
        <v>1</v>
      </c>
      <c r="AB33" s="145">
        <v>1</v>
      </c>
      <c r="AC33" s="145">
        <v>1</v>
      </c>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55">
        <f>G33</f>
        <v>0</v>
      </c>
      <c r="BA33" s="145"/>
      <c r="BB33" s="145"/>
      <c r="BC33" s="145"/>
      <c r="BD33" s="145"/>
      <c r="BE33" s="145"/>
      <c r="BF33" s="145"/>
      <c r="BG33" s="145"/>
      <c r="BH33" s="145"/>
      <c r="BI33" s="145"/>
      <c r="CA33" s="145">
        <v>1</v>
      </c>
      <c r="CB33" s="145">
        <v>1</v>
      </c>
      <c r="CZ33" s="108">
        <v>1</v>
      </c>
    </row>
    <row r="34" spans="1:104" x14ac:dyDescent="0.2">
      <c r="A34" s="171" t="s">
        <v>48</v>
      </c>
      <c r="B34" s="172" t="s">
        <v>131</v>
      </c>
      <c r="C34" s="173" t="s">
        <v>132</v>
      </c>
      <c r="D34" s="174"/>
      <c r="E34" s="175"/>
      <c r="F34" s="175"/>
      <c r="G34" s="176">
        <f>SUM(G28:G33)</f>
        <v>0</v>
      </c>
      <c r="H34" s="177"/>
      <c r="I34" s="176">
        <f>SUM(I28:I33)</f>
        <v>23.532011999999998</v>
      </c>
      <c r="J34" s="178"/>
      <c r="K34" s="176">
        <f>SUM(K28:K33)</f>
        <v>0</v>
      </c>
      <c r="O34" s="145"/>
      <c r="X34" s="179">
        <f>K34</f>
        <v>0</v>
      </c>
      <c r="Y34" s="179">
        <f>I34</f>
        <v>23.532011999999998</v>
      </c>
      <c r="Z34" s="155">
        <f>G34</f>
        <v>0</v>
      </c>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80"/>
      <c r="BB34" s="180"/>
      <c r="BC34" s="180"/>
      <c r="BD34" s="180"/>
      <c r="BE34" s="180"/>
      <c r="BF34" s="180"/>
      <c r="BG34" s="145"/>
      <c r="BH34" s="145"/>
      <c r="BI34" s="145"/>
    </row>
    <row r="35" spans="1:104" ht="14.25" customHeight="1" x14ac:dyDescent="0.2">
      <c r="A35" s="135" t="s">
        <v>46</v>
      </c>
      <c r="B35" s="136" t="s">
        <v>426</v>
      </c>
      <c r="C35" s="137" t="s">
        <v>427</v>
      </c>
      <c r="D35" s="138"/>
      <c r="E35" s="139"/>
      <c r="F35" s="139"/>
      <c r="G35" s="140"/>
      <c r="H35" s="141"/>
      <c r="I35" s="142"/>
      <c r="J35" s="143"/>
      <c r="K35" s="144"/>
      <c r="O35" s="145"/>
    </row>
    <row r="36" spans="1:104" ht="22.5" x14ac:dyDescent="0.2">
      <c r="A36" s="146">
        <v>15</v>
      </c>
      <c r="B36" s="147" t="s">
        <v>372</v>
      </c>
      <c r="C36" s="148" t="s">
        <v>428</v>
      </c>
      <c r="D36" s="149" t="s">
        <v>88</v>
      </c>
      <c r="E36" s="150">
        <v>1</v>
      </c>
      <c r="F36" s="151">
        <v>0</v>
      </c>
      <c r="G36" s="152">
        <f>E36*F36</f>
        <v>0</v>
      </c>
      <c r="H36" s="153">
        <v>207</v>
      </c>
      <c r="I36" s="154">
        <f>E36*H36</f>
        <v>207</v>
      </c>
      <c r="J36" s="153">
        <v>0</v>
      </c>
      <c r="K36" s="154">
        <f>E36*J36</f>
        <v>0</v>
      </c>
      <c r="O36" s="145"/>
      <c r="Z36" s="145"/>
      <c r="AA36" s="145">
        <v>1</v>
      </c>
      <c r="AB36" s="145">
        <v>7</v>
      </c>
      <c r="AC36" s="145">
        <v>7</v>
      </c>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55">
        <f>G36</f>
        <v>0</v>
      </c>
      <c r="BA36" s="145"/>
      <c r="BB36" s="145"/>
      <c r="BC36" s="145"/>
      <c r="BD36" s="145"/>
      <c r="BE36" s="145"/>
      <c r="BF36" s="145"/>
      <c r="BG36" s="145"/>
      <c r="BH36" s="145"/>
      <c r="BI36" s="145"/>
      <c r="CA36" s="145">
        <v>1</v>
      </c>
      <c r="CB36" s="145">
        <v>7</v>
      </c>
      <c r="CZ36" s="108">
        <v>2</v>
      </c>
    </row>
    <row r="37" spans="1:104" ht="22.5" x14ac:dyDescent="0.2">
      <c r="A37" s="146">
        <v>16</v>
      </c>
      <c r="B37" s="147" t="s">
        <v>397</v>
      </c>
      <c r="C37" s="148" t="s">
        <v>429</v>
      </c>
      <c r="D37" s="149" t="s">
        <v>88</v>
      </c>
      <c r="E37" s="150">
        <v>36</v>
      </c>
      <c r="F37" s="151">
        <v>0</v>
      </c>
      <c r="G37" s="152">
        <f>E37*F37</f>
        <v>0</v>
      </c>
      <c r="H37" s="153">
        <v>618</v>
      </c>
      <c r="I37" s="154">
        <f>E37*H37</f>
        <v>22248</v>
      </c>
      <c r="J37" s="153">
        <v>0</v>
      </c>
      <c r="K37" s="154">
        <f>E37*J37</f>
        <v>0</v>
      </c>
      <c r="O37" s="145"/>
      <c r="Z37" s="145"/>
      <c r="AA37" s="145">
        <v>1</v>
      </c>
      <c r="AB37" s="145">
        <v>7</v>
      </c>
      <c r="AC37" s="145">
        <v>7</v>
      </c>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55">
        <f>G37</f>
        <v>0</v>
      </c>
      <c r="BA37" s="145"/>
      <c r="BB37" s="145"/>
      <c r="BC37" s="145"/>
      <c r="BD37" s="145"/>
      <c r="BE37" s="145"/>
      <c r="BF37" s="145"/>
      <c r="BG37" s="145"/>
      <c r="BH37" s="145"/>
      <c r="BI37" s="145"/>
      <c r="CA37" s="145">
        <v>1</v>
      </c>
      <c r="CB37" s="145">
        <v>7</v>
      </c>
      <c r="CZ37" s="108">
        <v>2</v>
      </c>
    </row>
    <row r="38" spans="1:104" x14ac:dyDescent="0.2">
      <c r="A38" s="146">
        <v>17</v>
      </c>
      <c r="B38" s="147" t="s">
        <v>430</v>
      </c>
      <c r="C38" s="148" t="s">
        <v>431</v>
      </c>
      <c r="D38" s="149" t="s">
        <v>432</v>
      </c>
      <c r="E38" s="150">
        <v>1</v>
      </c>
      <c r="F38" s="151">
        <v>0</v>
      </c>
      <c r="G38" s="152">
        <f>E38*F38</f>
        <v>0</v>
      </c>
      <c r="H38" s="153">
        <v>1000</v>
      </c>
      <c r="I38" s="154">
        <f>E38*H38</f>
        <v>1000</v>
      </c>
      <c r="J38" s="153">
        <v>0</v>
      </c>
      <c r="K38" s="154">
        <f>E38*J38</f>
        <v>0</v>
      </c>
      <c r="O38" s="145"/>
      <c r="Z38" s="145"/>
      <c r="AA38" s="145">
        <v>1</v>
      </c>
      <c r="AB38" s="145">
        <v>7</v>
      </c>
      <c r="AC38" s="145">
        <v>7</v>
      </c>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55">
        <f>G38</f>
        <v>0</v>
      </c>
      <c r="BA38" s="145"/>
      <c r="BB38" s="145"/>
      <c r="BC38" s="145"/>
      <c r="BD38" s="145"/>
      <c r="BE38" s="145"/>
      <c r="BF38" s="145"/>
      <c r="BG38" s="145"/>
      <c r="BH38" s="145"/>
      <c r="BI38" s="145"/>
      <c r="CA38" s="145">
        <v>1</v>
      </c>
      <c r="CB38" s="145">
        <v>7</v>
      </c>
      <c r="CZ38" s="108">
        <v>2</v>
      </c>
    </row>
    <row r="39" spans="1:104" x14ac:dyDescent="0.2">
      <c r="A39" s="146">
        <v>18</v>
      </c>
      <c r="B39" s="147" t="s">
        <v>433</v>
      </c>
      <c r="C39" s="148" t="s">
        <v>434</v>
      </c>
      <c r="D39" s="149" t="s">
        <v>432</v>
      </c>
      <c r="E39" s="150">
        <v>1</v>
      </c>
      <c r="F39" s="151">
        <v>0</v>
      </c>
      <c r="G39" s="152">
        <f>E39*F39</f>
        <v>0</v>
      </c>
      <c r="H39" s="153">
        <v>1000</v>
      </c>
      <c r="I39" s="154">
        <f>E39*H39</f>
        <v>1000</v>
      </c>
      <c r="J39" s="153">
        <v>0</v>
      </c>
      <c r="K39" s="154">
        <f>E39*J39</f>
        <v>0</v>
      </c>
      <c r="O39" s="145"/>
      <c r="Z39" s="145"/>
      <c r="AA39" s="145">
        <v>1</v>
      </c>
      <c r="AB39" s="145">
        <v>7</v>
      </c>
      <c r="AC39" s="145">
        <v>7</v>
      </c>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55">
        <f>G39</f>
        <v>0</v>
      </c>
      <c r="BA39" s="145"/>
      <c r="BB39" s="145"/>
      <c r="BC39" s="145"/>
      <c r="BD39" s="145"/>
      <c r="BE39" s="145"/>
      <c r="BF39" s="145"/>
      <c r="BG39" s="145"/>
      <c r="BH39" s="145"/>
      <c r="BI39" s="145"/>
      <c r="CA39" s="145">
        <v>1</v>
      </c>
      <c r="CB39" s="145">
        <v>7</v>
      </c>
      <c r="CZ39" s="108">
        <v>2</v>
      </c>
    </row>
    <row r="40" spans="1:104" x14ac:dyDescent="0.2">
      <c r="A40" s="171" t="s">
        <v>48</v>
      </c>
      <c r="B40" s="172" t="s">
        <v>426</v>
      </c>
      <c r="C40" s="173" t="s">
        <v>427</v>
      </c>
      <c r="D40" s="174"/>
      <c r="E40" s="175"/>
      <c r="F40" s="175"/>
      <c r="G40" s="176">
        <f>SUM(G35:G39)</f>
        <v>0</v>
      </c>
      <c r="H40" s="177"/>
      <c r="I40" s="176">
        <f>SUM(I35:I39)</f>
        <v>24455</v>
      </c>
      <c r="J40" s="178"/>
      <c r="K40" s="176">
        <f>SUM(K35:K39)</f>
        <v>0</v>
      </c>
      <c r="O40" s="145"/>
      <c r="X40" s="179">
        <f>K40</f>
        <v>0</v>
      </c>
      <c r="Y40" s="179">
        <f>I40</f>
        <v>24455</v>
      </c>
      <c r="Z40" s="155">
        <f>G40</f>
        <v>0</v>
      </c>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80"/>
      <c r="BB40" s="180"/>
      <c r="BC40" s="180"/>
      <c r="BD40" s="180"/>
      <c r="BE40" s="180"/>
      <c r="BF40" s="180"/>
      <c r="BG40" s="145"/>
      <c r="BH40" s="145"/>
      <c r="BI40" s="145"/>
    </row>
    <row r="41" spans="1:104" ht="14.25" customHeight="1" x14ac:dyDescent="0.2">
      <c r="A41" s="135" t="s">
        <v>46</v>
      </c>
      <c r="B41" s="136" t="s">
        <v>435</v>
      </c>
      <c r="C41" s="137" t="s">
        <v>436</v>
      </c>
      <c r="D41" s="138"/>
      <c r="E41" s="139"/>
      <c r="F41" s="139"/>
      <c r="G41" s="140"/>
      <c r="H41" s="141"/>
      <c r="I41" s="142"/>
      <c r="J41" s="143"/>
      <c r="K41" s="144"/>
      <c r="O41" s="145"/>
    </row>
    <row r="42" spans="1:104" ht="22.5" x14ac:dyDescent="0.2">
      <c r="A42" s="146">
        <v>19</v>
      </c>
      <c r="B42" s="147" t="s">
        <v>437</v>
      </c>
      <c r="C42" s="148" t="s">
        <v>438</v>
      </c>
      <c r="D42" s="149" t="s">
        <v>88</v>
      </c>
      <c r="E42" s="150">
        <v>40</v>
      </c>
      <c r="F42" s="151">
        <v>0</v>
      </c>
      <c r="G42" s="152">
        <f>E42*F42</f>
        <v>0</v>
      </c>
      <c r="H42" s="153">
        <v>1268</v>
      </c>
      <c r="I42" s="154">
        <f>E42*H42</f>
        <v>50720</v>
      </c>
      <c r="J42" s="153">
        <v>0</v>
      </c>
      <c r="K42" s="154">
        <f>E42*J42</f>
        <v>0</v>
      </c>
      <c r="O42" s="145"/>
      <c r="Z42" s="145"/>
      <c r="AA42" s="145">
        <v>1</v>
      </c>
      <c r="AB42" s="145">
        <v>7</v>
      </c>
      <c r="AC42" s="145">
        <v>7</v>
      </c>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55">
        <f>G42</f>
        <v>0</v>
      </c>
      <c r="BA42" s="145"/>
      <c r="BB42" s="145"/>
      <c r="BC42" s="145"/>
      <c r="BD42" s="145"/>
      <c r="BE42" s="145"/>
      <c r="BF42" s="145"/>
      <c r="BG42" s="145"/>
      <c r="BH42" s="145"/>
      <c r="BI42" s="145"/>
      <c r="CA42" s="145">
        <v>1</v>
      </c>
      <c r="CB42" s="145">
        <v>7</v>
      </c>
      <c r="CZ42" s="108">
        <v>2</v>
      </c>
    </row>
    <row r="43" spans="1:104" x14ac:dyDescent="0.2">
      <c r="A43" s="146">
        <v>20</v>
      </c>
      <c r="B43" s="147" t="s">
        <v>439</v>
      </c>
      <c r="C43" s="148" t="s">
        <v>440</v>
      </c>
      <c r="D43" s="149" t="s">
        <v>84</v>
      </c>
      <c r="E43" s="150">
        <v>2</v>
      </c>
      <c r="F43" s="151">
        <v>0</v>
      </c>
      <c r="G43" s="152">
        <f>E43*F43</f>
        <v>0</v>
      </c>
      <c r="H43" s="153">
        <v>524</v>
      </c>
      <c r="I43" s="154">
        <f>E43*H43</f>
        <v>1048</v>
      </c>
      <c r="J43" s="153">
        <v>0</v>
      </c>
      <c r="K43" s="154">
        <f>E43*J43</f>
        <v>0</v>
      </c>
      <c r="O43" s="145"/>
      <c r="Z43" s="145"/>
      <c r="AA43" s="145">
        <v>1</v>
      </c>
      <c r="AB43" s="145">
        <v>7</v>
      </c>
      <c r="AC43" s="145">
        <v>7</v>
      </c>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55">
        <f>G43</f>
        <v>0</v>
      </c>
      <c r="BA43" s="145"/>
      <c r="BB43" s="145"/>
      <c r="BC43" s="145"/>
      <c r="BD43" s="145"/>
      <c r="BE43" s="145"/>
      <c r="BF43" s="145"/>
      <c r="BG43" s="145"/>
      <c r="BH43" s="145"/>
      <c r="BI43" s="145"/>
      <c r="CA43" s="145">
        <v>1</v>
      </c>
      <c r="CB43" s="145">
        <v>7</v>
      </c>
      <c r="CZ43" s="108">
        <v>2</v>
      </c>
    </row>
    <row r="44" spans="1:104" x14ac:dyDescent="0.2">
      <c r="A44" s="146">
        <v>21</v>
      </c>
      <c r="B44" s="147" t="s">
        <v>342</v>
      </c>
      <c r="C44" s="148" t="s">
        <v>343</v>
      </c>
      <c r="D44" s="149" t="s">
        <v>84</v>
      </c>
      <c r="E44" s="150">
        <v>10</v>
      </c>
      <c r="F44" s="151">
        <v>0</v>
      </c>
      <c r="G44" s="152">
        <f>E44*F44</f>
        <v>0</v>
      </c>
      <c r="H44" s="153">
        <v>3990</v>
      </c>
      <c r="I44" s="154">
        <f>E44*H44</f>
        <v>39900</v>
      </c>
      <c r="J44" s="153">
        <v>0</v>
      </c>
      <c r="K44" s="154">
        <f>E44*J44</f>
        <v>0</v>
      </c>
      <c r="O44" s="145"/>
      <c r="Z44" s="145"/>
      <c r="AA44" s="145">
        <v>1</v>
      </c>
      <c r="AB44" s="145">
        <v>7</v>
      </c>
      <c r="AC44" s="145">
        <v>7</v>
      </c>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55">
        <f>G44</f>
        <v>0</v>
      </c>
      <c r="BA44" s="145"/>
      <c r="BB44" s="145"/>
      <c r="BC44" s="145"/>
      <c r="BD44" s="145"/>
      <c r="BE44" s="145"/>
      <c r="BF44" s="145"/>
      <c r="BG44" s="145"/>
      <c r="BH44" s="145"/>
      <c r="BI44" s="145"/>
      <c r="CA44" s="145">
        <v>1</v>
      </c>
      <c r="CB44" s="145">
        <v>7</v>
      </c>
      <c r="CZ44" s="108">
        <v>2</v>
      </c>
    </row>
    <row r="45" spans="1:104" x14ac:dyDescent="0.2">
      <c r="A45" s="146">
        <v>22</v>
      </c>
      <c r="B45" s="147" t="s">
        <v>344</v>
      </c>
      <c r="C45" s="148" t="s">
        <v>345</v>
      </c>
      <c r="D45" s="149" t="s">
        <v>84</v>
      </c>
      <c r="E45" s="150">
        <v>4</v>
      </c>
      <c r="F45" s="151">
        <v>0</v>
      </c>
      <c r="G45" s="152">
        <f>E45*F45</f>
        <v>0</v>
      </c>
      <c r="H45" s="153">
        <v>1800</v>
      </c>
      <c r="I45" s="154">
        <f>E45*H45</f>
        <v>7200</v>
      </c>
      <c r="J45" s="153">
        <v>0</v>
      </c>
      <c r="K45" s="154">
        <f>E45*J45</f>
        <v>0</v>
      </c>
      <c r="O45" s="145"/>
      <c r="Z45" s="145"/>
      <c r="AA45" s="145">
        <v>1</v>
      </c>
      <c r="AB45" s="145">
        <v>7</v>
      </c>
      <c r="AC45" s="145">
        <v>7</v>
      </c>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55">
        <f>G45</f>
        <v>0</v>
      </c>
      <c r="BA45" s="145"/>
      <c r="BB45" s="145"/>
      <c r="BC45" s="145"/>
      <c r="BD45" s="145"/>
      <c r="BE45" s="145"/>
      <c r="BF45" s="145"/>
      <c r="BG45" s="145"/>
      <c r="BH45" s="145"/>
      <c r="BI45" s="145"/>
      <c r="CA45" s="145">
        <v>1</v>
      </c>
      <c r="CB45" s="145">
        <v>7</v>
      </c>
      <c r="CZ45" s="108">
        <v>2</v>
      </c>
    </row>
    <row r="46" spans="1:104" ht="22.5" x14ac:dyDescent="0.2">
      <c r="A46" s="146">
        <v>23</v>
      </c>
      <c r="B46" s="147" t="s">
        <v>441</v>
      </c>
      <c r="C46" s="148" t="s">
        <v>442</v>
      </c>
      <c r="D46" s="149" t="s">
        <v>84</v>
      </c>
      <c r="E46" s="150">
        <v>4</v>
      </c>
      <c r="F46" s="151">
        <v>0</v>
      </c>
      <c r="G46" s="152">
        <f>E46*F46</f>
        <v>0</v>
      </c>
      <c r="H46" s="153">
        <v>2076</v>
      </c>
      <c r="I46" s="154">
        <f>E46*H46</f>
        <v>8304</v>
      </c>
      <c r="J46" s="153">
        <v>0</v>
      </c>
      <c r="K46" s="154">
        <f>E46*J46</f>
        <v>0</v>
      </c>
      <c r="O46" s="145"/>
      <c r="Z46" s="145"/>
      <c r="AA46" s="145">
        <v>1</v>
      </c>
      <c r="AB46" s="145">
        <v>7</v>
      </c>
      <c r="AC46" s="145">
        <v>7</v>
      </c>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55">
        <f>G46</f>
        <v>0</v>
      </c>
      <c r="BA46" s="145"/>
      <c r="BB46" s="145"/>
      <c r="BC46" s="145"/>
      <c r="BD46" s="145"/>
      <c r="BE46" s="145"/>
      <c r="BF46" s="145"/>
      <c r="BG46" s="145"/>
      <c r="BH46" s="145"/>
      <c r="BI46" s="145"/>
      <c r="CA46" s="145">
        <v>1</v>
      </c>
      <c r="CB46" s="145">
        <v>7</v>
      </c>
      <c r="CZ46" s="108">
        <v>2</v>
      </c>
    </row>
    <row r="47" spans="1:104" x14ac:dyDescent="0.2">
      <c r="A47" s="146">
        <v>24</v>
      </c>
      <c r="B47" s="147" t="s">
        <v>443</v>
      </c>
      <c r="C47" s="148" t="s">
        <v>444</v>
      </c>
      <c r="D47" s="149" t="s">
        <v>88</v>
      </c>
      <c r="E47" s="150">
        <v>4</v>
      </c>
      <c r="F47" s="151">
        <v>0</v>
      </c>
      <c r="G47" s="152">
        <f>E47*F47</f>
        <v>0</v>
      </c>
      <c r="H47" s="153">
        <v>1242</v>
      </c>
      <c r="I47" s="154">
        <f>E47*H47</f>
        <v>4968</v>
      </c>
      <c r="J47" s="153">
        <v>0</v>
      </c>
      <c r="K47" s="154">
        <f>E47*J47</f>
        <v>0</v>
      </c>
      <c r="O47" s="145"/>
      <c r="Z47" s="145"/>
      <c r="AA47" s="145">
        <v>1</v>
      </c>
      <c r="AB47" s="145">
        <v>7</v>
      </c>
      <c r="AC47" s="145">
        <v>7</v>
      </c>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55">
        <f>G47</f>
        <v>0</v>
      </c>
      <c r="BA47" s="145"/>
      <c r="BB47" s="145"/>
      <c r="BC47" s="145"/>
      <c r="BD47" s="145"/>
      <c r="BE47" s="145"/>
      <c r="BF47" s="145"/>
      <c r="BG47" s="145"/>
      <c r="BH47" s="145"/>
      <c r="BI47" s="145"/>
      <c r="CA47" s="145">
        <v>1</v>
      </c>
      <c r="CB47" s="145">
        <v>7</v>
      </c>
      <c r="CZ47" s="108">
        <v>2</v>
      </c>
    </row>
    <row r="48" spans="1:104" x14ac:dyDescent="0.2">
      <c r="A48" s="146">
        <v>25</v>
      </c>
      <c r="B48" s="147" t="s">
        <v>445</v>
      </c>
      <c r="C48" s="148" t="s">
        <v>446</v>
      </c>
      <c r="D48" s="149" t="s">
        <v>88</v>
      </c>
      <c r="E48" s="150">
        <v>19</v>
      </c>
      <c r="F48" s="151">
        <v>0</v>
      </c>
      <c r="G48" s="152">
        <f>E48*F48</f>
        <v>0</v>
      </c>
      <c r="H48" s="153">
        <v>7172.5</v>
      </c>
      <c r="I48" s="154">
        <f>E48*H48</f>
        <v>136277.5</v>
      </c>
      <c r="J48" s="153">
        <v>0</v>
      </c>
      <c r="K48" s="154">
        <f>E48*J48</f>
        <v>0</v>
      </c>
      <c r="O48" s="145"/>
      <c r="Z48" s="145"/>
      <c r="AA48" s="145">
        <v>1</v>
      </c>
      <c r="AB48" s="145">
        <v>7</v>
      </c>
      <c r="AC48" s="145">
        <v>7</v>
      </c>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55">
        <f>G48</f>
        <v>0</v>
      </c>
      <c r="BA48" s="145"/>
      <c r="BB48" s="145"/>
      <c r="BC48" s="145"/>
      <c r="BD48" s="145"/>
      <c r="BE48" s="145"/>
      <c r="BF48" s="145"/>
      <c r="BG48" s="145"/>
      <c r="BH48" s="145"/>
      <c r="BI48" s="145"/>
      <c r="CA48" s="145">
        <v>1</v>
      </c>
      <c r="CB48" s="145">
        <v>7</v>
      </c>
      <c r="CZ48" s="108">
        <v>2</v>
      </c>
    </row>
    <row r="49" spans="1:104" x14ac:dyDescent="0.2">
      <c r="A49" s="146">
        <v>26</v>
      </c>
      <c r="B49" s="147" t="s">
        <v>447</v>
      </c>
      <c r="C49" s="148" t="s">
        <v>448</v>
      </c>
      <c r="D49" s="149" t="s">
        <v>88</v>
      </c>
      <c r="E49" s="150">
        <v>7</v>
      </c>
      <c r="F49" s="151">
        <v>0</v>
      </c>
      <c r="G49" s="152">
        <f>E49*F49</f>
        <v>0</v>
      </c>
      <c r="H49" s="153">
        <v>2747.5</v>
      </c>
      <c r="I49" s="154">
        <f>E49*H49</f>
        <v>19232.5</v>
      </c>
      <c r="J49" s="153">
        <v>0</v>
      </c>
      <c r="K49" s="154">
        <f>E49*J49</f>
        <v>0</v>
      </c>
      <c r="O49" s="145"/>
      <c r="Z49" s="145"/>
      <c r="AA49" s="145">
        <v>1</v>
      </c>
      <c r="AB49" s="145">
        <v>7</v>
      </c>
      <c r="AC49" s="145">
        <v>7</v>
      </c>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55">
        <f>G49</f>
        <v>0</v>
      </c>
      <c r="BA49" s="145"/>
      <c r="BB49" s="145"/>
      <c r="BC49" s="145"/>
      <c r="BD49" s="145"/>
      <c r="BE49" s="145"/>
      <c r="BF49" s="145"/>
      <c r="BG49" s="145"/>
      <c r="BH49" s="145"/>
      <c r="BI49" s="145"/>
      <c r="CA49" s="145">
        <v>1</v>
      </c>
      <c r="CB49" s="145">
        <v>7</v>
      </c>
      <c r="CZ49" s="108">
        <v>2</v>
      </c>
    </row>
    <row r="50" spans="1:104" x14ac:dyDescent="0.2">
      <c r="A50" s="146">
        <v>27</v>
      </c>
      <c r="B50" s="147" t="s">
        <v>449</v>
      </c>
      <c r="C50" s="148" t="s">
        <v>450</v>
      </c>
      <c r="D50" s="149" t="s">
        <v>88</v>
      </c>
      <c r="E50" s="150">
        <v>9</v>
      </c>
      <c r="F50" s="151">
        <v>0</v>
      </c>
      <c r="G50" s="152">
        <f>E50*F50</f>
        <v>0</v>
      </c>
      <c r="H50" s="153">
        <v>4347</v>
      </c>
      <c r="I50" s="154">
        <f>E50*H50</f>
        <v>39123</v>
      </c>
      <c r="J50" s="153">
        <v>0</v>
      </c>
      <c r="K50" s="154">
        <f>E50*J50</f>
        <v>0</v>
      </c>
      <c r="O50" s="145"/>
      <c r="Z50" s="145"/>
      <c r="AA50" s="145">
        <v>1</v>
      </c>
      <c r="AB50" s="145">
        <v>7</v>
      </c>
      <c r="AC50" s="145">
        <v>7</v>
      </c>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55">
        <f>G50</f>
        <v>0</v>
      </c>
      <c r="BA50" s="145"/>
      <c r="BB50" s="145"/>
      <c r="BC50" s="145"/>
      <c r="BD50" s="145"/>
      <c r="BE50" s="145"/>
      <c r="BF50" s="145"/>
      <c r="BG50" s="145"/>
      <c r="BH50" s="145"/>
      <c r="BI50" s="145"/>
      <c r="CA50" s="145">
        <v>1</v>
      </c>
      <c r="CB50" s="145">
        <v>7</v>
      </c>
      <c r="CZ50" s="108">
        <v>2</v>
      </c>
    </row>
    <row r="51" spans="1:104" x14ac:dyDescent="0.2">
      <c r="A51" s="146">
        <v>28</v>
      </c>
      <c r="B51" s="147" t="s">
        <v>451</v>
      </c>
      <c r="C51" s="148" t="s">
        <v>452</v>
      </c>
      <c r="D51" s="149" t="s">
        <v>88</v>
      </c>
      <c r="E51" s="150">
        <v>39</v>
      </c>
      <c r="F51" s="151">
        <v>0</v>
      </c>
      <c r="G51" s="152">
        <f>E51*F51</f>
        <v>0</v>
      </c>
      <c r="H51" s="153">
        <v>460.2</v>
      </c>
      <c r="I51" s="154">
        <f>E51*H51</f>
        <v>17947.8</v>
      </c>
      <c r="J51" s="153">
        <v>0</v>
      </c>
      <c r="K51" s="154">
        <f>E51*J51</f>
        <v>0</v>
      </c>
      <c r="O51" s="145"/>
      <c r="Z51" s="145"/>
      <c r="AA51" s="145">
        <v>1</v>
      </c>
      <c r="AB51" s="145">
        <v>7</v>
      </c>
      <c r="AC51" s="145">
        <v>7</v>
      </c>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55">
        <f>G51</f>
        <v>0</v>
      </c>
      <c r="BA51" s="145"/>
      <c r="BB51" s="145"/>
      <c r="BC51" s="145"/>
      <c r="BD51" s="145"/>
      <c r="BE51" s="145"/>
      <c r="BF51" s="145"/>
      <c r="BG51" s="145"/>
      <c r="BH51" s="145"/>
      <c r="BI51" s="145"/>
      <c r="CA51" s="145">
        <v>1</v>
      </c>
      <c r="CB51" s="145">
        <v>7</v>
      </c>
      <c r="CZ51" s="108">
        <v>2</v>
      </c>
    </row>
    <row r="52" spans="1:104" x14ac:dyDescent="0.2">
      <c r="A52" s="146">
        <v>29</v>
      </c>
      <c r="B52" s="147" t="s">
        <v>453</v>
      </c>
      <c r="C52" s="148" t="s">
        <v>454</v>
      </c>
      <c r="D52" s="149" t="s">
        <v>84</v>
      </c>
      <c r="E52" s="150">
        <v>6</v>
      </c>
      <c r="F52" s="151">
        <v>0</v>
      </c>
      <c r="G52" s="152">
        <f>E52*F52</f>
        <v>0</v>
      </c>
      <c r="H52" s="153">
        <v>777</v>
      </c>
      <c r="I52" s="154">
        <f>E52*H52</f>
        <v>4662</v>
      </c>
      <c r="J52" s="153">
        <v>0</v>
      </c>
      <c r="K52" s="154">
        <f>E52*J52</f>
        <v>0</v>
      </c>
      <c r="O52" s="145"/>
      <c r="Z52" s="145"/>
      <c r="AA52" s="145">
        <v>1</v>
      </c>
      <c r="AB52" s="145">
        <v>7</v>
      </c>
      <c r="AC52" s="145">
        <v>7</v>
      </c>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55">
        <f>G52</f>
        <v>0</v>
      </c>
      <c r="BA52" s="145"/>
      <c r="BB52" s="145"/>
      <c r="BC52" s="145"/>
      <c r="BD52" s="145"/>
      <c r="BE52" s="145"/>
      <c r="BF52" s="145"/>
      <c r="BG52" s="145"/>
      <c r="BH52" s="145"/>
      <c r="BI52" s="145"/>
      <c r="CA52" s="145">
        <v>1</v>
      </c>
      <c r="CB52" s="145">
        <v>7</v>
      </c>
      <c r="CZ52" s="108">
        <v>2</v>
      </c>
    </row>
    <row r="53" spans="1:104" ht="22.5" x14ac:dyDescent="0.2">
      <c r="A53" s="146">
        <v>30</v>
      </c>
      <c r="B53" s="147" t="s">
        <v>455</v>
      </c>
      <c r="C53" s="148" t="s">
        <v>456</v>
      </c>
      <c r="D53" s="149" t="s">
        <v>84</v>
      </c>
      <c r="E53" s="150">
        <v>2</v>
      </c>
      <c r="F53" s="151">
        <v>0</v>
      </c>
      <c r="G53" s="152">
        <f>E53*F53</f>
        <v>0</v>
      </c>
      <c r="H53" s="153">
        <v>460</v>
      </c>
      <c r="I53" s="154">
        <f>E53*H53</f>
        <v>920</v>
      </c>
      <c r="J53" s="153">
        <v>0</v>
      </c>
      <c r="K53" s="154">
        <f>E53*J53</f>
        <v>0</v>
      </c>
      <c r="O53" s="145"/>
      <c r="Z53" s="145"/>
      <c r="AA53" s="145">
        <v>1</v>
      </c>
      <c r="AB53" s="145">
        <v>7</v>
      </c>
      <c r="AC53" s="145">
        <v>7</v>
      </c>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55">
        <f>G53</f>
        <v>0</v>
      </c>
      <c r="BA53" s="145"/>
      <c r="BB53" s="145"/>
      <c r="BC53" s="145"/>
      <c r="BD53" s="145"/>
      <c r="BE53" s="145"/>
      <c r="BF53" s="145"/>
      <c r="BG53" s="145"/>
      <c r="BH53" s="145"/>
      <c r="BI53" s="145"/>
      <c r="CA53" s="145">
        <v>1</v>
      </c>
      <c r="CB53" s="145">
        <v>7</v>
      </c>
      <c r="CZ53" s="108">
        <v>2</v>
      </c>
    </row>
    <row r="54" spans="1:104" x14ac:dyDescent="0.2">
      <c r="A54" s="146">
        <v>31</v>
      </c>
      <c r="B54" s="147" t="s">
        <v>457</v>
      </c>
      <c r="C54" s="148" t="s">
        <v>458</v>
      </c>
      <c r="D54" s="149" t="s">
        <v>84</v>
      </c>
      <c r="E54" s="150">
        <v>6</v>
      </c>
      <c r="F54" s="151">
        <v>0</v>
      </c>
      <c r="G54" s="152">
        <f>E54*F54</f>
        <v>0</v>
      </c>
      <c r="H54" s="153">
        <v>1356</v>
      </c>
      <c r="I54" s="154">
        <f>E54*H54</f>
        <v>8136</v>
      </c>
      <c r="J54" s="153">
        <v>0</v>
      </c>
      <c r="K54" s="154">
        <f>E54*J54</f>
        <v>0</v>
      </c>
      <c r="O54" s="145"/>
      <c r="Z54" s="145"/>
      <c r="AA54" s="145">
        <v>1</v>
      </c>
      <c r="AB54" s="145">
        <v>7</v>
      </c>
      <c r="AC54" s="145">
        <v>7</v>
      </c>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55">
        <f>G54</f>
        <v>0</v>
      </c>
      <c r="BA54" s="145"/>
      <c r="BB54" s="145"/>
      <c r="BC54" s="145"/>
      <c r="BD54" s="145"/>
      <c r="BE54" s="145"/>
      <c r="BF54" s="145"/>
      <c r="BG54" s="145"/>
      <c r="BH54" s="145"/>
      <c r="BI54" s="145"/>
      <c r="CA54" s="145">
        <v>1</v>
      </c>
      <c r="CB54" s="145">
        <v>7</v>
      </c>
      <c r="CZ54" s="108">
        <v>2</v>
      </c>
    </row>
    <row r="55" spans="1:104" ht="22.5" x14ac:dyDescent="0.2">
      <c r="A55" s="146">
        <v>32</v>
      </c>
      <c r="B55" s="147" t="s">
        <v>366</v>
      </c>
      <c r="C55" s="148" t="s">
        <v>459</v>
      </c>
      <c r="D55" s="149" t="s">
        <v>88</v>
      </c>
      <c r="E55" s="150">
        <v>4</v>
      </c>
      <c r="F55" s="151">
        <v>0</v>
      </c>
      <c r="G55" s="152">
        <f>E55*F55</f>
        <v>0</v>
      </c>
      <c r="H55" s="153">
        <v>214</v>
      </c>
      <c r="I55" s="154">
        <f>E55*H55</f>
        <v>856</v>
      </c>
      <c r="J55" s="153">
        <v>0</v>
      </c>
      <c r="K55" s="154">
        <f>E55*J55</f>
        <v>0</v>
      </c>
      <c r="O55" s="145"/>
      <c r="Z55" s="145"/>
      <c r="AA55" s="145">
        <v>1</v>
      </c>
      <c r="AB55" s="145">
        <v>7</v>
      </c>
      <c r="AC55" s="145">
        <v>7</v>
      </c>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55">
        <f>G55</f>
        <v>0</v>
      </c>
      <c r="BA55" s="145"/>
      <c r="BB55" s="145"/>
      <c r="BC55" s="145"/>
      <c r="BD55" s="145"/>
      <c r="BE55" s="145"/>
      <c r="BF55" s="145"/>
      <c r="BG55" s="145"/>
      <c r="BH55" s="145"/>
      <c r="BI55" s="145"/>
      <c r="CA55" s="145">
        <v>1</v>
      </c>
      <c r="CB55" s="145">
        <v>7</v>
      </c>
      <c r="CZ55" s="108">
        <v>2</v>
      </c>
    </row>
    <row r="56" spans="1:104" ht="22.5" x14ac:dyDescent="0.2">
      <c r="A56" s="146">
        <v>33</v>
      </c>
      <c r="B56" s="147" t="s">
        <v>368</v>
      </c>
      <c r="C56" s="148" t="s">
        <v>367</v>
      </c>
      <c r="D56" s="149" t="s">
        <v>88</v>
      </c>
      <c r="E56" s="150">
        <v>19</v>
      </c>
      <c r="F56" s="151">
        <v>0</v>
      </c>
      <c r="G56" s="152">
        <f>E56*F56</f>
        <v>0</v>
      </c>
      <c r="H56" s="153">
        <v>1121</v>
      </c>
      <c r="I56" s="154">
        <f>E56*H56</f>
        <v>21299</v>
      </c>
      <c r="J56" s="153">
        <v>0</v>
      </c>
      <c r="K56" s="154">
        <f>E56*J56</f>
        <v>0</v>
      </c>
      <c r="O56" s="145"/>
      <c r="Z56" s="145"/>
      <c r="AA56" s="145">
        <v>1</v>
      </c>
      <c r="AB56" s="145">
        <v>7</v>
      </c>
      <c r="AC56" s="145">
        <v>7</v>
      </c>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55">
        <f>G56</f>
        <v>0</v>
      </c>
      <c r="BA56" s="145"/>
      <c r="BB56" s="145"/>
      <c r="BC56" s="145"/>
      <c r="BD56" s="145"/>
      <c r="BE56" s="145"/>
      <c r="BF56" s="145"/>
      <c r="BG56" s="145"/>
      <c r="BH56" s="145"/>
      <c r="BI56" s="145"/>
      <c r="CA56" s="145">
        <v>1</v>
      </c>
      <c r="CB56" s="145">
        <v>7</v>
      </c>
      <c r="CZ56" s="108">
        <v>2</v>
      </c>
    </row>
    <row r="57" spans="1:104" ht="22.5" x14ac:dyDescent="0.2">
      <c r="A57" s="146">
        <v>34</v>
      </c>
      <c r="B57" s="147" t="s">
        <v>370</v>
      </c>
      <c r="C57" s="148" t="s">
        <v>371</v>
      </c>
      <c r="D57" s="149" t="s">
        <v>88</v>
      </c>
      <c r="E57" s="150">
        <v>7</v>
      </c>
      <c r="F57" s="151">
        <v>0</v>
      </c>
      <c r="G57" s="152">
        <f>E57*F57</f>
        <v>0</v>
      </c>
      <c r="H57" s="153">
        <v>441</v>
      </c>
      <c r="I57" s="154">
        <f>E57*H57</f>
        <v>3087</v>
      </c>
      <c r="J57" s="153">
        <v>0</v>
      </c>
      <c r="K57" s="154">
        <f>E57*J57</f>
        <v>0</v>
      </c>
      <c r="O57" s="145"/>
      <c r="Z57" s="145"/>
      <c r="AA57" s="145">
        <v>1</v>
      </c>
      <c r="AB57" s="145">
        <v>7</v>
      </c>
      <c r="AC57" s="145">
        <v>7</v>
      </c>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55">
        <f>G57</f>
        <v>0</v>
      </c>
      <c r="BA57" s="145"/>
      <c r="BB57" s="145"/>
      <c r="BC57" s="145"/>
      <c r="BD57" s="145"/>
      <c r="BE57" s="145"/>
      <c r="BF57" s="145"/>
      <c r="BG57" s="145"/>
      <c r="BH57" s="145"/>
      <c r="BI57" s="145"/>
      <c r="CA57" s="145">
        <v>1</v>
      </c>
      <c r="CB57" s="145">
        <v>7</v>
      </c>
      <c r="CZ57" s="108">
        <v>2</v>
      </c>
    </row>
    <row r="58" spans="1:104" ht="22.5" x14ac:dyDescent="0.2">
      <c r="A58" s="146">
        <v>35</v>
      </c>
      <c r="B58" s="147" t="s">
        <v>372</v>
      </c>
      <c r="C58" s="148" t="s">
        <v>428</v>
      </c>
      <c r="D58" s="149" t="s">
        <v>88</v>
      </c>
      <c r="E58" s="150">
        <v>3</v>
      </c>
      <c r="F58" s="151">
        <v>0</v>
      </c>
      <c r="G58" s="152">
        <f>E58*F58</f>
        <v>0</v>
      </c>
      <c r="H58" s="153">
        <v>207</v>
      </c>
      <c r="I58" s="154">
        <f>E58*H58</f>
        <v>621</v>
      </c>
      <c r="J58" s="153">
        <v>0</v>
      </c>
      <c r="K58" s="154">
        <f>E58*J58</f>
        <v>0</v>
      </c>
      <c r="O58" s="145"/>
      <c r="Z58" s="145"/>
      <c r="AA58" s="145">
        <v>1</v>
      </c>
      <c r="AB58" s="145">
        <v>7</v>
      </c>
      <c r="AC58" s="145">
        <v>7</v>
      </c>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55">
        <f>G58</f>
        <v>0</v>
      </c>
      <c r="BA58" s="145"/>
      <c r="BB58" s="145"/>
      <c r="BC58" s="145"/>
      <c r="BD58" s="145"/>
      <c r="BE58" s="145"/>
      <c r="BF58" s="145"/>
      <c r="BG58" s="145"/>
      <c r="BH58" s="145"/>
      <c r="BI58" s="145"/>
      <c r="CA58" s="145">
        <v>1</v>
      </c>
      <c r="CB58" s="145">
        <v>7</v>
      </c>
      <c r="CZ58" s="108">
        <v>2</v>
      </c>
    </row>
    <row r="59" spans="1:104" ht="22.5" x14ac:dyDescent="0.2">
      <c r="A59" s="146">
        <v>36</v>
      </c>
      <c r="B59" s="147" t="s">
        <v>397</v>
      </c>
      <c r="C59" s="148" t="s">
        <v>429</v>
      </c>
      <c r="D59" s="149" t="s">
        <v>88</v>
      </c>
      <c r="E59" s="150">
        <v>6</v>
      </c>
      <c r="F59" s="151">
        <v>0</v>
      </c>
      <c r="G59" s="152">
        <f>E59*F59</f>
        <v>0</v>
      </c>
      <c r="H59" s="153">
        <v>618</v>
      </c>
      <c r="I59" s="154">
        <f>E59*H59</f>
        <v>3708</v>
      </c>
      <c r="J59" s="153">
        <v>0</v>
      </c>
      <c r="K59" s="154">
        <f>E59*J59</f>
        <v>0</v>
      </c>
      <c r="O59" s="145"/>
      <c r="Z59" s="145"/>
      <c r="AA59" s="145">
        <v>1</v>
      </c>
      <c r="AB59" s="145">
        <v>7</v>
      </c>
      <c r="AC59" s="145">
        <v>7</v>
      </c>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55">
        <f>G59</f>
        <v>0</v>
      </c>
      <c r="BA59" s="145"/>
      <c r="BB59" s="145"/>
      <c r="BC59" s="145"/>
      <c r="BD59" s="145"/>
      <c r="BE59" s="145"/>
      <c r="BF59" s="145"/>
      <c r="BG59" s="145"/>
      <c r="BH59" s="145"/>
      <c r="BI59" s="145"/>
      <c r="CA59" s="145">
        <v>1</v>
      </c>
      <c r="CB59" s="145">
        <v>7</v>
      </c>
      <c r="CZ59" s="108">
        <v>2</v>
      </c>
    </row>
    <row r="60" spans="1:104" x14ac:dyDescent="0.2">
      <c r="A60" s="146">
        <v>37</v>
      </c>
      <c r="B60" s="147" t="s">
        <v>460</v>
      </c>
      <c r="C60" s="148" t="s">
        <v>461</v>
      </c>
      <c r="D60" s="149" t="s">
        <v>22</v>
      </c>
      <c r="E60" s="150">
        <v>398.05279999999999</v>
      </c>
      <c r="F60" s="151">
        <v>0</v>
      </c>
      <c r="G60" s="152">
        <f>E60*F60</f>
        <v>0</v>
      </c>
      <c r="H60" s="153">
        <v>1552.41</v>
      </c>
      <c r="I60" s="154">
        <f>E60*H60</f>
        <v>617941.14724800002</v>
      </c>
      <c r="J60" s="153">
        <v>0</v>
      </c>
      <c r="K60" s="154">
        <f>E60*J60</f>
        <v>0</v>
      </c>
      <c r="O60" s="145"/>
      <c r="Z60" s="145"/>
      <c r="AA60" s="145">
        <v>1</v>
      </c>
      <c r="AB60" s="145">
        <v>7</v>
      </c>
      <c r="AC60" s="145">
        <v>7</v>
      </c>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55">
        <f>G60</f>
        <v>0</v>
      </c>
      <c r="BA60" s="145"/>
      <c r="BB60" s="145"/>
      <c r="BC60" s="145"/>
      <c r="BD60" s="145"/>
      <c r="BE60" s="145"/>
      <c r="BF60" s="145"/>
      <c r="BG60" s="145"/>
      <c r="BH60" s="145"/>
      <c r="BI60" s="145"/>
      <c r="CA60" s="145">
        <v>1</v>
      </c>
      <c r="CB60" s="145">
        <v>7</v>
      </c>
      <c r="CZ60" s="108">
        <v>2</v>
      </c>
    </row>
    <row r="61" spans="1:104" ht="22.5" x14ac:dyDescent="0.2">
      <c r="A61" s="146">
        <v>38</v>
      </c>
      <c r="B61" s="147" t="s">
        <v>462</v>
      </c>
      <c r="C61" s="148" t="s">
        <v>463</v>
      </c>
      <c r="D61" s="149" t="s">
        <v>54</v>
      </c>
      <c r="E61" s="150">
        <v>0.28920000000000001</v>
      </c>
      <c r="F61" s="151">
        <v>0</v>
      </c>
      <c r="G61" s="152">
        <f>E61*F61</f>
        <v>0</v>
      </c>
      <c r="H61" s="153">
        <v>457.58</v>
      </c>
      <c r="I61" s="154">
        <f>E61*H61</f>
        <v>132.33213599999999</v>
      </c>
      <c r="J61" s="153">
        <v>0</v>
      </c>
      <c r="K61" s="154">
        <f>E61*J61</f>
        <v>0</v>
      </c>
      <c r="O61" s="145"/>
      <c r="Z61" s="145"/>
      <c r="AA61" s="145">
        <v>1</v>
      </c>
      <c r="AB61" s="145">
        <v>7</v>
      </c>
      <c r="AC61" s="145">
        <v>7</v>
      </c>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55">
        <f>G61</f>
        <v>0</v>
      </c>
      <c r="BA61" s="145"/>
      <c r="BB61" s="145"/>
      <c r="BC61" s="145"/>
      <c r="BD61" s="145"/>
      <c r="BE61" s="145"/>
      <c r="BF61" s="145"/>
      <c r="BG61" s="145"/>
      <c r="BH61" s="145"/>
      <c r="BI61" s="145"/>
      <c r="CA61" s="145">
        <v>1</v>
      </c>
      <c r="CB61" s="145">
        <v>7</v>
      </c>
      <c r="CZ61" s="108">
        <v>2</v>
      </c>
    </row>
    <row r="62" spans="1:104" x14ac:dyDescent="0.2">
      <c r="A62" s="171" t="s">
        <v>48</v>
      </c>
      <c r="B62" s="172" t="s">
        <v>435</v>
      </c>
      <c r="C62" s="173" t="s">
        <v>436</v>
      </c>
      <c r="D62" s="174"/>
      <c r="E62" s="175"/>
      <c r="F62" s="175"/>
      <c r="G62" s="176">
        <f>SUM(G41:G61)</f>
        <v>0</v>
      </c>
      <c r="H62" s="177"/>
      <c r="I62" s="176">
        <f>SUM(I41:I61)</f>
        <v>986083.27938399999</v>
      </c>
      <c r="J62" s="178"/>
      <c r="K62" s="176">
        <f>SUM(K41:K61)</f>
        <v>0</v>
      </c>
      <c r="O62" s="145"/>
      <c r="X62" s="179">
        <f>K62</f>
        <v>0</v>
      </c>
      <c r="Y62" s="179">
        <f>I62</f>
        <v>986083.27938399999</v>
      </c>
      <c r="Z62" s="155">
        <f>G62</f>
        <v>0</v>
      </c>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80"/>
      <c r="BB62" s="180"/>
      <c r="BC62" s="180"/>
      <c r="BD62" s="180"/>
      <c r="BE62" s="180"/>
      <c r="BF62" s="180"/>
      <c r="BG62" s="145"/>
      <c r="BH62" s="145"/>
      <c r="BI62" s="145"/>
    </row>
    <row r="63" spans="1:104" ht="14.25" customHeight="1" x14ac:dyDescent="0.2">
      <c r="A63" s="135" t="s">
        <v>46</v>
      </c>
      <c r="B63" s="136" t="s">
        <v>464</v>
      </c>
      <c r="C63" s="137" t="s">
        <v>465</v>
      </c>
      <c r="D63" s="138"/>
      <c r="E63" s="139"/>
      <c r="F63" s="139"/>
      <c r="G63" s="140"/>
      <c r="H63" s="141"/>
      <c r="I63" s="142"/>
      <c r="J63" s="143"/>
      <c r="K63" s="144"/>
      <c r="O63" s="145"/>
    </row>
    <row r="64" spans="1:104" x14ac:dyDescent="0.2">
      <c r="A64" s="146">
        <v>39</v>
      </c>
      <c r="B64" s="147" t="s">
        <v>466</v>
      </c>
      <c r="C64" s="148" t="s">
        <v>467</v>
      </c>
      <c r="D64" s="149" t="s">
        <v>84</v>
      </c>
      <c r="E64" s="150">
        <v>2</v>
      </c>
      <c r="F64" s="151">
        <v>0</v>
      </c>
      <c r="G64" s="152">
        <f>E64*F64</f>
        <v>0</v>
      </c>
      <c r="H64" s="153">
        <v>588</v>
      </c>
      <c r="I64" s="154">
        <f>E64*H64</f>
        <v>1176</v>
      </c>
      <c r="J64" s="153">
        <v>0</v>
      </c>
      <c r="K64" s="154">
        <f>E64*J64</f>
        <v>0</v>
      </c>
      <c r="O64" s="145"/>
      <c r="Z64" s="145"/>
      <c r="AA64" s="145">
        <v>1</v>
      </c>
      <c r="AB64" s="145">
        <v>7</v>
      </c>
      <c r="AC64" s="145">
        <v>7</v>
      </c>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55">
        <f>G64</f>
        <v>0</v>
      </c>
      <c r="BA64" s="145"/>
      <c r="BB64" s="145"/>
      <c r="BC64" s="145"/>
      <c r="BD64" s="145"/>
      <c r="BE64" s="145"/>
      <c r="BF64" s="145"/>
      <c r="BG64" s="145"/>
      <c r="BH64" s="145"/>
      <c r="BI64" s="145"/>
      <c r="CA64" s="145">
        <v>1</v>
      </c>
      <c r="CB64" s="145">
        <v>7</v>
      </c>
      <c r="CZ64" s="108">
        <v>2</v>
      </c>
    </row>
    <row r="65" spans="1:104" x14ac:dyDescent="0.2">
      <c r="A65" s="146">
        <v>40</v>
      </c>
      <c r="B65" s="147" t="s">
        <v>468</v>
      </c>
      <c r="C65" s="148" t="s">
        <v>469</v>
      </c>
      <c r="D65" s="149" t="s">
        <v>84</v>
      </c>
      <c r="E65" s="150">
        <v>2</v>
      </c>
      <c r="F65" s="151">
        <v>0</v>
      </c>
      <c r="G65" s="152">
        <f>E65*F65</f>
        <v>0</v>
      </c>
      <c r="H65" s="153">
        <v>827</v>
      </c>
      <c r="I65" s="154">
        <f>E65*H65</f>
        <v>1654</v>
      </c>
      <c r="J65" s="153">
        <v>0</v>
      </c>
      <c r="K65" s="154">
        <f>E65*J65</f>
        <v>0</v>
      </c>
      <c r="O65" s="145"/>
      <c r="Z65" s="145"/>
      <c r="AA65" s="145">
        <v>1</v>
      </c>
      <c r="AB65" s="145">
        <v>7</v>
      </c>
      <c r="AC65" s="145">
        <v>7</v>
      </c>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55">
        <f>G65</f>
        <v>0</v>
      </c>
      <c r="BA65" s="145"/>
      <c r="BB65" s="145"/>
      <c r="BC65" s="145"/>
      <c r="BD65" s="145"/>
      <c r="BE65" s="145"/>
      <c r="BF65" s="145"/>
      <c r="BG65" s="145"/>
      <c r="BH65" s="145"/>
      <c r="BI65" s="145"/>
      <c r="CA65" s="145">
        <v>1</v>
      </c>
      <c r="CB65" s="145">
        <v>7</v>
      </c>
      <c r="CZ65" s="108">
        <v>2</v>
      </c>
    </row>
    <row r="66" spans="1:104" x14ac:dyDescent="0.2">
      <c r="A66" s="146">
        <v>41</v>
      </c>
      <c r="B66" s="147" t="s">
        <v>470</v>
      </c>
      <c r="C66" s="148" t="s">
        <v>471</v>
      </c>
      <c r="D66" s="149" t="s">
        <v>84</v>
      </c>
      <c r="E66" s="150">
        <v>2</v>
      </c>
      <c r="F66" s="151">
        <v>0</v>
      </c>
      <c r="G66" s="152">
        <f>E66*F66</f>
        <v>0</v>
      </c>
      <c r="H66" s="153">
        <v>456</v>
      </c>
      <c r="I66" s="154">
        <f>E66*H66</f>
        <v>912</v>
      </c>
      <c r="J66" s="153">
        <v>0</v>
      </c>
      <c r="K66" s="154">
        <f>E66*J66</f>
        <v>0</v>
      </c>
      <c r="O66" s="145"/>
      <c r="Z66" s="145"/>
      <c r="AA66" s="145">
        <v>1</v>
      </c>
      <c r="AB66" s="145">
        <v>7</v>
      </c>
      <c r="AC66" s="145">
        <v>7</v>
      </c>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55">
        <f>G66</f>
        <v>0</v>
      </c>
      <c r="BA66" s="145"/>
      <c r="BB66" s="145"/>
      <c r="BC66" s="145"/>
      <c r="BD66" s="145"/>
      <c r="BE66" s="145"/>
      <c r="BF66" s="145"/>
      <c r="BG66" s="145"/>
      <c r="BH66" s="145"/>
      <c r="BI66" s="145"/>
      <c r="CA66" s="145">
        <v>1</v>
      </c>
      <c r="CB66" s="145">
        <v>7</v>
      </c>
      <c r="CZ66" s="108">
        <v>2</v>
      </c>
    </row>
    <row r="67" spans="1:104" x14ac:dyDescent="0.2">
      <c r="A67" s="171" t="s">
        <v>48</v>
      </c>
      <c r="B67" s="172" t="s">
        <v>464</v>
      </c>
      <c r="C67" s="173" t="s">
        <v>465</v>
      </c>
      <c r="D67" s="174"/>
      <c r="E67" s="175"/>
      <c r="F67" s="175"/>
      <c r="G67" s="176">
        <f>SUM(G63:G66)</f>
        <v>0</v>
      </c>
      <c r="H67" s="177"/>
      <c r="I67" s="176">
        <f>SUM(I63:I66)</f>
        <v>3742</v>
      </c>
      <c r="J67" s="178"/>
      <c r="K67" s="176">
        <f>SUM(K63:K66)</f>
        <v>0</v>
      </c>
      <c r="O67" s="145"/>
      <c r="X67" s="179">
        <f>K67</f>
        <v>0</v>
      </c>
      <c r="Y67" s="179">
        <f>I67</f>
        <v>3742</v>
      </c>
      <c r="Z67" s="155">
        <f>G67</f>
        <v>0</v>
      </c>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80"/>
      <c r="BB67" s="180"/>
      <c r="BC67" s="180"/>
      <c r="BD67" s="180"/>
      <c r="BE67" s="180"/>
      <c r="BF67" s="180"/>
      <c r="BG67" s="145"/>
      <c r="BH67" s="145"/>
      <c r="BI67" s="145"/>
    </row>
    <row r="68" spans="1:104" ht="14.25" customHeight="1" x14ac:dyDescent="0.2">
      <c r="A68" s="135" t="s">
        <v>46</v>
      </c>
      <c r="B68" s="136" t="s">
        <v>435</v>
      </c>
      <c r="C68" s="137" t="s">
        <v>436</v>
      </c>
      <c r="D68" s="138"/>
      <c r="E68" s="139"/>
      <c r="F68" s="139"/>
      <c r="G68" s="140"/>
      <c r="H68" s="141"/>
      <c r="I68" s="142"/>
      <c r="J68" s="143"/>
      <c r="K68" s="144"/>
      <c r="O68" s="145"/>
    </row>
    <row r="69" spans="1:104" ht="22.5" x14ac:dyDescent="0.2">
      <c r="A69" s="146">
        <v>42</v>
      </c>
      <c r="B69" s="147" t="s">
        <v>472</v>
      </c>
      <c r="C69" s="148" t="s">
        <v>473</v>
      </c>
      <c r="D69" s="149" t="s">
        <v>84</v>
      </c>
      <c r="E69" s="150">
        <v>5</v>
      </c>
      <c r="F69" s="151">
        <v>0</v>
      </c>
      <c r="G69" s="152">
        <f>E69*F69</f>
        <v>0</v>
      </c>
      <c r="H69" s="153">
        <v>675</v>
      </c>
      <c r="I69" s="154">
        <f>E69*H69</f>
        <v>3375</v>
      </c>
      <c r="J69" s="153">
        <v>0</v>
      </c>
      <c r="K69" s="154">
        <f>E69*J69</f>
        <v>0</v>
      </c>
      <c r="O69" s="145"/>
      <c r="Z69" s="145"/>
      <c r="AA69" s="145">
        <v>1</v>
      </c>
      <c r="AB69" s="145">
        <v>7</v>
      </c>
      <c r="AC69" s="145">
        <v>7</v>
      </c>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55">
        <f>G69</f>
        <v>0</v>
      </c>
      <c r="BA69" s="145"/>
      <c r="BB69" s="145"/>
      <c r="BC69" s="145"/>
      <c r="BD69" s="145"/>
      <c r="BE69" s="145"/>
      <c r="BF69" s="145"/>
      <c r="BG69" s="145"/>
      <c r="BH69" s="145"/>
      <c r="BI69" s="145"/>
      <c r="CA69" s="145">
        <v>1</v>
      </c>
      <c r="CB69" s="145">
        <v>7</v>
      </c>
      <c r="CZ69" s="108">
        <v>2</v>
      </c>
    </row>
    <row r="70" spans="1:104" ht="22.5" x14ac:dyDescent="0.2">
      <c r="A70" s="146">
        <v>43</v>
      </c>
      <c r="B70" s="147" t="s">
        <v>474</v>
      </c>
      <c r="C70" s="148" t="s">
        <v>475</v>
      </c>
      <c r="D70" s="149" t="s">
        <v>84</v>
      </c>
      <c r="E70" s="150">
        <v>5</v>
      </c>
      <c r="F70" s="151">
        <v>0</v>
      </c>
      <c r="G70" s="152">
        <f>E70*F70</f>
        <v>0</v>
      </c>
      <c r="H70" s="153">
        <v>767.5</v>
      </c>
      <c r="I70" s="154">
        <f>E70*H70</f>
        <v>3837.5</v>
      </c>
      <c r="J70" s="153">
        <v>0</v>
      </c>
      <c r="K70" s="154">
        <f>E70*J70</f>
        <v>0</v>
      </c>
      <c r="O70" s="145"/>
      <c r="Z70" s="145"/>
      <c r="AA70" s="145">
        <v>1</v>
      </c>
      <c r="AB70" s="145">
        <v>7</v>
      </c>
      <c r="AC70" s="145">
        <v>7</v>
      </c>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55">
        <f>G70</f>
        <v>0</v>
      </c>
      <c r="BA70" s="145"/>
      <c r="BB70" s="145"/>
      <c r="BC70" s="145"/>
      <c r="BD70" s="145"/>
      <c r="BE70" s="145"/>
      <c r="BF70" s="145"/>
      <c r="BG70" s="145"/>
      <c r="BH70" s="145"/>
      <c r="BI70" s="145"/>
      <c r="CA70" s="145">
        <v>1</v>
      </c>
      <c r="CB70" s="145">
        <v>7</v>
      </c>
      <c r="CZ70" s="108">
        <v>2</v>
      </c>
    </row>
    <row r="71" spans="1:104" ht="22.5" x14ac:dyDescent="0.2">
      <c r="A71" s="146">
        <v>44</v>
      </c>
      <c r="B71" s="147" t="s">
        <v>476</v>
      </c>
      <c r="C71" s="148" t="s">
        <v>477</v>
      </c>
      <c r="D71" s="149" t="s">
        <v>84</v>
      </c>
      <c r="E71" s="150">
        <v>5</v>
      </c>
      <c r="F71" s="151">
        <v>0</v>
      </c>
      <c r="G71" s="152">
        <f>E71*F71</f>
        <v>0</v>
      </c>
      <c r="H71" s="153">
        <v>860</v>
      </c>
      <c r="I71" s="154">
        <f>E71*H71</f>
        <v>4300</v>
      </c>
      <c r="J71" s="153">
        <v>0</v>
      </c>
      <c r="K71" s="154">
        <f>E71*J71</f>
        <v>0</v>
      </c>
      <c r="O71" s="145"/>
      <c r="Z71" s="145"/>
      <c r="AA71" s="145">
        <v>1</v>
      </c>
      <c r="AB71" s="145">
        <v>7</v>
      </c>
      <c r="AC71" s="145">
        <v>7</v>
      </c>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55">
        <f>G71</f>
        <v>0</v>
      </c>
      <c r="BA71" s="145"/>
      <c r="BB71" s="145"/>
      <c r="BC71" s="145"/>
      <c r="BD71" s="145"/>
      <c r="BE71" s="145"/>
      <c r="BF71" s="145"/>
      <c r="BG71" s="145"/>
      <c r="BH71" s="145"/>
      <c r="BI71" s="145"/>
      <c r="CA71" s="145">
        <v>1</v>
      </c>
      <c r="CB71" s="145">
        <v>7</v>
      </c>
      <c r="CZ71" s="108">
        <v>2</v>
      </c>
    </row>
    <row r="72" spans="1:104" x14ac:dyDescent="0.2">
      <c r="A72" s="146">
        <v>45</v>
      </c>
      <c r="B72" s="147" t="s">
        <v>478</v>
      </c>
      <c r="C72" s="148" t="s">
        <v>479</v>
      </c>
      <c r="D72" s="149" t="s">
        <v>84</v>
      </c>
      <c r="E72" s="150">
        <v>4</v>
      </c>
      <c r="F72" s="151">
        <v>0</v>
      </c>
      <c r="G72" s="152">
        <f>E72*F72</f>
        <v>0</v>
      </c>
      <c r="H72" s="153">
        <v>1164</v>
      </c>
      <c r="I72" s="154">
        <f>E72*H72</f>
        <v>4656</v>
      </c>
      <c r="J72" s="153">
        <v>0</v>
      </c>
      <c r="K72" s="154">
        <f>E72*J72</f>
        <v>0</v>
      </c>
      <c r="O72" s="145"/>
      <c r="Z72" s="145"/>
      <c r="AA72" s="145">
        <v>1</v>
      </c>
      <c r="AB72" s="145">
        <v>7</v>
      </c>
      <c r="AC72" s="145">
        <v>7</v>
      </c>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55">
        <f>G72</f>
        <v>0</v>
      </c>
      <c r="BA72" s="145"/>
      <c r="BB72" s="145"/>
      <c r="BC72" s="145"/>
      <c r="BD72" s="145"/>
      <c r="BE72" s="145"/>
      <c r="BF72" s="145"/>
      <c r="BG72" s="145"/>
      <c r="BH72" s="145"/>
      <c r="BI72" s="145"/>
      <c r="CA72" s="145">
        <v>1</v>
      </c>
      <c r="CB72" s="145">
        <v>7</v>
      </c>
      <c r="CZ72" s="108">
        <v>2</v>
      </c>
    </row>
    <row r="73" spans="1:104" x14ac:dyDescent="0.2">
      <c r="A73" s="146">
        <v>46</v>
      </c>
      <c r="B73" s="147" t="s">
        <v>480</v>
      </c>
      <c r="C73" s="148" t="s">
        <v>481</v>
      </c>
      <c r="D73" s="149" t="s">
        <v>84</v>
      </c>
      <c r="E73" s="150">
        <v>4</v>
      </c>
      <c r="F73" s="151">
        <v>0</v>
      </c>
      <c r="G73" s="152">
        <f>E73*F73</f>
        <v>0</v>
      </c>
      <c r="H73" s="153">
        <v>1290</v>
      </c>
      <c r="I73" s="154">
        <f>E73*H73</f>
        <v>5160</v>
      </c>
      <c r="J73" s="153">
        <v>0</v>
      </c>
      <c r="K73" s="154">
        <f>E73*J73</f>
        <v>0</v>
      </c>
      <c r="O73" s="145"/>
      <c r="Z73" s="145"/>
      <c r="AA73" s="145">
        <v>1</v>
      </c>
      <c r="AB73" s="145">
        <v>7</v>
      </c>
      <c r="AC73" s="145">
        <v>7</v>
      </c>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55">
        <f>G73</f>
        <v>0</v>
      </c>
      <c r="BA73" s="145"/>
      <c r="BB73" s="145"/>
      <c r="BC73" s="145"/>
      <c r="BD73" s="145"/>
      <c r="BE73" s="145"/>
      <c r="BF73" s="145"/>
      <c r="BG73" s="145"/>
      <c r="BH73" s="145"/>
      <c r="BI73" s="145"/>
      <c r="CA73" s="145">
        <v>1</v>
      </c>
      <c r="CB73" s="145">
        <v>7</v>
      </c>
      <c r="CZ73" s="108">
        <v>2</v>
      </c>
    </row>
    <row r="74" spans="1:104" x14ac:dyDescent="0.2">
      <c r="A74" s="146">
        <v>47</v>
      </c>
      <c r="B74" s="147" t="s">
        <v>482</v>
      </c>
      <c r="C74" s="148" t="s">
        <v>483</v>
      </c>
      <c r="D74" s="149" t="s">
        <v>84</v>
      </c>
      <c r="E74" s="150">
        <v>10</v>
      </c>
      <c r="F74" s="151">
        <v>0</v>
      </c>
      <c r="G74" s="152">
        <f>E74*F74</f>
        <v>0</v>
      </c>
      <c r="H74" s="153">
        <v>3770</v>
      </c>
      <c r="I74" s="154">
        <f>E74*H74</f>
        <v>37700</v>
      </c>
      <c r="J74" s="153">
        <v>0</v>
      </c>
      <c r="K74" s="154">
        <f>E74*J74</f>
        <v>0</v>
      </c>
      <c r="O74" s="145"/>
      <c r="Z74" s="145"/>
      <c r="AA74" s="145">
        <v>1</v>
      </c>
      <c r="AB74" s="145">
        <v>7</v>
      </c>
      <c r="AC74" s="145">
        <v>7</v>
      </c>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55">
        <f>G74</f>
        <v>0</v>
      </c>
      <c r="BA74" s="145"/>
      <c r="BB74" s="145"/>
      <c r="BC74" s="145"/>
      <c r="BD74" s="145"/>
      <c r="BE74" s="145"/>
      <c r="BF74" s="145"/>
      <c r="BG74" s="145"/>
      <c r="BH74" s="145"/>
      <c r="BI74" s="145"/>
      <c r="CA74" s="145">
        <v>1</v>
      </c>
      <c r="CB74" s="145">
        <v>7</v>
      </c>
      <c r="CZ74" s="108">
        <v>2</v>
      </c>
    </row>
    <row r="75" spans="1:104" x14ac:dyDescent="0.2">
      <c r="A75" s="171" t="s">
        <v>48</v>
      </c>
      <c r="B75" s="172" t="s">
        <v>435</v>
      </c>
      <c r="C75" s="173" t="s">
        <v>436</v>
      </c>
      <c r="D75" s="174"/>
      <c r="E75" s="175"/>
      <c r="F75" s="175"/>
      <c r="G75" s="176">
        <f>SUM(G68:G74)</f>
        <v>0</v>
      </c>
      <c r="H75" s="177"/>
      <c r="I75" s="176">
        <f>SUM(I68:I74)</f>
        <v>59028.5</v>
      </c>
      <c r="J75" s="178"/>
      <c r="K75" s="176">
        <f>SUM(K68:K74)</f>
        <v>0</v>
      </c>
      <c r="O75" s="145"/>
      <c r="X75" s="179">
        <f>K75</f>
        <v>0</v>
      </c>
      <c r="Y75" s="179">
        <f>I75</f>
        <v>59028.5</v>
      </c>
      <c r="Z75" s="155">
        <f>G75</f>
        <v>0</v>
      </c>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80"/>
      <c r="BB75" s="180"/>
      <c r="BC75" s="180"/>
      <c r="BD75" s="180"/>
      <c r="BE75" s="180"/>
      <c r="BF75" s="180"/>
      <c r="BG75" s="145"/>
      <c r="BH75" s="145"/>
      <c r="BI75" s="145"/>
    </row>
    <row r="76" spans="1:104" ht="14.25" customHeight="1" x14ac:dyDescent="0.2">
      <c r="A76" s="135" t="s">
        <v>46</v>
      </c>
      <c r="B76" s="136" t="s">
        <v>464</v>
      </c>
      <c r="C76" s="137" t="s">
        <v>465</v>
      </c>
      <c r="D76" s="138"/>
      <c r="E76" s="139"/>
      <c r="F76" s="139"/>
      <c r="G76" s="140"/>
      <c r="H76" s="141"/>
      <c r="I76" s="142"/>
      <c r="J76" s="143"/>
      <c r="K76" s="144"/>
      <c r="O76" s="145"/>
    </row>
    <row r="77" spans="1:104" x14ac:dyDescent="0.2">
      <c r="A77" s="146">
        <v>48</v>
      </c>
      <c r="B77" s="147" t="s">
        <v>484</v>
      </c>
      <c r="C77" s="148" t="s">
        <v>485</v>
      </c>
      <c r="D77" s="149" t="s">
        <v>84</v>
      </c>
      <c r="E77" s="150">
        <v>2</v>
      </c>
      <c r="F77" s="151">
        <v>0</v>
      </c>
      <c r="G77" s="152">
        <f>E77*F77</f>
        <v>0</v>
      </c>
      <c r="H77" s="153">
        <v>1716</v>
      </c>
      <c r="I77" s="154">
        <f>E77*H77</f>
        <v>3432</v>
      </c>
      <c r="J77" s="153">
        <v>0</v>
      </c>
      <c r="K77" s="154">
        <f>E77*J77</f>
        <v>0</v>
      </c>
      <c r="O77" s="145"/>
      <c r="Z77" s="145"/>
      <c r="AA77" s="145">
        <v>1</v>
      </c>
      <c r="AB77" s="145">
        <v>7</v>
      </c>
      <c r="AC77" s="145">
        <v>7</v>
      </c>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55">
        <f>G77</f>
        <v>0</v>
      </c>
      <c r="BA77" s="145"/>
      <c r="BB77" s="145"/>
      <c r="BC77" s="145"/>
      <c r="BD77" s="145"/>
      <c r="BE77" s="145"/>
      <c r="BF77" s="145"/>
      <c r="BG77" s="145"/>
      <c r="BH77" s="145"/>
      <c r="BI77" s="145"/>
      <c r="CA77" s="145">
        <v>1</v>
      </c>
      <c r="CB77" s="145">
        <v>7</v>
      </c>
      <c r="CZ77" s="108">
        <v>2</v>
      </c>
    </row>
    <row r="78" spans="1:104" x14ac:dyDescent="0.2">
      <c r="A78" s="146">
        <v>49</v>
      </c>
      <c r="B78" s="147" t="s">
        <v>486</v>
      </c>
      <c r="C78" s="148" t="s">
        <v>487</v>
      </c>
      <c r="D78" s="149" t="s">
        <v>84</v>
      </c>
      <c r="E78" s="150">
        <v>4</v>
      </c>
      <c r="F78" s="151">
        <v>0</v>
      </c>
      <c r="G78" s="152">
        <f>E78*F78</f>
        <v>0</v>
      </c>
      <c r="H78" s="153">
        <v>119.2</v>
      </c>
      <c r="I78" s="154">
        <f>E78*H78</f>
        <v>476.8</v>
      </c>
      <c r="J78" s="153">
        <v>0</v>
      </c>
      <c r="K78" s="154">
        <f>E78*J78</f>
        <v>0</v>
      </c>
      <c r="O78" s="145"/>
      <c r="Z78" s="145"/>
      <c r="AA78" s="145">
        <v>1</v>
      </c>
      <c r="AB78" s="145">
        <v>7</v>
      </c>
      <c r="AC78" s="145">
        <v>7</v>
      </c>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55">
        <f>G78</f>
        <v>0</v>
      </c>
      <c r="BA78" s="145"/>
      <c r="BB78" s="145"/>
      <c r="BC78" s="145"/>
      <c r="BD78" s="145"/>
      <c r="BE78" s="145"/>
      <c r="BF78" s="145"/>
      <c r="BG78" s="145"/>
      <c r="BH78" s="145"/>
      <c r="BI78" s="145"/>
      <c r="CA78" s="145">
        <v>1</v>
      </c>
      <c r="CB78" s="145">
        <v>7</v>
      </c>
      <c r="CZ78" s="108">
        <v>2</v>
      </c>
    </row>
    <row r="79" spans="1:104" x14ac:dyDescent="0.2">
      <c r="A79" s="146">
        <v>50</v>
      </c>
      <c r="B79" s="147" t="s">
        <v>362</v>
      </c>
      <c r="C79" s="148" t="s">
        <v>363</v>
      </c>
      <c r="D79" s="149" t="s">
        <v>84</v>
      </c>
      <c r="E79" s="150">
        <v>4</v>
      </c>
      <c r="F79" s="151">
        <v>0</v>
      </c>
      <c r="G79" s="152">
        <f>E79*F79</f>
        <v>0</v>
      </c>
      <c r="H79" s="153">
        <v>470</v>
      </c>
      <c r="I79" s="154">
        <f>E79*H79</f>
        <v>1880</v>
      </c>
      <c r="J79" s="153">
        <v>0</v>
      </c>
      <c r="K79" s="154">
        <f>E79*J79</f>
        <v>0</v>
      </c>
      <c r="O79" s="145"/>
      <c r="Z79" s="145"/>
      <c r="AA79" s="145">
        <v>1</v>
      </c>
      <c r="AB79" s="145">
        <v>7</v>
      </c>
      <c r="AC79" s="145">
        <v>7</v>
      </c>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55">
        <f>G79</f>
        <v>0</v>
      </c>
      <c r="BA79" s="145"/>
      <c r="BB79" s="145"/>
      <c r="BC79" s="145"/>
      <c r="BD79" s="145"/>
      <c r="BE79" s="145"/>
      <c r="BF79" s="145"/>
      <c r="BG79" s="145"/>
      <c r="BH79" s="145"/>
      <c r="BI79" s="145"/>
      <c r="CA79" s="145">
        <v>1</v>
      </c>
      <c r="CB79" s="145">
        <v>7</v>
      </c>
      <c r="CZ79" s="108">
        <v>2</v>
      </c>
    </row>
    <row r="80" spans="1:104" x14ac:dyDescent="0.2">
      <c r="A80" s="146">
        <v>51</v>
      </c>
      <c r="B80" s="147" t="s">
        <v>488</v>
      </c>
      <c r="C80" s="148" t="s">
        <v>489</v>
      </c>
      <c r="D80" s="149" t="s">
        <v>22</v>
      </c>
      <c r="E80" s="150">
        <v>18.562200000000001</v>
      </c>
      <c r="F80" s="151">
        <v>0</v>
      </c>
      <c r="G80" s="152">
        <f>E80*F80</f>
        <v>0</v>
      </c>
      <c r="H80" s="153">
        <v>7.98</v>
      </c>
      <c r="I80" s="154">
        <f>E80*H80</f>
        <v>148.12635600000002</v>
      </c>
      <c r="J80" s="153">
        <v>0</v>
      </c>
      <c r="K80" s="154">
        <f>E80*J80</f>
        <v>0</v>
      </c>
      <c r="O80" s="145"/>
      <c r="Z80" s="145"/>
      <c r="AA80" s="145">
        <v>1</v>
      </c>
      <c r="AB80" s="145">
        <v>7</v>
      </c>
      <c r="AC80" s="145">
        <v>7</v>
      </c>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55">
        <f>G80</f>
        <v>0</v>
      </c>
      <c r="BA80" s="145"/>
      <c r="BB80" s="145"/>
      <c r="BC80" s="145"/>
      <c r="BD80" s="145"/>
      <c r="BE80" s="145"/>
      <c r="BF80" s="145"/>
      <c r="BG80" s="145"/>
      <c r="BH80" s="145"/>
      <c r="BI80" s="145"/>
      <c r="CA80" s="145">
        <v>1</v>
      </c>
      <c r="CB80" s="145">
        <v>7</v>
      </c>
      <c r="CZ80" s="108">
        <v>2</v>
      </c>
    </row>
    <row r="81" spans="1:104" x14ac:dyDescent="0.2">
      <c r="A81" s="171" t="s">
        <v>48</v>
      </c>
      <c r="B81" s="172" t="s">
        <v>464</v>
      </c>
      <c r="C81" s="173" t="s">
        <v>465</v>
      </c>
      <c r="D81" s="174"/>
      <c r="E81" s="175"/>
      <c r="F81" s="175"/>
      <c r="G81" s="176">
        <f>SUM(G76:G80)</f>
        <v>0</v>
      </c>
      <c r="H81" s="177"/>
      <c r="I81" s="176">
        <f>SUM(I76:I80)</f>
        <v>5936.9263559999999</v>
      </c>
      <c r="J81" s="178"/>
      <c r="K81" s="176">
        <f>SUM(K76:K80)</f>
        <v>0</v>
      </c>
      <c r="O81" s="145"/>
      <c r="X81" s="179">
        <f>K81</f>
        <v>0</v>
      </c>
      <c r="Y81" s="179">
        <f>I81</f>
        <v>5936.9263559999999</v>
      </c>
      <c r="Z81" s="155">
        <f>G81</f>
        <v>0</v>
      </c>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80"/>
      <c r="BB81" s="180"/>
      <c r="BC81" s="180"/>
      <c r="BD81" s="180"/>
      <c r="BE81" s="180"/>
      <c r="BF81" s="180"/>
      <c r="BG81" s="145"/>
      <c r="BH81" s="145"/>
      <c r="BI81" s="145"/>
    </row>
    <row r="82" spans="1:104" ht="14.25" customHeight="1" x14ac:dyDescent="0.2">
      <c r="A82" s="135" t="s">
        <v>46</v>
      </c>
      <c r="B82" s="136" t="s">
        <v>490</v>
      </c>
      <c r="C82" s="137" t="s">
        <v>491</v>
      </c>
      <c r="D82" s="138"/>
      <c r="E82" s="139"/>
      <c r="F82" s="139"/>
      <c r="G82" s="140"/>
      <c r="H82" s="141"/>
      <c r="I82" s="142"/>
      <c r="J82" s="143"/>
      <c r="K82" s="144"/>
      <c r="O82" s="145"/>
    </row>
    <row r="83" spans="1:104" ht="22.5" x14ac:dyDescent="0.2">
      <c r="A83" s="146">
        <v>52</v>
      </c>
      <c r="B83" s="147" t="s">
        <v>492</v>
      </c>
      <c r="C83" s="148" t="s">
        <v>493</v>
      </c>
      <c r="D83" s="149" t="s">
        <v>84</v>
      </c>
      <c r="E83" s="150">
        <v>1</v>
      </c>
      <c r="F83" s="151">
        <v>0</v>
      </c>
      <c r="G83" s="152">
        <f>E83*F83</f>
        <v>0</v>
      </c>
      <c r="H83" s="153">
        <v>199</v>
      </c>
      <c r="I83" s="154">
        <f>E83*H83</f>
        <v>199</v>
      </c>
      <c r="J83" s="153">
        <v>0</v>
      </c>
      <c r="K83" s="154">
        <f>E83*J83</f>
        <v>0</v>
      </c>
      <c r="O83" s="145"/>
      <c r="Z83" s="145"/>
      <c r="AA83" s="145">
        <v>1</v>
      </c>
      <c r="AB83" s="145">
        <v>7</v>
      </c>
      <c r="AC83" s="145">
        <v>7</v>
      </c>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55">
        <f>G83</f>
        <v>0</v>
      </c>
      <c r="BA83" s="145"/>
      <c r="BB83" s="145"/>
      <c r="BC83" s="145"/>
      <c r="BD83" s="145"/>
      <c r="BE83" s="145"/>
      <c r="BF83" s="145"/>
      <c r="BG83" s="145"/>
      <c r="BH83" s="145"/>
      <c r="BI83" s="145"/>
      <c r="CA83" s="145">
        <v>1</v>
      </c>
      <c r="CB83" s="145">
        <v>7</v>
      </c>
      <c r="CZ83" s="108">
        <v>2</v>
      </c>
    </row>
    <row r="84" spans="1:104" x14ac:dyDescent="0.2">
      <c r="A84" s="146">
        <v>53</v>
      </c>
      <c r="B84" s="147" t="s">
        <v>494</v>
      </c>
      <c r="C84" s="148" t="s">
        <v>495</v>
      </c>
      <c r="D84" s="149" t="s">
        <v>84</v>
      </c>
      <c r="E84" s="150">
        <v>10</v>
      </c>
      <c r="F84" s="151">
        <v>0</v>
      </c>
      <c r="G84" s="152">
        <f>E84*F84</f>
        <v>0</v>
      </c>
      <c r="H84" s="153">
        <v>310</v>
      </c>
      <c r="I84" s="154">
        <f>E84*H84</f>
        <v>3100</v>
      </c>
      <c r="J84" s="153">
        <v>0</v>
      </c>
      <c r="K84" s="154">
        <f>E84*J84</f>
        <v>0</v>
      </c>
      <c r="O84" s="145"/>
      <c r="Z84" s="145"/>
      <c r="AA84" s="145">
        <v>1</v>
      </c>
      <c r="AB84" s="145">
        <v>7</v>
      </c>
      <c r="AC84" s="145">
        <v>7</v>
      </c>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55">
        <f>G84</f>
        <v>0</v>
      </c>
      <c r="BA84" s="145"/>
      <c r="BB84" s="145"/>
      <c r="BC84" s="145"/>
      <c r="BD84" s="145"/>
      <c r="BE84" s="145"/>
      <c r="BF84" s="145"/>
      <c r="BG84" s="145"/>
      <c r="BH84" s="145"/>
      <c r="BI84" s="145"/>
      <c r="CA84" s="145">
        <v>1</v>
      </c>
      <c r="CB84" s="145">
        <v>7</v>
      </c>
      <c r="CZ84" s="108">
        <v>2</v>
      </c>
    </row>
    <row r="85" spans="1:104" ht="22.5" x14ac:dyDescent="0.2">
      <c r="A85" s="146">
        <v>54</v>
      </c>
      <c r="B85" s="147" t="s">
        <v>496</v>
      </c>
      <c r="C85" s="148" t="s">
        <v>497</v>
      </c>
      <c r="D85" s="149" t="s">
        <v>84</v>
      </c>
      <c r="E85" s="150">
        <v>1</v>
      </c>
      <c r="F85" s="151">
        <v>0</v>
      </c>
      <c r="G85" s="152">
        <f>E85*F85</f>
        <v>0</v>
      </c>
      <c r="H85" s="153">
        <v>260.5</v>
      </c>
      <c r="I85" s="154">
        <f>E85*H85</f>
        <v>260.5</v>
      </c>
      <c r="J85" s="153">
        <v>0</v>
      </c>
      <c r="K85" s="154">
        <f>E85*J85</f>
        <v>0</v>
      </c>
      <c r="O85" s="145"/>
      <c r="Z85" s="145"/>
      <c r="AA85" s="145">
        <v>1</v>
      </c>
      <c r="AB85" s="145">
        <v>7</v>
      </c>
      <c r="AC85" s="145">
        <v>7</v>
      </c>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55">
        <f>G85</f>
        <v>0</v>
      </c>
      <c r="BA85" s="145"/>
      <c r="BB85" s="145"/>
      <c r="BC85" s="145"/>
      <c r="BD85" s="145"/>
      <c r="BE85" s="145"/>
      <c r="BF85" s="145"/>
      <c r="BG85" s="145"/>
      <c r="BH85" s="145"/>
      <c r="BI85" s="145"/>
      <c r="CA85" s="145">
        <v>1</v>
      </c>
      <c r="CB85" s="145">
        <v>7</v>
      </c>
      <c r="CZ85" s="108">
        <v>2</v>
      </c>
    </row>
    <row r="86" spans="1:104" x14ac:dyDescent="0.2">
      <c r="A86" s="146">
        <v>55</v>
      </c>
      <c r="B86" s="147" t="s">
        <v>498</v>
      </c>
      <c r="C86" s="148" t="s">
        <v>499</v>
      </c>
      <c r="D86" s="149" t="s">
        <v>54</v>
      </c>
      <c r="E86" s="150">
        <v>8.0000000000000004E-4</v>
      </c>
      <c r="F86" s="151">
        <v>0</v>
      </c>
      <c r="G86" s="152">
        <f>E86*F86</f>
        <v>0</v>
      </c>
      <c r="H86" s="153">
        <v>1.1200000000000001</v>
      </c>
      <c r="I86" s="154">
        <f>E86*H86</f>
        <v>8.9600000000000009E-4</v>
      </c>
      <c r="J86" s="153">
        <v>0</v>
      </c>
      <c r="K86" s="154">
        <f>E86*J86</f>
        <v>0</v>
      </c>
      <c r="O86" s="145"/>
      <c r="Z86" s="145"/>
      <c r="AA86" s="145">
        <v>1</v>
      </c>
      <c r="AB86" s="145">
        <v>7</v>
      </c>
      <c r="AC86" s="145">
        <v>7</v>
      </c>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55">
        <f>G86</f>
        <v>0</v>
      </c>
      <c r="BA86" s="145"/>
      <c r="BB86" s="145"/>
      <c r="BC86" s="145"/>
      <c r="BD86" s="145"/>
      <c r="BE86" s="145"/>
      <c r="BF86" s="145"/>
      <c r="BG86" s="145"/>
      <c r="BH86" s="145"/>
      <c r="BI86" s="145"/>
      <c r="CA86" s="145">
        <v>1</v>
      </c>
      <c r="CB86" s="145">
        <v>7</v>
      </c>
      <c r="CZ86" s="108">
        <v>2</v>
      </c>
    </row>
    <row r="87" spans="1:104" x14ac:dyDescent="0.2">
      <c r="A87" s="146">
        <v>56</v>
      </c>
      <c r="B87" s="147" t="s">
        <v>500</v>
      </c>
      <c r="C87" s="148" t="s">
        <v>501</v>
      </c>
      <c r="D87" s="149" t="s">
        <v>54</v>
      </c>
      <c r="E87" s="150">
        <v>8.0000000000000004E-4</v>
      </c>
      <c r="F87" s="151">
        <v>0</v>
      </c>
      <c r="G87" s="152">
        <f>E87*F87</f>
        <v>0</v>
      </c>
      <c r="H87" s="153">
        <v>1.1200000000000001</v>
      </c>
      <c r="I87" s="154">
        <f>E87*H87</f>
        <v>8.9600000000000009E-4</v>
      </c>
      <c r="J87" s="153">
        <v>0</v>
      </c>
      <c r="K87" s="154">
        <f>E87*J87</f>
        <v>0</v>
      </c>
      <c r="O87" s="145"/>
      <c r="Z87" s="145"/>
      <c r="AA87" s="145">
        <v>1</v>
      </c>
      <c r="AB87" s="145">
        <v>7</v>
      </c>
      <c r="AC87" s="145">
        <v>7</v>
      </c>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55">
        <f>G87</f>
        <v>0</v>
      </c>
      <c r="BA87" s="145"/>
      <c r="BB87" s="145"/>
      <c r="BC87" s="145"/>
      <c r="BD87" s="145"/>
      <c r="BE87" s="145"/>
      <c r="BF87" s="145"/>
      <c r="BG87" s="145"/>
      <c r="BH87" s="145"/>
      <c r="BI87" s="145"/>
      <c r="CA87" s="145">
        <v>1</v>
      </c>
      <c r="CB87" s="145">
        <v>7</v>
      </c>
      <c r="CZ87" s="108">
        <v>2</v>
      </c>
    </row>
    <row r="88" spans="1:104" x14ac:dyDescent="0.2">
      <c r="A88" s="171" t="s">
        <v>48</v>
      </c>
      <c r="B88" s="172" t="s">
        <v>490</v>
      </c>
      <c r="C88" s="173" t="s">
        <v>491</v>
      </c>
      <c r="D88" s="174"/>
      <c r="E88" s="175"/>
      <c r="F88" s="175"/>
      <c r="G88" s="176">
        <f>SUM(G82:G87)</f>
        <v>0</v>
      </c>
      <c r="H88" s="177"/>
      <c r="I88" s="176">
        <f>SUM(I82:I87)</f>
        <v>3559.501792</v>
      </c>
      <c r="J88" s="178"/>
      <c r="K88" s="176">
        <f>SUM(K82:K87)</f>
        <v>0</v>
      </c>
      <c r="O88" s="145"/>
      <c r="X88" s="179">
        <f>K88</f>
        <v>0</v>
      </c>
      <c r="Y88" s="179">
        <f>I88</f>
        <v>3559.501792</v>
      </c>
      <c r="Z88" s="155">
        <f>G88</f>
        <v>0</v>
      </c>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80"/>
      <c r="BB88" s="180"/>
      <c r="BC88" s="180"/>
      <c r="BD88" s="180"/>
      <c r="BE88" s="180"/>
      <c r="BF88" s="180"/>
      <c r="BG88" s="145"/>
      <c r="BH88" s="145"/>
      <c r="BI88" s="145"/>
    </row>
    <row r="89" spans="1:104" ht="14.25" customHeight="1" x14ac:dyDescent="0.2">
      <c r="A89" s="135" t="s">
        <v>46</v>
      </c>
      <c r="B89" s="136" t="s">
        <v>502</v>
      </c>
      <c r="C89" s="137" t="s">
        <v>503</v>
      </c>
      <c r="D89" s="138"/>
      <c r="E89" s="139"/>
      <c r="F89" s="139"/>
      <c r="G89" s="140"/>
      <c r="H89" s="141"/>
      <c r="I89" s="142"/>
      <c r="J89" s="143"/>
      <c r="K89" s="144"/>
      <c r="O89" s="145"/>
    </row>
    <row r="90" spans="1:104" x14ac:dyDescent="0.2">
      <c r="A90" s="146">
        <v>57</v>
      </c>
      <c r="B90" s="147" t="s">
        <v>504</v>
      </c>
      <c r="C90" s="148" t="s">
        <v>505</v>
      </c>
      <c r="D90" s="149" t="s">
        <v>47</v>
      </c>
      <c r="E90" s="150">
        <v>39</v>
      </c>
      <c r="F90" s="151">
        <v>0</v>
      </c>
      <c r="G90" s="152">
        <f>E90*F90</f>
        <v>0</v>
      </c>
      <c r="H90" s="153">
        <v>11349</v>
      </c>
      <c r="I90" s="154">
        <f>E90*H90</f>
        <v>442611</v>
      </c>
      <c r="J90" s="153">
        <v>0</v>
      </c>
      <c r="K90" s="154">
        <f>E90*J90</f>
        <v>0</v>
      </c>
      <c r="O90" s="145"/>
      <c r="Z90" s="145"/>
      <c r="AA90" s="145">
        <v>1</v>
      </c>
      <c r="AB90" s="145">
        <v>7</v>
      </c>
      <c r="AC90" s="145">
        <v>7</v>
      </c>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55">
        <f>G90</f>
        <v>0</v>
      </c>
      <c r="BA90" s="145"/>
      <c r="BB90" s="145"/>
      <c r="BC90" s="145"/>
      <c r="BD90" s="145"/>
      <c r="BE90" s="145"/>
      <c r="BF90" s="145"/>
      <c r="BG90" s="145"/>
      <c r="BH90" s="145"/>
      <c r="BI90" s="145"/>
      <c r="CA90" s="145">
        <v>1</v>
      </c>
      <c r="CB90" s="145">
        <v>7</v>
      </c>
      <c r="CZ90" s="108">
        <v>2</v>
      </c>
    </row>
    <row r="91" spans="1:104" x14ac:dyDescent="0.2">
      <c r="A91" s="171" t="s">
        <v>48</v>
      </c>
      <c r="B91" s="172" t="s">
        <v>502</v>
      </c>
      <c r="C91" s="173" t="s">
        <v>503</v>
      </c>
      <c r="D91" s="174"/>
      <c r="E91" s="175"/>
      <c r="F91" s="175"/>
      <c r="G91" s="176">
        <f>SUM(G89:G90)</f>
        <v>0</v>
      </c>
      <c r="H91" s="177"/>
      <c r="I91" s="176">
        <f>SUM(I89:I90)</f>
        <v>442611</v>
      </c>
      <c r="J91" s="178"/>
      <c r="K91" s="176">
        <f>SUM(K89:K90)</f>
        <v>0</v>
      </c>
      <c r="O91" s="145"/>
      <c r="X91" s="179">
        <f>K91</f>
        <v>0</v>
      </c>
      <c r="Y91" s="179">
        <f>I91</f>
        <v>442611</v>
      </c>
      <c r="Z91" s="155">
        <f>G91</f>
        <v>0</v>
      </c>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80"/>
      <c r="BB91" s="180"/>
      <c r="BC91" s="180"/>
      <c r="BD91" s="180"/>
      <c r="BE91" s="180"/>
      <c r="BF91" s="180"/>
      <c r="BG91" s="145"/>
      <c r="BH91" s="145"/>
      <c r="BI91" s="145"/>
    </row>
    <row r="92" spans="1:104" x14ac:dyDescent="0.2">
      <c r="A92" s="181" t="s">
        <v>29</v>
      </c>
      <c r="B92" s="182" t="s">
        <v>49</v>
      </c>
      <c r="C92" s="183"/>
      <c r="D92" s="184"/>
      <c r="E92" s="185"/>
      <c r="F92" s="185"/>
      <c r="G92" s="186">
        <f>SUM(Z7:Z92)</f>
        <v>0</v>
      </c>
      <c r="H92" s="187"/>
      <c r="I92" s="186">
        <f>SUM(Y7:Y92)</f>
        <v>1591353.0220239998</v>
      </c>
      <c r="J92" s="187"/>
      <c r="K92" s="186">
        <f>SUM(X7:X92)</f>
        <v>0</v>
      </c>
      <c r="O92" s="145"/>
      <c r="BA92" s="188"/>
      <c r="BB92" s="188"/>
      <c r="BC92" s="188"/>
      <c r="BD92" s="188"/>
      <c r="BE92" s="188"/>
      <c r="BF92" s="188"/>
    </row>
    <row r="93" spans="1:104" x14ac:dyDescent="0.2">
      <c r="E93" s="108"/>
    </row>
    <row r="94" spans="1:104" x14ac:dyDescent="0.2">
      <c r="A94" s="189" t="s">
        <v>31</v>
      </c>
      <c r="E94" s="108"/>
    </row>
    <row r="95" spans="1:104" ht="117.75" customHeight="1" x14ac:dyDescent="0.2">
      <c r="A95" s="190"/>
      <c r="B95" s="191"/>
      <c r="C95" s="191"/>
      <c r="D95" s="191"/>
      <c r="E95" s="191"/>
      <c r="F95" s="191"/>
      <c r="G95" s="192"/>
    </row>
    <row r="96" spans="1:104" x14ac:dyDescent="0.2">
      <c r="E96" s="108"/>
    </row>
    <row r="97" spans="5:5" x14ac:dyDescent="0.2">
      <c r="E97" s="108"/>
    </row>
    <row r="98" spans="5:5" x14ac:dyDescent="0.2">
      <c r="E98" s="108"/>
    </row>
    <row r="99" spans="5:5" x14ac:dyDescent="0.2">
      <c r="E99" s="108"/>
    </row>
    <row r="100" spans="5:5" x14ac:dyDescent="0.2">
      <c r="E100" s="108"/>
    </row>
    <row r="101" spans="5:5" x14ac:dyDescent="0.2">
      <c r="E101" s="108"/>
    </row>
    <row r="102" spans="5:5" x14ac:dyDescent="0.2">
      <c r="E102" s="108"/>
    </row>
    <row r="103" spans="5:5" x14ac:dyDescent="0.2">
      <c r="E103" s="108"/>
    </row>
    <row r="104" spans="5:5" x14ac:dyDescent="0.2">
      <c r="E104" s="108"/>
    </row>
    <row r="105" spans="5:5" x14ac:dyDescent="0.2">
      <c r="E105" s="108"/>
    </row>
    <row r="106" spans="5:5" x14ac:dyDescent="0.2">
      <c r="E106" s="108"/>
    </row>
    <row r="107" spans="5:5" x14ac:dyDescent="0.2">
      <c r="E107" s="108"/>
    </row>
    <row r="108" spans="5:5" x14ac:dyDescent="0.2">
      <c r="E108" s="108"/>
    </row>
    <row r="109" spans="5:5" x14ac:dyDescent="0.2">
      <c r="E109" s="108"/>
    </row>
    <row r="110" spans="5:5" x14ac:dyDescent="0.2">
      <c r="E110" s="108"/>
    </row>
    <row r="111" spans="5:5" x14ac:dyDescent="0.2">
      <c r="E111" s="108"/>
    </row>
    <row r="112" spans="5:5" x14ac:dyDescent="0.2">
      <c r="E112" s="108"/>
    </row>
    <row r="113" spans="1:7" x14ac:dyDescent="0.2">
      <c r="E113" s="108"/>
    </row>
    <row r="114" spans="1:7" x14ac:dyDescent="0.2">
      <c r="E114" s="108"/>
    </row>
    <row r="115" spans="1:7" x14ac:dyDescent="0.2">
      <c r="E115" s="108"/>
    </row>
    <row r="116" spans="1:7" x14ac:dyDescent="0.2">
      <c r="A116" s="169"/>
      <c r="B116" s="169"/>
      <c r="C116" s="169"/>
      <c r="D116" s="169"/>
      <c r="E116" s="169"/>
      <c r="F116" s="169"/>
      <c r="G116" s="169"/>
    </row>
    <row r="117" spans="1:7" x14ac:dyDescent="0.2">
      <c r="A117" s="169"/>
      <c r="B117" s="169"/>
      <c r="C117" s="169"/>
      <c r="D117" s="169"/>
      <c r="E117" s="169"/>
      <c r="F117" s="169"/>
      <c r="G117" s="169"/>
    </row>
    <row r="118" spans="1:7" x14ac:dyDescent="0.2">
      <c r="A118" s="169"/>
      <c r="B118" s="169"/>
      <c r="C118" s="169"/>
      <c r="D118" s="169"/>
      <c r="E118" s="169"/>
      <c r="F118" s="169"/>
      <c r="G118" s="169"/>
    </row>
    <row r="119" spans="1:7" x14ac:dyDescent="0.2">
      <c r="A119" s="169"/>
      <c r="B119" s="169"/>
      <c r="C119" s="169"/>
      <c r="D119" s="169"/>
      <c r="E119" s="169"/>
      <c r="F119" s="169"/>
      <c r="G119" s="169"/>
    </row>
    <row r="120" spans="1:7" x14ac:dyDescent="0.2">
      <c r="E120" s="108"/>
    </row>
    <row r="121" spans="1:7" x14ac:dyDescent="0.2">
      <c r="E121" s="108"/>
    </row>
    <row r="122" spans="1:7" x14ac:dyDescent="0.2">
      <c r="E122" s="108"/>
    </row>
    <row r="123" spans="1:7" x14ac:dyDescent="0.2">
      <c r="E123" s="108"/>
    </row>
    <row r="124" spans="1:7" x14ac:dyDescent="0.2">
      <c r="E124" s="108"/>
    </row>
    <row r="125" spans="1:7" x14ac:dyDescent="0.2">
      <c r="E125" s="108"/>
    </row>
    <row r="126" spans="1:7" x14ac:dyDescent="0.2">
      <c r="E126" s="108"/>
    </row>
    <row r="127" spans="1:7" x14ac:dyDescent="0.2">
      <c r="E127" s="108"/>
    </row>
    <row r="128" spans="1:7" x14ac:dyDescent="0.2">
      <c r="E128" s="108"/>
    </row>
    <row r="129" spans="5:5" x14ac:dyDescent="0.2">
      <c r="E129" s="108"/>
    </row>
    <row r="130" spans="5:5" x14ac:dyDescent="0.2">
      <c r="E130" s="108"/>
    </row>
    <row r="131" spans="5:5" x14ac:dyDescent="0.2">
      <c r="E131" s="108"/>
    </row>
    <row r="132" spans="5:5" x14ac:dyDescent="0.2">
      <c r="E132" s="108"/>
    </row>
    <row r="133" spans="5:5" x14ac:dyDescent="0.2">
      <c r="E133" s="108"/>
    </row>
    <row r="134" spans="5:5" x14ac:dyDescent="0.2">
      <c r="E134" s="108"/>
    </row>
    <row r="135" spans="5:5" x14ac:dyDescent="0.2">
      <c r="E135" s="108"/>
    </row>
    <row r="136" spans="5:5" x14ac:dyDescent="0.2">
      <c r="E136" s="108"/>
    </row>
    <row r="137" spans="5:5" x14ac:dyDescent="0.2">
      <c r="E137" s="108"/>
    </row>
    <row r="138" spans="5:5" x14ac:dyDescent="0.2">
      <c r="E138" s="108"/>
    </row>
    <row r="139" spans="5:5" x14ac:dyDescent="0.2">
      <c r="E139" s="108"/>
    </row>
    <row r="140" spans="5:5" x14ac:dyDescent="0.2">
      <c r="E140" s="108"/>
    </row>
    <row r="141" spans="5:5" x14ac:dyDescent="0.2">
      <c r="E141" s="108"/>
    </row>
    <row r="142" spans="5:5" x14ac:dyDescent="0.2">
      <c r="E142" s="108"/>
    </row>
    <row r="143" spans="5:5" x14ac:dyDescent="0.2">
      <c r="E143" s="108"/>
    </row>
    <row r="144" spans="5:5" x14ac:dyDescent="0.2">
      <c r="E144" s="108"/>
    </row>
    <row r="145" spans="1:7" x14ac:dyDescent="0.2">
      <c r="E145" s="108"/>
    </row>
    <row r="146" spans="1:7" x14ac:dyDescent="0.2">
      <c r="E146" s="108"/>
    </row>
    <row r="147" spans="1:7" x14ac:dyDescent="0.2">
      <c r="E147" s="108"/>
    </row>
    <row r="148" spans="1:7" x14ac:dyDescent="0.2">
      <c r="E148" s="108"/>
    </row>
    <row r="149" spans="1:7" x14ac:dyDescent="0.2">
      <c r="E149" s="108"/>
    </row>
    <row r="150" spans="1:7" x14ac:dyDescent="0.2">
      <c r="E150" s="108"/>
    </row>
    <row r="151" spans="1:7" x14ac:dyDescent="0.2">
      <c r="A151" s="193"/>
      <c r="B151" s="193"/>
    </row>
    <row r="152" spans="1:7" x14ac:dyDescent="0.2">
      <c r="A152" s="169"/>
      <c r="B152" s="169"/>
      <c r="C152" s="194"/>
      <c r="D152" s="194"/>
      <c r="E152" s="195"/>
      <c r="F152" s="194"/>
      <c r="G152" s="196"/>
    </row>
    <row r="153" spans="1:7" x14ac:dyDescent="0.2">
      <c r="A153" s="197"/>
      <c r="B153" s="197"/>
      <c r="C153" s="169"/>
      <c r="D153" s="169"/>
      <c r="E153" s="198"/>
      <c r="F153" s="169"/>
      <c r="G153" s="169"/>
    </row>
    <row r="154" spans="1:7" x14ac:dyDescent="0.2">
      <c r="A154" s="169"/>
      <c r="B154" s="169"/>
      <c r="C154" s="169"/>
      <c r="D154" s="169"/>
      <c r="E154" s="198"/>
      <c r="F154" s="169"/>
      <c r="G154" s="169"/>
    </row>
    <row r="155" spans="1:7" x14ac:dyDescent="0.2">
      <c r="A155" s="169"/>
      <c r="B155" s="169"/>
      <c r="C155" s="169"/>
      <c r="D155" s="169"/>
      <c r="E155" s="198"/>
      <c r="F155" s="169"/>
      <c r="G155" s="169"/>
    </row>
    <row r="156" spans="1:7" x14ac:dyDescent="0.2">
      <c r="A156" s="169"/>
      <c r="B156" s="169"/>
      <c r="C156" s="169"/>
      <c r="D156" s="169"/>
      <c r="E156" s="198"/>
      <c r="F156" s="169"/>
      <c r="G156" s="169"/>
    </row>
    <row r="157" spans="1:7" x14ac:dyDescent="0.2">
      <c r="A157" s="169"/>
      <c r="B157" s="169"/>
      <c r="C157" s="169"/>
      <c r="D157" s="169"/>
      <c r="E157" s="198"/>
      <c r="F157" s="169"/>
      <c r="G157" s="169"/>
    </row>
    <row r="158" spans="1:7" x14ac:dyDescent="0.2">
      <c r="A158" s="169"/>
      <c r="B158" s="169"/>
      <c r="C158" s="169"/>
      <c r="D158" s="169"/>
      <c r="E158" s="198"/>
      <c r="F158" s="169"/>
      <c r="G158" s="169"/>
    </row>
    <row r="159" spans="1:7" x14ac:dyDescent="0.2">
      <c r="A159" s="169"/>
      <c r="B159" s="169"/>
      <c r="C159" s="169"/>
      <c r="D159" s="169"/>
      <c r="E159" s="198"/>
      <c r="F159" s="169"/>
      <c r="G159" s="169"/>
    </row>
    <row r="160" spans="1:7" x14ac:dyDescent="0.2">
      <c r="A160" s="169"/>
      <c r="B160" s="169"/>
      <c r="C160" s="169"/>
      <c r="D160" s="169"/>
      <c r="E160" s="198"/>
      <c r="F160" s="169"/>
      <c r="G160" s="169"/>
    </row>
    <row r="161" spans="1:7" x14ac:dyDescent="0.2">
      <c r="A161" s="169"/>
      <c r="B161" s="169"/>
      <c r="C161" s="169"/>
      <c r="D161" s="169"/>
      <c r="E161" s="198"/>
      <c r="F161" s="169"/>
      <c r="G161" s="169"/>
    </row>
    <row r="162" spans="1:7" x14ac:dyDescent="0.2">
      <c r="A162" s="169"/>
      <c r="B162" s="169"/>
      <c r="C162" s="169"/>
      <c r="D162" s="169"/>
      <c r="E162" s="198"/>
      <c r="F162" s="169"/>
      <c r="G162" s="169"/>
    </row>
    <row r="163" spans="1:7" x14ac:dyDescent="0.2">
      <c r="A163" s="169"/>
      <c r="B163" s="169"/>
      <c r="C163" s="169"/>
      <c r="D163" s="169"/>
      <c r="E163" s="198"/>
      <c r="F163" s="169"/>
      <c r="G163" s="169"/>
    </row>
    <row r="164" spans="1:7" x14ac:dyDescent="0.2">
      <c r="A164" s="169"/>
      <c r="B164" s="169"/>
      <c r="C164" s="169"/>
      <c r="D164" s="169"/>
      <c r="E164" s="198"/>
      <c r="F164" s="169"/>
      <c r="G164" s="169"/>
    </row>
    <row r="165" spans="1:7" x14ac:dyDescent="0.2">
      <c r="A165" s="169"/>
      <c r="B165" s="169"/>
      <c r="C165" s="169"/>
      <c r="D165" s="169"/>
      <c r="E165" s="198"/>
      <c r="F165" s="169"/>
      <c r="G165" s="169"/>
    </row>
  </sheetData>
  <sheetProtection algorithmName="SHA-512" hashValue="7WKT3OBECKl9QRgij/6fuWlm9XVXbp/ZL23yJ1NqnesMLk4xzBqR1liofqHj7B071ueeTJLlI1/NlSnmEgpnGQ==" saltValue="RuvR0vwV93Qq1I+q7EeKfA==" spinCount="100000" sheet="1"/>
  <mergeCells count="2">
    <mergeCell ref="A1:G1"/>
    <mergeCell ref="A95:G95"/>
  </mergeCells>
  <printOptions gridLinesSet="0"/>
  <pageMargins left="0.78740157480314965" right="0.78740157480314965" top="0.98425196850393704" bottom="0.59055118110236227" header="0.51181102362204722" footer="0.19685039370078741"/>
  <pageSetup paperSize="9" orientation="portrait" horizontalDpi="300" r:id="rId1"/>
  <headerFooter alignWithMargins="0">
    <oddFooter>&amp;L&amp;9Zpracováno programem &amp;"Arial CE,Tučné"BUILDpower,  © RTS, a.s.&amp;R&amp;9Stránka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CZ124"/>
  <sheetViews>
    <sheetView showGridLines="0" showZeros="0" zoomScale="75" zoomScaleNormal="100" workbookViewId="0">
      <selection activeCell="J1" sqref="J1:J65536 K1:K65536"/>
    </sheetView>
  </sheetViews>
  <sheetFormatPr defaultRowHeight="12.75" x14ac:dyDescent="0.2"/>
  <cols>
    <col min="1" max="1" width="4.42578125" style="108" customWidth="1"/>
    <col min="2" max="2" width="11.5703125" style="108" customWidth="1"/>
    <col min="3" max="3" width="40.42578125" style="108" customWidth="1"/>
    <col min="4" max="4" width="5.5703125" style="108" customWidth="1"/>
    <col min="5" max="5" width="8.5703125" style="127" customWidth="1"/>
    <col min="6" max="6" width="9.85546875" style="108" customWidth="1"/>
    <col min="7" max="7" width="13.85546875" style="108" customWidth="1"/>
    <col min="8" max="8" width="11" style="108" hidden="1" customWidth="1"/>
    <col min="9" max="9" width="9.7109375" style="108" hidden="1" customWidth="1"/>
    <col min="10" max="10" width="11.28515625" style="108" hidden="1" customWidth="1"/>
    <col min="11" max="11" width="10.42578125" style="108" hidden="1" customWidth="1"/>
    <col min="12" max="12" width="75.42578125" style="108" customWidth="1"/>
    <col min="13" max="13" width="45.28515625" style="108" customWidth="1"/>
    <col min="14" max="55" width="9.140625" style="108"/>
    <col min="56" max="56" width="62.28515625" style="108" customWidth="1"/>
    <col min="57" max="16384" width="9.140625" style="108"/>
  </cols>
  <sheetData>
    <row r="1" spans="1:104" ht="15" customHeight="1" x14ac:dyDescent="0.25">
      <c r="A1" s="107" t="s">
        <v>32</v>
      </c>
      <c r="B1" s="107"/>
      <c r="C1" s="107"/>
      <c r="D1" s="107"/>
      <c r="E1" s="107"/>
      <c r="F1" s="107"/>
      <c r="G1" s="107"/>
    </row>
    <row r="2" spans="1:104" ht="3" customHeight="1" thickBot="1" x14ac:dyDescent="0.25">
      <c r="B2" s="109"/>
      <c r="C2" s="110"/>
      <c r="D2" s="110"/>
      <c r="E2" s="111"/>
      <c r="F2" s="110"/>
      <c r="G2" s="110"/>
    </row>
    <row r="3" spans="1:104" ht="13.5" customHeight="1" thickTop="1" x14ac:dyDescent="0.2">
      <c r="A3" s="112" t="s">
        <v>33</v>
      </c>
      <c r="B3" s="113"/>
      <c r="C3" s="114"/>
      <c r="D3" s="115" t="s">
        <v>580</v>
      </c>
      <c r="E3" s="116"/>
      <c r="F3" s="117"/>
      <c r="G3" s="118"/>
    </row>
    <row r="4" spans="1:104" ht="13.5" customHeight="1" thickBot="1" x14ac:dyDescent="0.25">
      <c r="A4" s="119" t="s">
        <v>34</v>
      </c>
      <c r="B4" s="120"/>
      <c r="C4" s="121"/>
      <c r="D4" s="122" t="s">
        <v>581</v>
      </c>
      <c r="E4" s="123"/>
      <c r="F4" s="124"/>
      <c r="G4" s="125"/>
    </row>
    <row r="5" spans="1:104" ht="13.5" thickTop="1" x14ac:dyDescent="0.2">
      <c r="A5" s="126"/>
      <c r="G5" s="128"/>
    </row>
    <row r="6" spans="1:104" s="134" customFormat="1" ht="26.25" customHeight="1" x14ac:dyDescent="0.2">
      <c r="A6" s="129" t="s">
        <v>35</v>
      </c>
      <c r="B6" s="130" t="s">
        <v>36</v>
      </c>
      <c r="C6" s="130" t="s">
        <v>37</v>
      </c>
      <c r="D6" s="130" t="s">
        <v>38</v>
      </c>
      <c r="E6" s="131" t="s">
        <v>39</v>
      </c>
      <c r="F6" s="130" t="s">
        <v>40</v>
      </c>
      <c r="G6" s="132" t="s">
        <v>41</v>
      </c>
      <c r="H6" s="133" t="s">
        <v>42</v>
      </c>
      <c r="I6" s="133" t="s">
        <v>43</v>
      </c>
      <c r="J6" s="133" t="s">
        <v>44</v>
      </c>
      <c r="K6" s="133" t="s">
        <v>45</v>
      </c>
    </row>
    <row r="7" spans="1:104" ht="14.25" customHeight="1" x14ac:dyDescent="0.2">
      <c r="A7" s="135" t="s">
        <v>46</v>
      </c>
      <c r="B7" s="136" t="s">
        <v>510</v>
      </c>
      <c r="C7" s="137" t="s">
        <v>511</v>
      </c>
      <c r="D7" s="138"/>
      <c r="E7" s="139"/>
      <c r="F7" s="139"/>
      <c r="G7" s="140"/>
      <c r="H7" s="141"/>
      <c r="I7" s="142"/>
      <c r="J7" s="143"/>
      <c r="K7" s="144"/>
      <c r="O7" s="145"/>
    </row>
    <row r="8" spans="1:104" ht="22.5" x14ac:dyDescent="0.2">
      <c r="A8" s="146">
        <v>1</v>
      </c>
      <c r="B8" s="147" t="s">
        <v>222</v>
      </c>
      <c r="C8" s="148" t="s">
        <v>512</v>
      </c>
      <c r="D8" s="149" t="s">
        <v>513</v>
      </c>
      <c r="E8" s="150">
        <v>1</v>
      </c>
      <c r="F8" s="151">
        <v>0</v>
      </c>
      <c r="G8" s="152">
        <f>E8*F8</f>
        <v>0</v>
      </c>
      <c r="H8" s="153">
        <v>0</v>
      </c>
      <c r="I8" s="154">
        <f>E8*H8</f>
        <v>0</v>
      </c>
      <c r="J8" s="153"/>
      <c r="K8" s="154">
        <f>E8*J8</f>
        <v>0</v>
      </c>
      <c r="O8" s="145"/>
      <c r="Z8" s="145"/>
      <c r="AA8" s="145">
        <v>12</v>
      </c>
      <c r="AB8" s="145">
        <v>0</v>
      </c>
      <c r="AC8" s="145">
        <v>1</v>
      </c>
      <c r="AD8" s="145"/>
      <c r="AE8" s="145"/>
      <c r="AF8" s="145"/>
      <c r="AG8" s="145"/>
      <c r="AH8" s="145"/>
      <c r="AI8" s="145"/>
      <c r="AJ8" s="145"/>
      <c r="AK8" s="145"/>
      <c r="AL8" s="145"/>
      <c r="AM8" s="145"/>
      <c r="AN8" s="145"/>
      <c r="AO8" s="145"/>
      <c r="AP8" s="145"/>
      <c r="AQ8" s="145"/>
      <c r="AR8" s="145"/>
      <c r="AS8" s="145"/>
      <c r="AT8" s="145"/>
      <c r="AU8" s="145"/>
      <c r="AV8" s="145"/>
      <c r="AW8" s="145"/>
      <c r="AX8" s="145"/>
      <c r="AY8" s="145"/>
      <c r="AZ8" s="155">
        <f>G8</f>
        <v>0</v>
      </c>
      <c r="BA8" s="145"/>
      <c r="BB8" s="145"/>
      <c r="BC8" s="145"/>
      <c r="BD8" s="145"/>
      <c r="BE8" s="145"/>
      <c r="BF8" s="145"/>
      <c r="BG8" s="145"/>
      <c r="BH8" s="145"/>
      <c r="BI8" s="145"/>
      <c r="CA8" s="145">
        <v>12</v>
      </c>
      <c r="CB8" s="145">
        <v>0</v>
      </c>
      <c r="CZ8" s="108">
        <v>4</v>
      </c>
    </row>
    <row r="9" spans="1:104" ht="56.25" x14ac:dyDescent="0.2">
      <c r="A9" s="156"/>
      <c r="B9" s="157"/>
      <c r="C9" s="158" t="s">
        <v>514</v>
      </c>
      <c r="D9" s="159"/>
      <c r="E9" s="159"/>
      <c r="F9" s="159"/>
      <c r="G9" s="160"/>
      <c r="I9" s="161"/>
      <c r="K9" s="161"/>
      <c r="L9" s="162" t="s">
        <v>514</v>
      </c>
      <c r="O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row>
    <row r="10" spans="1:104" ht="22.5" x14ac:dyDescent="0.2">
      <c r="A10" s="146">
        <v>2</v>
      </c>
      <c r="B10" s="147" t="s">
        <v>416</v>
      </c>
      <c r="C10" s="148" t="s">
        <v>515</v>
      </c>
      <c r="D10" s="149" t="s">
        <v>384</v>
      </c>
      <c r="E10" s="150">
        <v>1</v>
      </c>
      <c r="F10" s="151">
        <v>0</v>
      </c>
      <c r="G10" s="152">
        <f>E10*F10</f>
        <v>0</v>
      </c>
      <c r="H10" s="153">
        <v>0</v>
      </c>
      <c r="I10" s="154">
        <f>E10*H10</f>
        <v>0</v>
      </c>
      <c r="J10" s="153"/>
      <c r="K10" s="154">
        <f>E10*J10</f>
        <v>0</v>
      </c>
      <c r="O10" s="145"/>
      <c r="Z10" s="145"/>
      <c r="AA10" s="145">
        <v>12</v>
      </c>
      <c r="AB10" s="145">
        <v>0</v>
      </c>
      <c r="AC10" s="145">
        <v>2</v>
      </c>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55">
        <f>G10</f>
        <v>0</v>
      </c>
      <c r="BA10" s="145"/>
      <c r="BB10" s="145"/>
      <c r="BC10" s="145"/>
      <c r="BD10" s="145"/>
      <c r="BE10" s="145"/>
      <c r="BF10" s="145"/>
      <c r="BG10" s="145"/>
      <c r="BH10" s="145"/>
      <c r="BI10" s="145"/>
      <c r="CA10" s="145">
        <v>12</v>
      </c>
      <c r="CB10" s="145">
        <v>0</v>
      </c>
      <c r="CZ10" s="108">
        <v>4</v>
      </c>
    </row>
    <row r="11" spans="1:104" ht="90" x14ac:dyDescent="0.2">
      <c r="A11" s="156"/>
      <c r="B11" s="157"/>
      <c r="C11" s="158" t="s">
        <v>516</v>
      </c>
      <c r="D11" s="159"/>
      <c r="E11" s="159"/>
      <c r="F11" s="159"/>
      <c r="G11" s="160"/>
      <c r="I11" s="161"/>
      <c r="K11" s="161"/>
      <c r="L11" s="162" t="s">
        <v>516</v>
      </c>
      <c r="O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row>
    <row r="12" spans="1:104" ht="22.5" x14ac:dyDescent="0.2">
      <c r="A12" s="146">
        <v>3</v>
      </c>
      <c r="B12" s="147" t="s">
        <v>506</v>
      </c>
      <c r="C12" s="148" t="s">
        <v>517</v>
      </c>
      <c r="D12" s="149" t="s">
        <v>384</v>
      </c>
      <c r="E12" s="150">
        <v>1</v>
      </c>
      <c r="F12" s="151">
        <v>0</v>
      </c>
      <c r="G12" s="152">
        <f>E12*F12</f>
        <v>0</v>
      </c>
      <c r="H12" s="153">
        <v>0</v>
      </c>
      <c r="I12" s="154">
        <f>E12*H12</f>
        <v>0</v>
      </c>
      <c r="J12" s="153"/>
      <c r="K12" s="154">
        <f>E12*J12</f>
        <v>0</v>
      </c>
      <c r="O12" s="145"/>
      <c r="Z12" s="145"/>
      <c r="AA12" s="145">
        <v>12</v>
      </c>
      <c r="AB12" s="145">
        <v>0</v>
      </c>
      <c r="AC12" s="145">
        <v>3</v>
      </c>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55">
        <f>G12</f>
        <v>0</v>
      </c>
      <c r="BA12" s="145"/>
      <c r="BB12" s="145"/>
      <c r="BC12" s="145"/>
      <c r="BD12" s="145"/>
      <c r="BE12" s="145"/>
      <c r="BF12" s="145"/>
      <c r="BG12" s="145"/>
      <c r="BH12" s="145"/>
      <c r="BI12" s="145"/>
      <c r="CA12" s="145">
        <v>12</v>
      </c>
      <c r="CB12" s="145">
        <v>0</v>
      </c>
      <c r="CZ12" s="108">
        <v>4</v>
      </c>
    </row>
    <row r="13" spans="1:104" x14ac:dyDescent="0.2">
      <c r="A13" s="156"/>
      <c r="B13" s="157"/>
      <c r="C13" s="158" t="s">
        <v>518</v>
      </c>
      <c r="D13" s="159"/>
      <c r="E13" s="159"/>
      <c r="F13" s="159"/>
      <c r="G13" s="160"/>
      <c r="I13" s="161"/>
      <c r="K13" s="161"/>
      <c r="L13" s="162" t="s">
        <v>518</v>
      </c>
      <c r="O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row>
    <row r="14" spans="1:104" ht="22.5" x14ac:dyDescent="0.2">
      <c r="A14" s="146">
        <v>4</v>
      </c>
      <c r="B14" s="147" t="s">
        <v>519</v>
      </c>
      <c r="C14" s="148" t="s">
        <v>520</v>
      </c>
      <c r="D14" s="149" t="s">
        <v>151</v>
      </c>
      <c r="E14" s="150">
        <v>1</v>
      </c>
      <c r="F14" s="151">
        <v>0</v>
      </c>
      <c r="G14" s="152">
        <f>E14*F14</f>
        <v>0</v>
      </c>
      <c r="H14" s="153">
        <v>0</v>
      </c>
      <c r="I14" s="154">
        <f>E14*H14</f>
        <v>0</v>
      </c>
      <c r="J14" s="153"/>
      <c r="K14" s="154">
        <f>E14*J14</f>
        <v>0</v>
      </c>
      <c r="O14" s="145"/>
      <c r="Z14" s="145"/>
      <c r="AA14" s="145">
        <v>12</v>
      </c>
      <c r="AB14" s="145">
        <v>0</v>
      </c>
      <c r="AC14" s="145">
        <v>4</v>
      </c>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55">
        <f>G14</f>
        <v>0</v>
      </c>
      <c r="BA14" s="145"/>
      <c r="BB14" s="145"/>
      <c r="BC14" s="145"/>
      <c r="BD14" s="145"/>
      <c r="BE14" s="145"/>
      <c r="BF14" s="145"/>
      <c r="BG14" s="145"/>
      <c r="BH14" s="145"/>
      <c r="BI14" s="145"/>
      <c r="CA14" s="145">
        <v>12</v>
      </c>
      <c r="CB14" s="145">
        <v>0</v>
      </c>
      <c r="CZ14" s="108">
        <v>4</v>
      </c>
    </row>
    <row r="15" spans="1:104" x14ac:dyDescent="0.2">
      <c r="A15" s="156"/>
      <c r="B15" s="157"/>
      <c r="C15" s="158" t="s">
        <v>521</v>
      </c>
      <c r="D15" s="159"/>
      <c r="E15" s="159"/>
      <c r="F15" s="159"/>
      <c r="G15" s="160"/>
      <c r="I15" s="161"/>
      <c r="K15" s="161"/>
      <c r="L15" s="162" t="s">
        <v>521</v>
      </c>
      <c r="O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row>
    <row r="16" spans="1:104" ht="22.5" x14ac:dyDescent="0.2">
      <c r="A16" s="146">
        <v>5</v>
      </c>
      <c r="B16" s="147" t="s">
        <v>522</v>
      </c>
      <c r="C16" s="148" t="s">
        <v>523</v>
      </c>
      <c r="D16" s="149" t="s">
        <v>151</v>
      </c>
      <c r="E16" s="150">
        <v>1</v>
      </c>
      <c r="F16" s="151">
        <v>0</v>
      </c>
      <c r="G16" s="152">
        <f>E16*F16</f>
        <v>0</v>
      </c>
      <c r="H16" s="153">
        <v>0</v>
      </c>
      <c r="I16" s="154">
        <f>E16*H16</f>
        <v>0</v>
      </c>
      <c r="J16" s="153"/>
      <c r="K16" s="154">
        <f>E16*J16</f>
        <v>0</v>
      </c>
      <c r="O16" s="145"/>
      <c r="Z16" s="145"/>
      <c r="AA16" s="145">
        <v>12</v>
      </c>
      <c r="AB16" s="145">
        <v>0</v>
      </c>
      <c r="AC16" s="145">
        <v>5</v>
      </c>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55">
        <f>G16</f>
        <v>0</v>
      </c>
      <c r="BA16" s="145"/>
      <c r="BB16" s="145"/>
      <c r="BC16" s="145"/>
      <c r="BD16" s="145"/>
      <c r="BE16" s="145"/>
      <c r="BF16" s="145"/>
      <c r="BG16" s="145"/>
      <c r="BH16" s="145"/>
      <c r="BI16" s="145"/>
      <c r="CA16" s="145">
        <v>12</v>
      </c>
      <c r="CB16" s="145">
        <v>0</v>
      </c>
      <c r="CZ16" s="108">
        <v>4</v>
      </c>
    </row>
    <row r="17" spans="1:104" x14ac:dyDescent="0.2">
      <c r="A17" s="156"/>
      <c r="B17" s="157"/>
      <c r="C17" s="158" t="s">
        <v>524</v>
      </c>
      <c r="D17" s="159"/>
      <c r="E17" s="159"/>
      <c r="F17" s="159"/>
      <c r="G17" s="160"/>
      <c r="I17" s="161"/>
      <c r="K17" s="161"/>
      <c r="L17" s="162" t="s">
        <v>524</v>
      </c>
      <c r="O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row>
    <row r="18" spans="1:104" ht="22.5" x14ac:dyDescent="0.2">
      <c r="A18" s="146">
        <v>6</v>
      </c>
      <c r="B18" s="147" t="s">
        <v>525</v>
      </c>
      <c r="C18" s="148" t="s">
        <v>526</v>
      </c>
      <c r="D18" s="149" t="s">
        <v>151</v>
      </c>
      <c r="E18" s="150">
        <v>1</v>
      </c>
      <c r="F18" s="151">
        <v>0</v>
      </c>
      <c r="G18" s="152">
        <f>E18*F18</f>
        <v>0</v>
      </c>
      <c r="H18" s="153">
        <v>0</v>
      </c>
      <c r="I18" s="154">
        <f>E18*H18</f>
        <v>0</v>
      </c>
      <c r="J18" s="153"/>
      <c r="K18" s="154">
        <f>E18*J18</f>
        <v>0</v>
      </c>
      <c r="O18" s="145"/>
      <c r="Z18" s="145"/>
      <c r="AA18" s="145">
        <v>12</v>
      </c>
      <c r="AB18" s="145">
        <v>0</v>
      </c>
      <c r="AC18" s="145">
        <v>6</v>
      </c>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55">
        <f>G18</f>
        <v>0</v>
      </c>
      <c r="BA18" s="145"/>
      <c r="BB18" s="145"/>
      <c r="BC18" s="145"/>
      <c r="BD18" s="145"/>
      <c r="BE18" s="145"/>
      <c r="BF18" s="145"/>
      <c r="BG18" s="145"/>
      <c r="BH18" s="145"/>
      <c r="BI18" s="145"/>
      <c r="CA18" s="145">
        <v>12</v>
      </c>
      <c r="CB18" s="145">
        <v>0</v>
      </c>
      <c r="CZ18" s="108">
        <v>4</v>
      </c>
    </row>
    <row r="19" spans="1:104" ht="22.5" x14ac:dyDescent="0.2">
      <c r="A19" s="146">
        <v>7</v>
      </c>
      <c r="B19" s="147" t="s">
        <v>527</v>
      </c>
      <c r="C19" s="148" t="s">
        <v>528</v>
      </c>
      <c r="D19" s="149" t="s">
        <v>151</v>
      </c>
      <c r="E19" s="150">
        <v>2</v>
      </c>
      <c r="F19" s="151">
        <v>0</v>
      </c>
      <c r="G19" s="152">
        <f>E19*F19</f>
        <v>0</v>
      </c>
      <c r="H19" s="153">
        <v>0</v>
      </c>
      <c r="I19" s="154">
        <f>E19*H19</f>
        <v>0</v>
      </c>
      <c r="J19" s="153"/>
      <c r="K19" s="154">
        <f>E19*J19</f>
        <v>0</v>
      </c>
      <c r="O19" s="145"/>
      <c r="Z19" s="145"/>
      <c r="AA19" s="145">
        <v>12</v>
      </c>
      <c r="AB19" s="145">
        <v>0</v>
      </c>
      <c r="AC19" s="145">
        <v>7</v>
      </c>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55">
        <f>G19</f>
        <v>0</v>
      </c>
      <c r="BA19" s="145"/>
      <c r="BB19" s="145"/>
      <c r="BC19" s="145"/>
      <c r="BD19" s="145"/>
      <c r="BE19" s="145"/>
      <c r="BF19" s="145"/>
      <c r="BG19" s="145"/>
      <c r="BH19" s="145"/>
      <c r="BI19" s="145"/>
      <c r="CA19" s="145">
        <v>12</v>
      </c>
      <c r="CB19" s="145">
        <v>0</v>
      </c>
      <c r="CZ19" s="108">
        <v>4</v>
      </c>
    </row>
    <row r="20" spans="1:104" x14ac:dyDescent="0.2">
      <c r="A20" s="156"/>
      <c r="B20" s="157"/>
      <c r="C20" s="158" t="s">
        <v>529</v>
      </c>
      <c r="D20" s="159"/>
      <c r="E20" s="159"/>
      <c r="F20" s="159"/>
      <c r="G20" s="160"/>
      <c r="I20" s="161"/>
      <c r="K20" s="161"/>
      <c r="L20" s="162" t="s">
        <v>529</v>
      </c>
      <c r="O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row>
    <row r="21" spans="1:104" ht="22.5" x14ac:dyDescent="0.2">
      <c r="A21" s="146">
        <v>8</v>
      </c>
      <c r="B21" s="147" t="s">
        <v>530</v>
      </c>
      <c r="C21" s="148" t="s">
        <v>531</v>
      </c>
      <c r="D21" s="149" t="s">
        <v>384</v>
      </c>
      <c r="E21" s="150">
        <v>1</v>
      </c>
      <c r="F21" s="151">
        <v>0</v>
      </c>
      <c r="G21" s="152">
        <f>E21*F21</f>
        <v>0</v>
      </c>
      <c r="H21" s="153">
        <v>0</v>
      </c>
      <c r="I21" s="154">
        <f>E21*H21</f>
        <v>0</v>
      </c>
      <c r="J21" s="153"/>
      <c r="K21" s="154">
        <f>E21*J21</f>
        <v>0</v>
      </c>
      <c r="O21" s="145"/>
      <c r="Z21" s="145"/>
      <c r="AA21" s="145">
        <v>12</v>
      </c>
      <c r="AB21" s="145">
        <v>0</v>
      </c>
      <c r="AC21" s="145">
        <v>8</v>
      </c>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55">
        <f>G21</f>
        <v>0</v>
      </c>
      <c r="BA21" s="145"/>
      <c r="BB21" s="145"/>
      <c r="BC21" s="145"/>
      <c r="BD21" s="145"/>
      <c r="BE21" s="145"/>
      <c r="BF21" s="145"/>
      <c r="BG21" s="145"/>
      <c r="BH21" s="145"/>
      <c r="BI21" s="145"/>
      <c r="CA21" s="145">
        <v>12</v>
      </c>
      <c r="CB21" s="145">
        <v>0</v>
      </c>
      <c r="CZ21" s="108">
        <v>4</v>
      </c>
    </row>
    <row r="22" spans="1:104" ht="22.5" x14ac:dyDescent="0.2">
      <c r="A22" s="156"/>
      <c r="B22" s="157"/>
      <c r="C22" s="158" t="s">
        <v>532</v>
      </c>
      <c r="D22" s="159"/>
      <c r="E22" s="159"/>
      <c r="F22" s="159"/>
      <c r="G22" s="160"/>
      <c r="I22" s="161"/>
      <c r="K22" s="161"/>
      <c r="L22" s="162" t="s">
        <v>532</v>
      </c>
      <c r="O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row>
    <row r="23" spans="1:104" ht="22.5" x14ac:dyDescent="0.2">
      <c r="A23" s="146">
        <v>9</v>
      </c>
      <c r="B23" s="147" t="s">
        <v>533</v>
      </c>
      <c r="C23" s="148" t="s">
        <v>534</v>
      </c>
      <c r="D23" s="149" t="s">
        <v>151</v>
      </c>
      <c r="E23" s="150">
        <v>1</v>
      </c>
      <c r="F23" s="151">
        <v>0</v>
      </c>
      <c r="G23" s="152">
        <f>E23*F23</f>
        <v>0</v>
      </c>
      <c r="H23" s="153">
        <v>0</v>
      </c>
      <c r="I23" s="154">
        <f>E23*H23</f>
        <v>0</v>
      </c>
      <c r="J23" s="153"/>
      <c r="K23" s="154">
        <f>E23*J23</f>
        <v>0</v>
      </c>
      <c r="O23" s="145"/>
      <c r="Z23" s="145"/>
      <c r="AA23" s="145">
        <v>12</v>
      </c>
      <c r="AB23" s="145">
        <v>0</v>
      </c>
      <c r="AC23" s="145">
        <v>9</v>
      </c>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55">
        <f>G23</f>
        <v>0</v>
      </c>
      <c r="BA23" s="145"/>
      <c r="BB23" s="145"/>
      <c r="BC23" s="145"/>
      <c r="BD23" s="145"/>
      <c r="BE23" s="145"/>
      <c r="BF23" s="145"/>
      <c r="BG23" s="145"/>
      <c r="BH23" s="145"/>
      <c r="BI23" s="145"/>
      <c r="CA23" s="145">
        <v>12</v>
      </c>
      <c r="CB23" s="145">
        <v>0</v>
      </c>
      <c r="CZ23" s="108">
        <v>4</v>
      </c>
    </row>
    <row r="24" spans="1:104" x14ac:dyDescent="0.2">
      <c r="A24" s="156"/>
      <c r="B24" s="157"/>
      <c r="C24" s="158" t="s">
        <v>535</v>
      </c>
      <c r="D24" s="159"/>
      <c r="E24" s="159"/>
      <c r="F24" s="159"/>
      <c r="G24" s="160"/>
      <c r="I24" s="161"/>
      <c r="K24" s="161"/>
      <c r="L24" s="162" t="s">
        <v>535</v>
      </c>
      <c r="O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row>
    <row r="25" spans="1:104" ht="22.5" x14ac:dyDescent="0.2">
      <c r="A25" s="146">
        <v>10</v>
      </c>
      <c r="B25" s="147" t="s">
        <v>59</v>
      </c>
      <c r="C25" s="148" t="s">
        <v>536</v>
      </c>
      <c r="D25" s="149" t="s">
        <v>151</v>
      </c>
      <c r="E25" s="150">
        <v>1</v>
      </c>
      <c r="F25" s="151">
        <v>0</v>
      </c>
      <c r="G25" s="152">
        <f>E25*F25</f>
        <v>0</v>
      </c>
      <c r="H25" s="153">
        <v>0</v>
      </c>
      <c r="I25" s="154">
        <f>E25*H25</f>
        <v>0</v>
      </c>
      <c r="J25" s="153"/>
      <c r="K25" s="154">
        <f>E25*J25</f>
        <v>0</v>
      </c>
      <c r="O25" s="145"/>
      <c r="Z25" s="145"/>
      <c r="AA25" s="145">
        <v>12</v>
      </c>
      <c r="AB25" s="145">
        <v>0</v>
      </c>
      <c r="AC25" s="145">
        <v>10</v>
      </c>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55">
        <f>G25</f>
        <v>0</v>
      </c>
      <c r="BA25" s="145"/>
      <c r="BB25" s="145"/>
      <c r="BC25" s="145"/>
      <c r="BD25" s="145"/>
      <c r="BE25" s="145"/>
      <c r="BF25" s="145"/>
      <c r="BG25" s="145"/>
      <c r="BH25" s="145"/>
      <c r="BI25" s="145"/>
      <c r="CA25" s="145">
        <v>12</v>
      </c>
      <c r="CB25" s="145">
        <v>0</v>
      </c>
      <c r="CZ25" s="108">
        <v>4</v>
      </c>
    </row>
    <row r="26" spans="1:104" x14ac:dyDescent="0.2">
      <c r="A26" s="156"/>
      <c r="B26" s="157"/>
      <c r="C26" s="158" t="s">
        <v>537</v>
      </c>
      <c r="D26" s="159"/>
      <c r="E26" s="159"/>
      <c r="F26" s="159"/>
      <c r="G26" s="160"/>
      <c r="I26" s="161"/>
      <c r="K26" s="161"/>
      <c r="L26" s="162" t="s">
        <v>537</v>
      </c>
      <c r="O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row>
    <row r="27" spans="1:104" x14ac:dyDescent="0.2">
      <c r="A27" s="146">
        <v>11</v>
      </c>
      <c r="B27" s="147" t="s">
        <v>538</v>
      </c>
      <c r="C27" s="148" t="s">
        <v>539</v>
      </c>
      <c r="D27" s="149" t="s">
        <v>151</v>
      </c>
      <c r="E27" s="150">
        <v>1</v>
      </c>
      <c r="F27" s="151">
        <v>0</v>
      </c>
      <c r="G27" s="152">
        <f>E27*F27</f>
        <v>0</v>
      </c>
      <c r="H27" s="153">
        <v>0</v>
      </c>
      <c r="I27" s="154">
        <f>E27*H27</f>
        <v>0</v>
      </c>
      <c r="J27" s="153"/>
      <c r="K27" s="154">
        <f>E27*J27</f>
        <v>0</v>
      </c>
      <c r="O27" s="145"/>
      <c r="Z27" s="145"/>
      <c r="AA27" s="145">
        <v>12</v>
      </c>
      <c r="AB27" s="145">
        <v>0</v>
      </c>
      <c r="AC27" s="145">
        <v>11</v>
      </c>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55">
        <f>G27</f>
        <v>0</v>
      </c>
      <c r="BA27" s="145"/>
      <c r="BB27" s="145"/>
      <c r="BC27" s="145"/>
      <c r="BD27" s="145"/>
      <c r="BE27" s="145"/>
      <c r="BF27" s="145"/>
      <c r="BG27" s="145"/>
      <c r="BH27" s="145"/>
      <c r="BI27" s="145"/>
      <c r="CA27" s="145">
        <v>12</v>
      </c>
      <c r="CB27" s="145">
        <v>0</v>
      </c>
      <c r="CZ27" s="108">
        <v>4</v>
      </c>
    </row>
    <row r="28" spans="1:104" x14ac:dyDescent="0.2">
      <c r="A28" s="146">
        <v>12</v>
      </c>
      <c r="B28" s="147" t="s">
        <v>540</v>
      </c>
      <c r="C28" s="148" t="s">
        <v>541</v>
      </c>
      <c r="D28" s="149" t="s">
        <v>151</v>
      </c>
      <c r="E28" s="150">
        <v>3</v>
      </c>
      <c r="F28" s="151">
        <v>0</v>
      </c>
      <c r="G28" s="152">
        <f>E28*F28</f>
        <v>0</v>
      </c>
      <c r="H28" s="153">
        <v>0</v>
      </c>
      <c r="I28" s="154">
        <f>E28*H28</f>
        <v>0</v>
      </c>
      <c r="J28" s="153"/>
      <c r="K28" s="154">
        <f>E28*J28</f>
        <v>0</v>
      </c>
      <c r="O28" s="145"/>
      <c r="Z28" s="145"/>
      <c r="AA28" s="145">
        <v>12</v>
      </c>
      <c r="AB28" s="145">
        <v>0</v>
      </c>
      <c r="AC28" s="145">
        <v>12</v>
      </c>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55">
        <f>G28</f>
        <v>0</v>
      </c>
      <c r="BA28" s="145"/>
      <c r="BB28" s="145"/>
      <c r="BC28" s="145"/>
      <c r="BD28" s="145"/>
      <c r="BE28" s="145"/>
      <c r="BF28" s="145"/>
      <c r="BG28" s="145"/>
      <c r="BH28" s="145"/>
      <c r="BI28" s="145"/>
      <c r="CA28" s="145">
        <v>12</v>
      </c>
      <c r="CB28" s="145">
        <v>0</v>
      </c>
      <c r="CZ28" s="108">
        <v>4</v>
      </c>
    </row>
    <row r="29" spans="1:104" x14ac:dyDescent="0.2">
      <c r="A29" s="146">
        <v>13</v>
      </c>
      <c r="B29" s="147" t="s">
        <v>542</v>
      </c>
      <c r="C29" s="148" t="s">
        <v>543</v>
      </c>
      <c r="D29" s="149" t="s">
        <v>151</v>
      </c>
      <c r="E29" s="150">
        <v>1</v>
      </c>
      <c r="F29" s="151">
        <v>0</v>
      </c>
      <c r="G29" s="152">
        <f>E29*F29</f>
        <v>0</v>
      </c>
      <c r="H29" s="153">
        <v>0</v>
      </c>
      <c r="I29" s="154">
        <f>E29*H29</f>
        <v>0</v>
      </c>
      <c r="J29" s="153"/>
      <c r="K29" s="154">
        <f>E29*J29</f>
        <v>0</v>
      </c>
      <c r="O29" s="145"/>
      <c r="Z29" s="145"/>
      <c r="AA29" s="145">
        <v>12</v>
      </c>
      <c r="AB29" s="145">
        <v>0</v>
      </c>
      <c r="AC29" s="145">
        <v>13</v>
      </c>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55">
        <f>G29</f>
        <v>0</v>
      </c>
      <c r="BA29" s="145"/>
      <c r="BB29" s="145"/>
      <c r="BC29" s="145"/>
      <c r="BD29" s="145"/>
      <c r="BE29" s="145"/>
      <c r="BF29" s="145"/>
      <c r="BG29" s="145"/>
      <c r="BH29" s="145"/>
      <c r="BI29" s="145"/>
      <c r="CA29" s="145">
        <v>12</v>
      </c>
      <c r="CB29" s="145">
        <v>0</v>
      </c>
      <c r="CZ29" s="108">
        <v>4</v>
      </c>
    </row>
    <row r="30" spans="1:104" x14ac:dyDescent="0.2">
      <c r="A30" s="146">
        <v>14</v>
      </c>
      <c r="B30" s="147" t="s">
        <v>544</v>
      </c>
      <c r="C30" s="148" t="s">
        <v>545</v>
      </c>
      <c r="D30" s="149" t="s">
        <v>151</v>
      </c>
      <c r="E30" s="150">
        <v>1</v>
      </c>
      <c r="F30" s="151">
        <v>0</v>
      </c>
      <c r="G30" s="152">
        <f>E30*F30</f>
        <v>0</v>
      </c>
      <c r="H30" s="153">
        <v>0</v>
      </c>
      <c r="I30" s="154">
        <f>E30*H30</f>
        <v>0</v>
      </c>
      <c r="J30" s="153"/>
      <c r="K30" s="154">
        <f>E30*J30</f>
        <v>0</v>
      </c>
      <c r="O30" s="145"/>
      <c r="Z30" s="145"/>
      <c r="AA30" s="145">
        <v>12</v>
      </c>
      <c r="AB30" s="145">
        <v>0</v>
      </c>
      <c r="AC30" s="145">
        <v>14</v>
      </c>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55">
        <f>G30</f>
        <v>0</v>
      </c>
      <c r="BA30" s="145"/>
      <c r="BB30" s="145"/>
      <c r="BC30" s="145"/>
      <c r="BD30" s="145"/>
      <c r="BE30" s="145"/>
      <c r="BF30" s="145"/>
      <c r="BG30" s="145"/>
      <c r="BH30" s="145"/>
      <c r="BI30" s="145"/>
      <c r="CA30" s="145">
        <v>12</v>
      </c>
      <c r="CB30" s="145">
        <v>0</v>
      </c>
      <c r="CZ30" s="108">
        <v>4</v>
      </c>
    </row>
    <row r="31" spans="1:104" x14ac:dyDescent="0.2">
      <c r="A31" s="146">
        <v>15</v>
      </c>
      <c r="B31" s="147" t="s">
        <v>546</v>
      </c>
      <c r="C31" s="148" t="s">
        <v>547</v>
      </c>
      <c r="D31" s="149" t="s">
        <v>84</v>
      </c>
      <c r="E31" s="150">
        <v>1</v>
      </c>
      <c r="F31" s="151">
        <v>0</v>
      </c>
      <c r="G31" s="152">
        <f>E31*F31</f>
        <v>0</v>
      </c>
      <c r="H31" s="153">
        <v>0</v>
      </c>
      <c r="I31" s="154">
        <f>E31*H31</f>
        <v>0</v>
      </c>
      <c r="J31" s="153"/>
      <c r="K31" s="154">
        <f>E31*J31</f>
        <v>0</v>
      </c>
      <c r="O31" s="145"/>
      <c r="Z31" s="145"/>
      <c r="AA31" s="145">
        <v>12</v>
      </c>
      <c r="AB31" s="145">
        <v>0</v>
      </c>
      <c r="AC31" s="145">
        <v>15</v>
      </c>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55">
        <f>G31</f>
        <v>0</v>
      </c>
      <c r="BA31" s="145"/>
      <c r="BB31" s="145"/>
      <c r="BC31" s="145"/>
      <c r="BD31" s="145"/>
      <c r="BE31" s="145"/>
      <c r="BF31" s="145"/>
      <c r="BG31" s="145"/>
      <c r="BH31" s="145"/>
      <c r="BI31" s="145"/>
      <c r="CA31" s="145">
        <v>12</v>
      </c>
      <c r="CB31" s="145">
        <v>0</v>
      </c>
      <c r="CZ31" s="108">
        <v>4</v>
      </c>
    </row>
    <row r="32" spans="1:104" x14ac:dyDescent="0.2">
      <c r="A32" s="146">
        <v>16</v>
      </c>
      <c r="B32" s="147" t="s">
        <v>548</v>
      </c>
      <c r="C32" s="148" t="s">
        <v>547</v>
      </c>
      <c r="D32" s="149" t="s">
        <v>151</v>
      </c>
      <c r="E32" s="150">
        <v>1</v>
      </c>
      <c r="F32" s="151">
        <v>0</v>
      </c>
      <c r="G32" s="152">
        <f>E32*F32</f>
        <v>0</v>
      </c>
      <c r="H32" s="153">
        <v>0</v>
      </c>
      <c r="I32" s="154">
        <f>E32*H32</f>
        <v>0</v>
      </c>
      <c r="J32" s="153"/>
      <c r="K32" s="154">
        <f>E32*J32</f>
        <v>0</v>
      </c>
      <c r="O32" s="145"/>
      <c r="Z32" s="145"/>
      <c r="AA32" s="145">
        <v>12</v>
      </c>
      <c r="AB32" s="145">
        <v>0</v>
      </c>
      <c r="AC32" s="145">
        <v>16</v>
      </c>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55">
        <f>G32</f>
        <v>0</v>
      </c>
      <c r="BA32" s="145"/>
      <c r="BB32" s="145"/>
      <c r="BC32" s="145"/>
      <c r="BD32" s="145"/>
      <c r="BE32" s="145"/>
      <c r="BF32" s="145"/>
      <c r="BG32" s="145"/>
      <c r="BH32" s="145"/>
      <c r="BI32" s="145"/>
      <c r="CA32" s="145">
        <v>12</v>
      </c>
      <c r="CB32" s="145">
        <v>0</v>
      </c>
      <c r="CZ32" s="108">
        <v>4</v>
      </c>
    </row>
    <row r="33" spans="1:104" ht="22.5" x14ac:dyDescent="0.2">
      <c r="A33" s="146">
        <v>17</v>
      </c>
      <c r="B33" s="147" t="s">
        <v>549</v>
      </c>
      <c r="C33" s="148" t="s">
        <v>550</v>
      </c>
      <c r="D33" s="149" t="s">
        <v>88</v>
      </c>
      <c r="E33" s="150">
        <v>48</v>
      </c>
      <c r="F33" s="151">
        <v>0</v>
      </c>
      <c r="G33" s="152">
        <f>E33*F33</f>
        <v>0</v>
      </c>
      <c r="H33" s="153">
        <v>0</v>
      </c>
      <c r="I33" s="154">
        <f>E33*H33</f>
        <v>0</v>
      </c>
      <c r="J33" s="153"/>
      <c r="K33" s="154">
        <f>E33*J33</f>
        <v>0</v>
      </c>
      <c r="O33" s="145"/>
      <c r="Z33" s="145"/>
      <c r="AA33" s="145">
        <v>12</v>
      </c>
      <c r="AB33" s="145">
        <v>0</v>
      </c>
      <c r="AC33" s="145">
        <v>17</v>
      </c>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55">
        <f>G33</f>
        <v>0</v>
      </c>
      <c r="BA33" s="145"/>
      <c r="BB33" s="145"/>
      <c r="BC33" s="145"/>
      <c r="BD33" s="145"/>
      <c r="BE33" s="145"/>
      <c r="BF33" s="145"/>
      <c r="BG33" s="145"/>
      <c r="BH33" s="145"/>
      <c r="BI33" s="145"/>
      <c r="CA33" s="145">
        <v>12</v>
      </c>
      <c r="CB33" s="145">
        <v>0</v>
      </c>
      <c r="CZ33" s="108">
        <v>4</v>
      </c>
    </row>
    <row r="34" spans="1:104" x14ac:dyDescent="0.2">
      <c r="A34" s="156"/>
      <c r="B34" s="157"/>
      <c r="C34" s="158" t="s">
        <v>551</v>
      </c>
      <c r="D34" s="159"/>
      <c r="E34" s="159"/>
      <c r="F34" s="159"/>
      <c r="G34" s="160"/>
      <c r="I34" s="161"/>
      <c r="K34" s="161"/>
      <c r="L34" s="162" t="s">
        <v>551</v>
      </c>
      <c r="O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row>
    <row r="35" spans="1:104" ht="22.5" x14ac:dyDescent="0.2">
      <c r="A35" s="146">
        <v>18</v>
      </c>
      <c r="B35" s="147" t="s">
        <v>552</v>
      </c>
      <c r="C35" s="148" t="s">
        <v>553</v>
      </c>
      <c r="D35" s="149" t="s">
        <v>88</v>
      </c>
      <c r="E35" s="150">
        <v>12</v>
      </c>
      <c r="F35" s="151">
        <v>0</v>
      </c>
      <c r="G35" s="152">
        <f>E35*F35</f>
        <v>0</v>
      </c>
      <c r="H35" s="153">
        <v>0</v>
      </c>
      <c r="I35" s="154">
        <f>E35*H35</f>
        <v>0</v>
      </c>
      <c r="J35" s="153"/>
      <c r="K35" s="154">
        <f>E35*J35</f>
        <v>0</v>
      </c>
      <c r="O35" s="145"/>
      <c r="Z35" s="145"/>
      <c r="AA35" s="145">
        <v>12</v>
      </c>
      <c r="AB35" s="145">
        <v>0</v>
      </c>
      <c r="AC35" s="145">
        <v>18</v>
      </c>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55">
        <f>G35</f>
        <v>0</v>
      </c>
      <c r="BA35" s="145"/>
      <c r="BB35" s="145"/>
      <c r="BC35" s="145"/>
      <c r="BD35" s="145"/>
      <c r="BE35" s="145"/>
      <c r="BF35" s="145"/>
      <c r="BG35" s="145"/>
      <c r="BH35" s="145"/>
      <c r="BI35" s="145"/>
      <c r="CA35" s="145">
        <v>12</v>
      </c>
      <c r="CB35" s="145">
        <v>0</v>
      </c>
      <c r="CZ35" s="108">
        <v>4</v>
      </c>
    </row>
    <row r="36" spans="1:104" x14ac:dyDescent="0.2">
      <c r="A36" s="156"/>
      <c r="B36" s="157"/>
      <c r="C36" s="158" t="s">
        <v>554</v>
      </c>
      <c r="D36" s="159"/>
      <c r="E36" s="159"/>
      <c r="F36" s="159"/>
      <c r="G36" s="160"/>
      <c r="I36" s="161"/>
      <c r="K36" s="161"/>
      <c r="L36" s="162" t="s">
        <v>554</v>
      </c>
      <c r="O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row>
    <row r="37" spans="1:104" ht="22.5" x14ac:dyDescent="0.2">
      <c r="A37" s="146">
        <v>19</v>
      </c>
      <c r="B37" s="147" t="s">
        <v>555</v>
      </c>
      <c r="C37" s="148" t="s">
        <v>556</v>
      </c>
      <c r="D37" s="149" t="s">
        <v>88</v>
      </c>
      <c r="E37" s="150">
        <v>10</v>
      </c>
      <c r="F37" s="151">
        <v>0</v>
      </c>
      <c r="G37" s="152">
        <f>E37*F37</f>
        <v>0</v>
      </c>
      <c r="H37" s="153">
        <v>0</v>
      </c>
      <c r="I37" s="154">
        <f>E37*H37</f>
        <v>0</v>
      </c>
      <c r="J37" s="153"/>
      <c r="K37" s="154">
        <f>E37*J37</f>
        <v>0</v>
      </c>
      <c r="O37" s="145"/>
      <c r="Z37" s="145"/>
      <c r="AA37" s="145">
        <v>12</v>
      </c>
      <c r="AB37" s="145">
        <v>0</v>
      </c>
      <c r="AC37" s="145">
        <v>19</v>
      </c>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55">
        <f>G37</f>
        <v>0</v>
      </c>
      <c r="BA37" s="145"/>
      <c r="BB37" s="145"/>
      <c r="BC37" s="145"/>
      <c r="BD37" s="145"/>
      <c r="BE37" s="145"/>
      <c r="BF37" s="145"/>
      <c r="BG37" s="145"/>
      <c r="BH37" s="145"/>
      <c r="BI37" s="145"/>
      <c r="CA37" s="145">
        <v>12</v>
      </c>
      <c r="CB37" s="145">
        <v>0</v>
      </c>
      <c r="CZ37" s="108">
        <v>4</v>
      </c>
    </row>
    <row r="38" spans="1:104" x14ac:dyDescent="0.2">
      <c r="A38" s="146">
        <v>20</v>
      </c>
      <c r="B38" s="147" t="s">
        <v>557</v>
      </c>
      <c r="C38" s="148" t="s">
        <v>558</v>
      </c>
      <c r="D38" s="149" t="s">
        <v>47</v>
      </c>
      <c r="E38" s="150">
        <v>50</v>
      </c>
      <c r="F38" s="151">
        <v>0</v>
      </c>
      <c r="G38" s="152">
        <f>E38*F38</f>
        <v>0</v>
      </c>
      <c r="H38" s="153">
        <v>0</v>
      </c>
      <c r="I38" s="154">
        <f>E38*H38</f>
        <v>0</v>
      </c>
      <c r="J38" s="153"/>
      <c r="K38" s="154">
        <f>E38*J38</f>
        <v>0</v>
      </c>
      <c r="O38" s="145"/>
      <c r="Z38" s="145"/>
      <c r="AA38" s="145">
        <v>12</v>
      </c>
      <c r="AB38" s="145">
        <v>0</v>
      </c>
      <c r="AC38" s="145">
        <v>20</v>
      </c>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55">
        <f>G38</f>
        <v>0</v>
      </c>
      <c r="BA38" s="145"/>
      <c r="BB38" s="145"/>
      <c r="BC38" s="145"/>
      <c r="BD38" s="145"/>
      <c r="BE38" s="145"/>
      <c r="BF38" s="145"/>
      <c r="BG38" s="145"/>
      <c r="BH38" s="145"/>
      <c r="BI38" s="145"/>
      <c r="CA38" s="145">
        <v>12</v>
      </c>
      <c r="CB38" s="145">
        <v>0</v>
      </c>
      <c r="CZ38" s="108">
        <v>4</v>
      </c>
    </row>
    <row r="39" spans="1:104" x14ac:dyDescent="0.2">
      <c r="A39" s="146">
        <v>21</v>
      </c>
      <c r="B39" s="147" t="s">
        <v>559</v>
      </c>
      <c r="C39" s="148" t="s">
        <v>560</v>
      </c>
      <c r="D39" s="149" t="s">
        <v>47</v>
      </c>
      <c r="E39" s="150">
        <v>95</v>
      </c>
      <c r="F39" s="151">
        <v>0</v>
      </c>
      <c r="G39" s="152">
        <f>E39*F39</f>
        <v>0</v>
      </c>
      <c r="H39" s="153">
        <v>0</v>
      </c>
      <c r="I39" s="154">
        <f>E39*H39</f>
        <v>0</v>
      </c>
      <c r="J39" s="153"/>
      <c r="K39" s="154">
        <f>E39*J39</f>
        <v>0</v>
      </c>
      <c r="O39" s="145"/>
      <c r="Z39" s="145"/>
      <c r="AA39" s="145">
        <v>12</v>
      </c>
      <c r="AB39" s="145">
        <v>0</v>
      </c>
      <c r="AC39" s="145">
        <v>21</v>
      </c>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55">
        <f>G39</f>
        <v>0</v>
      </c>
      <c r="BA39" s="145"/>
      <c r="BB39" s="145"/>
      <c r="BC39" s="145"/>
      <c r="BD39" s="145"/>
      <c r="BE39" s="145"/>
      <c r="BF39" s="145"/>
      <c r="BG39" s="145"/>
      <c r="BH39" s="145"/>
      <c r="BI39" s="145"/>
      <c r="CA39" s="145">
        <v>12</v>
      </c>
      <c r="CB39" s="145">
        <v>0</v>
      </c>
      <c r="CZ39" s="108">
        <v>4</v>
      </c>
    </row>
    <row r="40" spans="1:104" x14ac:dyDescent="0.2">
      <c r="A40" s="146">
        <v>22</v>
      </c>
      <c r="B40" s="147" t="s">
        <v>561</v>
      </c>
      <c r="C40" s="148" t="s">
        <v>562</v>
      </c>
      <c r="D40" s="149" t="s">
        <v>47</v>
      </c>
      <c r="E40" s="150">
        <v>15</v>
      </c>
      <c r="F40" s="151">
        <v>0</v>
      </c>
      <c r="G40" s="152">
        <f>E40*F40</f>
        <v>0</v>
      </c>
      <c r="H40" s="153">
        <v>0</v>
      </c>
      <c r="I40" s="154">
        <f>E40*H40</f>
        <v>0</v>
      </c>
      <c r="J40" s="153"/>
      <c r="K40" s="154">
        <f>E40*J40</f>
        <v>0</v>
      </c>
      <c r="O40" s="145"/>
      <c r="Z40" s="145"/>
      <c r="AA40" s="145">
        <v>12</v>
      </c>
      <c r="AB40" s="145">
        <v>0</v>
      </c>
      <c r="AC40" s="145">
        <v>22</v>
      </c>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55">
        <f>G40</f>
        <v>0</v>
      </c>
      <c r="BA40" s="145"/>
      <c r="BB40" s="145"/>
      <c r="BC40" s="145"/>
      <c r="BD40" s="145"/>
      <c r="BE40" s="145"/>
      <c r="BF40" s="145"/>
      <c r="BG40" s="145"/>
      <c r="BH40" s="145"/>
      <c r="BI40" s="145"/>
      <c r="CA40" s="145">
        <v>12</v>
      </c>
      <c r="CB40" s="145">
        <v>0</v>
      </c>
      <c r="CZ40" s="108">
        <v>4</v>
      </c>
    </row>
    <row r="41" spans="1:104" x14ac:dyDescent="0.2">
      <c r="A41" s="146">
        <v>23</v>
      </c>
      <c r="B41" s="147" t="s">
        <v>563</v>
      </c>
      <c r="C41" s="148" t="s">
        <v>564</v>
      </c>
      <c r="D41" s="149" t="s">
        <v>151</v>
      </c>
      <c r="E41" s="150">
        <v>4</v>
      </c>
      <c r="F41" s="151">
        <v>0</v>
      </c>
      <c r="G41" s="152">
        <f>E41*F41</f>
        <v>0</v>
      </c>
      <c r="H41" s="153">
        <v>0</v>
      </c>
      <c r="I41" s="154">
        <f>E41*H41</f>
        <v>0</v>
      </c>
      <c r="J41" s="153"/>
      <c r="K41" s="154">
        <f>E41*J41</f>
        <v>0</v>
      </c>
      <c r="O41" s="145"/>
      <c r="Z41" s="145"/>
      <c r="AA41" s="145">
        <v>12</v>
      </c>
      <c r="AB41" s="145">
        <v>0</v>
      </c>
      <c r="AC41" s="145">
        <v>23</v>
      </c>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55">
        <f>G41</f>
        <v>0</v>
      </c>
      <c r="BA41" s="145"/>
      <c r="BB41" s="145"/>
      <c r="BC41" s="145"/>
      <c r="BD41" s="145"/>
      <c r="BE41" s="145"/>
      <c r="BF41" s="145"/>
      <c r="BG41" s="145"/>
      <c r="BH41" s="145"/>
      <c r="BI41" s="145"/>
      <c r="CA41" s="145">
        <v>12</v>
      </c>
      <c r="CB41" s="145">
        <v>0</v>
      </c>
      <c r="CZ41" s="108">
        <v>4</v>
      </c>
    </row>
    <row r="42" spans="1:104" x14ac:dyDescent="0.2">
      <c r="A42" s="146">
        <v>24</v>
      </c>
      <c r="B42" s="147" t="s">
        <v>565</v>
      </c>
      <c r="C42" s="148" t="s">
        <v>566</v>
      </c>
      <c r="D42" s="149" t="s">
        <v>47</v>
      </c>
      <c r="E42" s="150">
        <v>40</v>
      </c>
      <c r="F42" s="151">
        <v>0</v>
      </c>
      <c r="G42" s="152">
        <f>E42*F42</f>
        <v>0</v>
      </c>
      <c r="H42" s="153">
        <v>0</v>
      </c>
      <c r="I42" s="154">
        <f>E42*H42</f>
        <v>0</v>
      </c>
      <c r="J42" s="153"/>
      <c r="K42" s="154">
        <f>E42*J42</f>
        <v>0</v>
      </c>
      <c r="O42" s="145"/>
      <c r="Z42" s="145"/>
      <c r="AA42" s="145">
        <v>12</v>
      </c>
      <c r="AB42" s="145">
        <v>0</v>
      </c>
      <c r="AC42" s="145">
        <v>24</v>
      </c>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55">
        <f>G42</f>
        <v>0</v>
      </c>
      <c r="BA42" s="145"/>
      <c r="BB42" s="145"/>
      <c r="BC42" s="145"/>
      <c r="BD42" s="145"/>
      <c r="BE42" s="145"/>
      <c r="BF42" s="145"/>
      <c r="BG42" s="145"/>
      <c r="BH42" s="145"/>
      <c r="BI42" s="145"/>
      <c r="CA42" s="145">
        <v>12</v>
      </c>
      <c r="CB42" s="145">
        <v>0</v>
      </c>
      <c r="CZ42" s="108">
        <v>4</v>
      </c>
    </row>
    <row r="43" spans="1:104" x14ac:dyDescent="0.2">
      <c r="A43" s="146">
        <v>25</v>
      </c>
      <c r="B43" s="147" t="s">
        <v>567</v>
      </c>
      <c r="C43" s="148" t="s">
        <v>568</v>
      </c>
      <c r="D43" s="149" t="s">
        <v>384</v>
      </c>
      <c r="E43" s="150">
        <v>1</v>
      </c>
      <c r="F43" s="151">
        <v>0</v>
      </c>
      <c r="G43" s="152">
        <f>E43*F43</f>
        <v>0</v>
      </c>
      <c r="H43" s="153">
        <v>0</v>
      </c>
      <c r="I43" s="154">
        <f>E43*H43</f>
        <v>0</v>
      </c>
      <c r="J43" s="153"/>
      <c r="K43" s="154">
        <f>E43*J43</f>
        <v>0</v>
      </c>
      <c r="O43" s="145"/>
      <c r="Z43" s="145"/>
      <c r="AA43" s="145">
        <v>12</v>
      </c>
      <c r="AB43" s="145">
        <v>0</v>
      </c>
      <c r="AC43" s="145">
        <v>25</v>
      </c>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55">
        <f>G43</f>
        <v>0</v>
      </c>
      <c r="BA43" s="145"/>
      <c r="BB43" s="145"/>
      <c r="BC43" s="145"/>
      <c r="BD43" s="145"/>
      <c r="BE43" s="145"/>
      <c r="BF43" s="145"/>
      <c r="BG43" s="145"/>
      <c r="BH43" s="145"/>
      <c r="BI43" s="145"/>
      <c r="CA43" s="145">
        <v>12</v>
      </c>
      <c r="CB43" s="145">
        <v>0</v>
      </c>
      <c r="CZ43" s="108">
        <v>4</v>
      </c>
    </row>
    <row r="44" spans="1:104" ht="22.5" x14ac:dyDescent="0.2">
      <c r="A44" s="146">
        <v>26</v>
      </c>
      <c r="B44" s="147" t="s">
        <v>569</v>
      </c>
      <c r="C44" s="148" t="s">
        <v>570</v>
      </c>
      <c r="D44" s="149" t="s">
        <v>571</v>
      </c>
      <c r="E44" s="150">
        <v>60</v>
      </c>
      <c r="F44" s="151">
        <v>0</v>
      </c>
      <c r="G44" s="152">
        <f>E44*F44</f>
        <v>0</v>
      </c>
      <c r="H44" s="153">
        <v>0</v>
      </c>
      <c r="I44" s="154">
        <f>E44*H44</f>
        <v>0</v>
      </c>
      <c r="J44" s="153"/>
      <c r="K44" s="154">
        <f>E44*J44</f>
        <v>0</v>
      </c>
      <c r="O44" s="145"/>
      <c r="Z44" s="145"/>
      <c r="AA44" s="145">
        <v>12</v>
      </c>
      <c r="AB44" s="145">
        <v>0</v>
      </c>
      <c r="AC44" s="145">
        <v>26</v>
      </c>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55">
        <f>G44</f>
        <v>0</v>
      </c>
      <c r="BA44" s="145"/>
      <c r="BB44" s="145"/>
      <c r="BC44" s="145"/>
      <c r="BD44" s="145"/>
      <c r="BE44" s="145"/>
      <c r="BF44" s="145"/>
      <c r="BG44" s="145"/>
      <c r="BH44" s="145"/>
      <c r="BI44" s="145"/>
      <c r="CA44" s="145">
        <v>12</v>
      </c>
      <c r="CB44" s="145">
        <v>0</v>
      </c>
      <c r="CZ44" s="108">
        <v>4</v>
      </c>
    </row>
    <row r="45" spans="1:104" ht="22.5" x14ac:dyDescent="0.2">
      <c r="A45" s="156"/>
      <c r="B45" s="157"/>
      <c r="C45" s="158" t="s">
        <v>572</v>
      </c>
      <c r="D45" s="159"/>
      <c r="E45" s="159"/>
      <c r="F45" s="159"/>
      <c r="G45" s="160"/>
      <c r="I45" s="161"/>
      <c r="K45" s="161"/>
      <c r="L45" s="162" t="s">
        <v>572</v>
      </c>
      <c r="O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row>
    <row r="46" spans="1:104" ht="22.5" x14ac:dyDescent="0.2">
      <c r="A46" s="146">
        <v>27</v>
      </c>
      <c r="B46" s="147" t="s">
        <v>573</v>
      </c>
      <c r="C46" s="148" t="s">
        <v>574</v>
      </c>
      <c r="D46" s="149" t="s">
        <v>384</v>
      </c>
      <c r="E46" s="150">
        <v>1</v>
      </c>
      <c r="F46" s="151">
        <v>0</v>
      </c>
      <c r="G46" s="152">
        <f>E46*F46</f>
        <v>0</v>
      </c>
      <c r="H46" s="153">
        <v>0</v>
      </c>
      <c r="I46" s="154">
        <f>E46*H46</f>
        <v>0</v>
      </c>
      <c r="J46" s="153"/>
      <c r="K46" s="154">
        <f>E46*J46</f>
        <v>0</v>
      </c>
      <c r="O46" s="145"/>
      <c r="Z46" s="145"/>
      <c r="AA46" s="145">
        <v>12</v>
      </c>
      <c r="AB46" s="145">
        <v>0</v>
      </c>
      <c r="AC46" s="145">
        <v>27</v>
      </c>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55">
        <f>G46</f>
        <v>0</v>
      </c>
      <c r="BA46" s="145"/>
      <c r="BB46" s="145"/>
      <c r="BC46" s="145"/>
      <c r="BD46" s="145"/>
      <c r="BE46" s="145"/>
      <c r="BF46" s="145"/>
      <c r="BG46" s="145"/>
      <c r="BH46" s="145"/>
      <c r="BI46" s="145"/>
      <c r="CA46" s="145">
        <v>12</v>
      </c>
      <c r="CB46" s="145">
        <v>0</v>
      </c>
      <c r="CZ46" s="108">
        <v>4</v>
      </c>
    </row>
    <row r="47" spans="1:104" ht="22.5" x14ac:dyDescent="0.2">
      <c r="A47" s="156"/>
      <c r="B47" s="157"/>
      <c r="C47" s="158" t="s">
        <v>575</v>
      </c>
      <c r="D47" s="159"/>
      <c r="E47" s="159"/>
      <c r="F47" s="159"/>
      <c r="G47" s="160"/>
      <c r="I47" s="161"/>
      <c r="K47" s="161"/>
      <c r="L47" s="162" t="s">
        <v>575</v>
      </c>
      <c r="O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row>
    <row r="48" spans="1:104" x14ac:dyDescent="0.2">
      <c r="A48" s="146">
        <v>28</v>
      </c>
      <c r="B48" s="147" t="s">
        <v>576</v>
      </c>
      <c r="C48" s="148" t="s">
        <v>577</v>
      </c>
      <c r="D48" s="149" t="s">
        <v>384</v>
      </c>
      <c r="E48" s="150">
        <v>1</v>
      </c>
      <c r="F48" s="151">
        <v>0</v>
      </c>
      <c r="G48" s="152">
        <f>E48*F48</f>
        <v>0</v>
      </c>
      <c r="H48" s="153">
        <v>0</v>
      </c>
      <c r="I48" s="154">
        <f>E48*H48</f>
        <v>0</v>
      </c>
      <c r="J48" s="153"/>
      <c r="K48" s="154">
        <f>E48*J48</f>
        <v>0</v>
      </c>
      <c r="O48" s="145"/>
      <c r="Z48" s="145"/>
      <c r="AA48" s="145">
        <v>12</v>
      </c>
      <c r="AB48" s="145">
        <v>0</v>
      </c>
      <c r="AC48" s="145">
        <v>28</v>
      </c>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55">
        <f>G48</f>
        <v>0</v>
      </c>
      <c r="BA48" s="145"/>
      <c r="BB48" s="145"/>
      <c r="BC48" s="145"/>
      <c r="BD48" s="145"/>
      <c r="BE48" s="145"/>
      <c r="BF48" s="145"/>
      <c r="BG48" s="145"/>
      <c r="BH48" s="145"/>
      <c r="BI48" s="145"/>
      <c r="CA48" s="145">
        <v>12</v>
      </c>
      <c r="CB48" s="145">
        <v>0</v>
      </c>
      <c r="CZ48" s="108">
        <v>4</v>
      </c>
    </row>
    <row r="49" spans="1:61" ht="22.5" x14ac:dyDescent="0.2">
      <c r="A49" s="156"/>
      <c r="B49" s="157"/>
      <c r="C49" s="158" t="s">
        <v>578</v>
      </c>
      <c r="D49" s="159"/>
      <c r="E49" s="159"/>
      <c r="F49" s="159"/>
      <c r="G49" s="160"/>
      <c r="I49" s="161"/>
      <c r="K49" s="161"/>
      <c r="L49" s="162" t="s">
        <v>578</v>
      </c>
      <c r="O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row>
    <row r="50" spans="1:61" x14ac:dyDescent="0.2">
      <c r="A50" s="171" t="s">
        <v>48</v>
      </c>
      <c r="B50" s="172" t="s">
        <v>510</v>
      </c>
      <c r="C50" s="173" t="s">
        <v>511</v>
      </c>
      <c r="D50" s="174"/>
      <c r="E50" s="175"/>
      <c r="F50" s="175"/>
      <c r="G50" s="176">
        <f>SUM(G7:G49)</f>
        <v>0</v>
      </c>
      <c r="H50" s="177"/>
      <c r="I50" s="176">
        <f>SUM(I7:I49)</f>
        <v>0</v>
      </c>
      <c r="J50" s="178"/>
      <c r="K50" s="176">
        <f>SUM(K7:K49)</f>
        <v>0</v>
      </c>
      <c r="O50" s="145"/>
      <c r="X50" s="179">
        <f>K50</f>
        <v>0</v>
      </c>
      <c r="Y50" s="179">
        <f>I50</f>
        <v>0</v>
      </c>
      <c r="Z50" s="155">
        <f>G50</f>
        <v>0</v>
      </c>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80"/>
      <c r="BB50" s="180"/>
      <c r="BC50" s="180"/>
      <c r="BD50" s="180"/>
      <c r="BE50" s="180"/>
      <c r="BF50" s="180"/>
      <c r="BG50" s="145"/>
      <c r="BH50" s="145"/>
      <c r="BI50" s="145"/>
    </row>
    <row r="51" spans="1:61" x14ac:dyDescent="0.2">
      <c r="A51" s="181" t="s">
        <v>29</v>
      </c>
      <c r="B51" s="182" t="s">
        <v>49</v>
      </c>
      <c r="C51" s="183"/>
      <c r="D51" s="184"/>
      <c r="E51" s="185"/>
      <c r="F51" s="185"/>
      <c r="G51" s="186">
        <f>SUM(Z7:Z51)</f>
        <v>0</v>
      </c>
      <c r="H51" s="187"/>
      <c r="I51" s="186">
        <f>SUM(Y7:Y51)</f>
        <v>0</v>
      </c>
      <c r="J51" s="187"/>
      <c r="K51" s="186">
        <f>SUM(X7:X51)</f>
        <v>0</v>
      </c>
      <c r="O51" s="145"/>
      <c r="BA51" s="188"/>
      <c r="BB51" s="188"/>
      <c r="BC51" s="188"/>
      <c r="BD51" s="188"/>
      <c r="BE51" s="188"/>
      <c r="BF51" s="188"/>
    </row>
    <row r="52" spans="1:61" x14ac:dyDescent="0.2">
      <c r="E52" s="108"/>
    </row>
    <row r="53" spans="1:61" x14ac:dyDescent="0.2">
      <c r="A53" s="189" t="s">
        <v>31</v>
      </c>
      <c r="E53" s="108"/>
    </row>
    <row r="54" spans="1:61" ht="117.75" customHeight="1" x14ac:dyDescent="0.2">
      <c r="A54" s="190"/>
      <c r="B54" s="191"/>
      <c r="C54" s="191"/>
      <c r="D54" s="191"/>
      <c r="E54" s="191"/>
      <c r="F54" s="191"/>
      <c r="G54" s="192"/>
    </row>
    <row r="55" spans="1:61" x14ac:dyDescent="0.2">
      <c r="E55" s="108"/>
    </row>
    <row r="56" spans="1:61" x14ac:dyDescent="0.2">
      <c r="E56" s="108"/>
    </row>
    <row r="57" spans="1:61" x14ac:dyDescent="0.2">
      <c r="E57" s="108"/>
    </row>
    <row r="58" spans="1:61" x14ac:dyDescent="0.2">
      <c r="E58" s="108"/>
    </row>
    <row r="59" spans="1:61" x14ac:dyDescent="0.2">
      <c r="E59" s="108"/>
    </row>
    <row r="60" spans="1:61" x14ac:dyDescent="0.2">
      <c r="E60" s="108"/>
    </row>
    <row r="61" spans="1:61" x14ac:dyDescent="0.2">
      <c r="E61" s="108"/>
    </row>
    <row r="62" spans="1:61" x14ac:dyDescent="0.2">
      <c r="E62" s="108"/>
    </row>
    <row r="63" spans="1:61" x14ac:dyDescent="0.2">
      <c r="E63" s="108"/>
    </row>
    <row r="64" spans="1:61" x14ac:dyDescent="0.2">
      <c r="E64" s="108"/>
    </row>
    <row r="65" spans="1:7" x14ac:dyDescent="0.2">
      <c r="E65" s="108"/>
    </row>
    <row r="66" spans="1:7" x14ac:dyDescent="0.2">
      <c r="E66" s="108"/>
    </row>
    <row r="67" spans="1:7" x14ac:dyDescent="0.2">
      <c r="E67" s="108"/>
    </row>
    <row r="68" spans="1:7" x14ac:dyDescent="0.2">
      <c r="E68" s="108"/>
    </row>
    <row r="69" spans="1:7" x14ac:dyDescent="0.2">
      <c r="E69" s="108"/>
    </row>
    <row r="70" spans="1:7" x14ac:dyDescent="0.2">
      <c r="E70" s="108"/>
    </row>
    <row r="71" spans="1:7" x14ac:dyDescent="0.2">
      <c r="E71" s="108"/>
    </row>
    <row r="72" spans="1:7" x14ac:dyDescent="0.2">
      <c r="E72" s="108"/>
    </row>
    <row r="73" spans="1:7" x14ac:dyDescent="0.2">
      <c r="E73" s="108"/>
    </row>
    <row r="74" spans="1:7" x14ac:dyDescent="0.2">
      <c r="E74" s="108"/>
    </row>
    <row r="75" spans="1:7" x14ac:dyDescent="0.2">
      <c r="A75" s="169"/>
      <c r="B75" s="169"/>
      <c r="C75" s="169"/>
      <c r="D75" s="169"/>
      <c r="E75" s="169"/>
      <c r="F75" s="169"/>
      <c r="G75" s="169"/>
    </row>
    <row r="76" spans="1:7" x14ac:dyDescent="0.2">
      <c r="A76" s="169"/>
      <c r="B76" s="169"/>
      <c r="C76" s="169"/>
      <c r="D76" s="169"/>
      <c r="E76" s="169"/>
      <c r="F76" s="169"/>
      <c r="G76" s="169"/>
    </row>
    <row r="77" spans="1:7" x14ac:dyDescent="0.2">
      <c r="A77" s="169"/>
      <c r="B77" s="169"/>
      <c r="C77" s="169"/>
      <c r="D77" s="169"/>
      <c r="E77" s="169"/>
      <c r="F77" s="169"/>
      <c r="G77" s="169"/>
    </row>
    <row r="78" spans="1:7" x14ac:dyDescent="0.2">
      <c r="A78" s="169"/>
      <c r="B78" s="169"/>
      <c r="C78" s="169"/>
      <c r="D78" s="169"/>
      <c r="E78" s="169"/>
      <c r="F78" s="169"/>
      <c r="G78" s="169"/>
    </row>
    <row r="79" spans="1:7" x14ac:dyDescent="0.2">
      <c r="E79" s="108"/>
    </row>
    <row r="80" spans="1:7" x14ac:dyDescent="0.2">
      <c r="E80" s="108"/>
    </row>
    <row r="81" spans="5:5" x14ac:dyDescent="0.2">
      <c r="E81" s="108"/>
    </row>
    <row r="82" spans="5:5" x14ac:dyDescent="0.2">
      <c r="E82" s="108"/>
    </row>
    <row r="83" spans="5:5" x14ac:dyDescent="0.2">
      <c r="E83" s="108"/>
    </row>
    <row r="84" spans="5:5" x14ac:dyDescent="0.2">
      <c r="E84" s="108"/>
    </row>
    <row r="85" spans="5:5" x14ac:dyDescent="0.2">
      <c r="E85" s="108"/>
    </row>
    <row r="86" spans="5:5" x14ac:dyDescent="0.2">
      <c r="E86" s="108"/>
    </row>
    <row r="87" spans="5:5" x14ac:dyDescent="0.2">
      <c r="E87" s="108"/>
    </row>
    <row r="88" spans="5:5" x14ac:dyDescent="0.2">
      <c r="E88" s="108"/>
    </row>
    <row r="89" spans="5:5" x14ac:dyDescent="0.2">
      <c r="E89" s="108"/>
    </row>
    <row r="90" spans="5:5" x14ac:dyDescent="0.2">
      <c r="E90" s="108"/>
    </row>
    <row r="91" spans="5:5" x14ac:dyDescent="0.2">
      <c r="E91" s="108"/>
    </row>
    <row r="92" spans="5:5" x14ac:dyDescent="0.2">
      <c r="E92" s="108"/>
    </row>
    <row r="93" spans="5:5" x14ac:dyDescent="0.2">
      <c r="E93" s="108"/>
    </row>
    <row r="94" spans="5:5" x14ac:dyDescent="0.2">
      <c r="E94" s="108"/>
    </row>
    <row r="95" spans="5:5" x14ac:dyDescent="0.2">
      <c r="E95" s="108"/>
    </row>
    <row r="96" spans="5:5" x14ac:dyDescent="0.2">
      <c r="E96" s="108"/>
    </row>
    <row r="97" spans="1:7" x14ac:dyDescent="0.2">
      <c r="E97" s="108"/>
    </row>
    <row r="98" spans="1:7" x14ac:dyDescent="0.2">
      <c r="E98" s="108"/>
    </row>
    <row r="99" spans="1:7" x14ac:dyDescent="0.2">
      <c r="E99" s="108"/>
    </row>
    <row r="100" spans="1:7" x14ac:dyDescent="0.2">
      <c r="E100" s="108"/>
    </row>
    <row r="101" spans="1:7" x14ac:dyDescent="0.2">
      <c r="E101" s="108"/>
    </row>
    <row r="102" spans="1:7" x14ac:dyDescent="0.2">
      <c r="E102" s="108"/>
    </row>
    <row r="103" spans="1:7" x14ac:dyDescent="0.2">
      <c r="E103" s="108"/>
    </row>
    <row r="104" spans="1:7" x14ac:dyDescent="0.2">
      <c r="E104" s="108"/>
    </row>
    <row r="105" spans="1:7" x14ac:dyDescent="0.2">
      <c r="E105" s="108"/>
    </row>
    <row r="106" spans="1:7" x14ac:dyDescent="0.2">
      <c r="E106" s="108"/>
    </row>
    <row r="107" spans="1:7" x14ac:dyDescent="0.2">
      <c r="E107" s="108"/>
    </row>
    <row r="108" spans="1:7" x14ac:dyDescent="0.2">
      <c r="E108" s="108"/>
    </row>
    <row r="109" spans="1:7" x14ac:dyDescent="0.2">
      <c r="E109" s="108"/>
    </row>
    <row r="110" spans="1:7" x14ac:dyDescent="0.2">
      <c r="A110" s="193"/>
      <c r="B110" s="193"/>
    </row>
    <row r="111" spans="1:7" x14ac:dyDescent="0.2">
      <c r="A111" s="169"/>
      <c r="B111" s="169"/>
      <c r="C111" s="194"/>
      <c r="D111" s="194"/>
      <c r="E111" s="195"/>
      <c r="F111" s="194"/>
      <c r="G111" s="196"/>
    </row>
    <row r="112" spans="1:7" x14ac:dyDescent="0.2">
      <c r="A112" s="197"/>
      <c r="B112" s="197"/>
      <c r="C112" s="169"/>
      <c r="D112" s="169"/>
      <c r="E112" s="198"/>
      <c r="F112" s="169"/>
      <c r="G112" s="169"/>
    </row>
    <row r="113" spans="1:7" x14ac:dyDescent="0.2">
      <c r="A113" s="169"/>
      <c r="B113" s="169"/>
      <c r="C113" s="169"/>
      <c r="D113" s="169"/>
      <c r="E113" s="198"/>
      <c r="F113" s="169"/>
      <c r="G113" s="169"/>
    </row>
    <row r="114" spans="1:7" x14ac:dyDescent="0.2">
      <c r="A114" s="169"/>
      <c r="B114" s="169"/>
      <c r="C114" s="169"/>
      <c r="D114" s="169"/>
      <c r="E114" s="198"/>
      <c r="F114" s="169"/>
      <c r="G114" s="169"/>
    </row>
    <row r="115" spans="1:7" x14ac:dyDescent="0.2">
      <c r="A115" s="169"/>
      <c r="B115" s="169"/>
      <c r="C115" s="169"/>
      <c r="D115" s="169"/>
      <c r="E115" s="198"/>
      <c r="F115" s="169"/>
      <c r="G115" s="169"/>
    </row>
    <row r="116" spans="1:7" x14ac:dyDescent="0.2">
      <c r="A116" s="169"/>
      <c r="B116" s="169"/>
      <c r="C116" s="169"/>
      <c r="D116" s="169"/>
      <c r="E116" s="198"/>
      <c r="F116" s="169"/>
      <c r="G116" s="169"/>
    </row>
    <row r="117" spans="1:7" x14ac:dyDescent="0.2">
      <c r="A117" s="169"/>
      <c r="B117" s="169"/>
      <c r="C117" s="169"/>
      <c r="D117" s="169"/>
      <c r="E117" s="198"/>
      <c r="F117" s="169"/>
      <c r="G117" s="169"/>
    </row>
    <row r="118" spans="1:7" x14ac:dyDescent="0.2">
      <c r="A118" s="169"/>
      <c r="B118" s="169"/>
      <c r="C118" s="169"/>
      <c r="D118" s="169"/>
      <c r="E118" s="198"/>
      <c r="F118" s="169"/>
      <c r="G118" s="169"/>
    </row>
    <row r="119" spans="1:7" x14ac:dyDescent="0.2">
      <c r="A119" s="169"/>
      <c r="B119" s="169"/>
      <c r="C119" s="169"/>
      <c r="D119" s="169"/>
      <c r="E119" s="198"/>
      <c r="F119" s="169"/>
      <c r="G119" s="169"/>
    </row>
    <row r="120" spans="1:7" x14ac:dyDescent="0.2">
      <c r="A120" s="169"/>
      <c r="B120" s="169"/>
      <c r="C120" s="169"/>
      <c r="D120" s="169"/>
      <c r="E120" s="198"/>
      <c r="F120" s="169"/>
      <c r="G120" s="169"/>
    </row>
    <row r="121" spans="1:7" x14ac:dyDescent="0.2">
      <c r="A121" s="169"/>
      <c r="B121" s="169"/>
      <c r="C121" s="169"/>
      <c r="D121" s="169"/>
      <c r="E121" s="198"/>
      <c r="F121" s="169"/>
      <c r="G121" s="169"/>
    </row>
    <row r="122" spans="1:7" x14ac:dyDescent="0.2">
      <c r="A122" s="169"/>
      <c r="B122" s="169"/>
      <c r="C122" s="169"/>
      <c r="D122" s="169"/>
      <c r="E122" s="198"/>
      <c r="F122" s="169"/>
      <c r="G122" s="169"/>
    </row>
    <row r="123" spans="1:7" x14ac:dyDescent="0.2">
      <c r="A123" s="169"/>
      <c r="B123" s="169"/>
      <c r="C123" s="169"/>
      <c r="D123" s="169"/>
      <c r="E123" s="198"/>
      <c r="F123" s="169"/>
      <c r="G123" s="169"/>
    </row>
    <row r="124" spans="1:7" x14ac:dyDescent="0.2">
      <c r="A124" s="169"/>
      <c r="B124" s="169"/>
      <c r="C124" s="169"/>
      <c r="D124" s="169"/>
      <c r="E124" s="198"/>
      <c r="F124" s="169"/>
      <c r="G124" s="169"/>
    </row>
  </sheetData>
  <sheetProtection algorithmName="SHA-512" hashValue="YWvD44EPJRRWiLFZb+On/S86zrbu8ToznUz2LH9HLuGL5NAcFukPshfOvtKOf3X2jWqD6BijNG/Iq+eXwj4bFw==" saltValue="EOqW9Uw0RH5U3s2fSpN8lg==" spinCount="100000" sheet="1"/>
  <mergeCells count="16">
    <mergeCell ref="C47:G47"/>
    <mergeCell ref="C49:G49"/>
    <mergeCell ref="C22:G22"/>
    <mergeCell ref="C24:G24"/>
    <mergeCell ref="C26:G26"/>
    <mergeCell ref="C34:G34"/>
    <mergeCell ref="C36:G36"/>
    <mergeCell ref="C45:G45"/>
    <mergeCell ref="A1:G1"/>
    <mergeCell ref="A54:G54"/>
    <mergeCell ref="C9:G9"/>
    <mergeCell ref="C11:G11"/>
    <mergeCell ref="C13:G13"/>
    <mergeCell ref="C15:G15"/>
    <mergeCell ref="C17:G17"/>
    <mergeCell ref="C20:G20"/>
  </mergeCells>
  <printOptions gridLinesSet="0"/>
  <pageMargins left="0.78740157480314965" right="0.78740157480314965" top="0.98425196850393704" bottom="0.59055118110236227" header="0.51181102362204722" footer="0.19685039370078741"/>
  <pageSetup paperSize="9" orientation="portrait" horizontalDpi="300" r:id="rId1"/>
  <headerFooter alignWithMargins="0">
    <oddFooter>&amp;L&amp;9Zpracováno programem &amp;"Arial CE,Tučné"BUILDpower,  © RTS, a.s.&amp;R&amp;9Stránka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CZ147"/>
  <sheetViews>
    <sheetView showGridLines="0" showZeros="0" zoomScale="75" zoomScaleNormal="100" workbookViewId="0">
      <selection activeCell="J1" sqref="J1:J65536 K1:K65536"/>
    </sheetView>
  </sheetViews>
  <sheetFormatPr defaultRowHeight="12.75" x14ac:dyDescent="0.2"/>
  <cols>
    <col min="1" max="1" width="4.42578125" style="108" customWidth="1"/>
    <col min="2" max="2" width="11.5703125" style="108" customWidth="1"/>
    <col min="3" max="3" width="40.42578125" style="108" customWidth="1"/>
    <col min="4" max="4" width="5.5703125" style="108" customWidth="1"/>
    <col min="5" max="5" width="8.5703125" style="127" customWidth="1"/>
    <col min="6" max="6" width="9.85546875" style="108" customWidth="1"/>
    <col min="7" max="7" width="13.85546875" style="108" customWidth="1"/>
    <col min="8" max="8" width="11" style="108" hidden="1" customWidth="1"/>
    <col min="9" max="9" width="9.7109375" style="108" hidden="1" customWidth="1"/>
    <col min="10" max="10" width="11.28515625" style="108" hidden="1" customWidth="1"/>
    <col min="11" max="11" width="10.42578125" style="108" hidden="1" customWidth="1"/>
    <col min="12" max="12" width="75.42578125" style="108" customWidth="1"/>
    <col min="13" max="13" width="45.28515625" style="108" customWidth="1"/>
    <col min="14" max="55" width="9.140625" style="108"/>
    <col min="56" max="56" width="62.28515625" style="108" customWidth="1"/>
    <col min="57" max="16384" width="9.140625" style="108"/>
  </cols>
  <sheetData>
    <row r="1" spans="1:104" ht="15" customHeight="1" x14ac:dyDescent="0.25">
      <c r="A1" s="107" t="s">
        <v>32</v>
      </c>
      <c r="B1" s="107"/>
      <c r="C1" s="107"/>
      <c r="D1" s="107"/>
      <c r="E1" s="107"/>
      <c r="F1" s="107"/>
      <c r="G1" s="107"/>
    </row>
    <row r="2" spans="1:104" ht="3" customHeight="1" thickBot="1" x14ac:dyDescent="0.25">
      <c r="B2" s="109"/>
      <c r="C2" s="110"/>
      <c r="D2" s="110"/>
      <c r="E2" s="111"/>
      <c r="F2" s="110"/>
      <c r="G2" s="110"/>
    </row>
    <row r="3" spans="1:104" ht="13.5" customHeight="1" thickTop="1" x14ac:dyDescent="0.2">
      <c r="A3" s="112" t="s">
        <v>33</v>
      </c>
      <c r="B3" s="113"/>
      <c r="C3" s="114"/>
      <c r="D3" s="115" t="s">
        <v>708</v>
      </c>
      <c r="E3" s="116"/>
      <c r="F3" s="117"/>
      <c r="G3" s="118"/>
    </row>
    <row r="4" spans="1:104" ht="13.5" customHeight="1" thickBot="1" x14ac:dyDescent="0.25">
      <c r="A4" s="119" t="s">
        <v>34</v>
      </c>
      <c r="B4" s="120"/>
      <c r="C4" s="121"/>
      <c r="D4" s="122" t="s">
        <v>709</v>
      </c>
      <c r="E4" s="123"/>
      <c r="F4" s="124"/>
      <c r="G4" s="125"/>
    </row>
    <row r="5" spans="1:104" ht="13.5" thickTop="1" x14ac:dyDescent="0.2">
      <c r="A5" s="126"/>
      <c r="G5" s="128"/>
    </row>
    <row r="6" spans="1:104" s="134" customFormat="1" ht="26.25" customHeight="1" x14ac:dyDescent="0.2">
      <c r="A6" s="129" t="s">
        <v>35</v>
      </c>
      <c r="B6" s="130" t="s">
        <v>36</v>
      </c>
      <c r="C6" s="130" t="s">
        <v>37</v>
      </c>
      <c r="D6" s="130" t="s">
        <v>38</v>
      </c>
      <c r="E6" s="131" t="s">
        <v>39</v>
      </c>
      <c r="F6" s="130" t="s">
        <v>40</v>
      </c>
      <c r="G6" s="132" t="s">
        <v>41</v>
      </c>
      <c r="H6" s="133" t="s">
        <v>42</v>
      </c>
      <c r="I6" s="133" t="s">
        <v>43</v>
      </c>
      <c r="J6" s="133" t="s">
        <v>44</v>
      </c>
      <c r="K6" s="133" t="s">
        <v>45</v>
      </c>
    </row>
    <row r="7" spans="1:104" ht="14.25" customHeight="1" x14ac:dyDescent="0.2">
      <c r="A7" s="135" t="s">
        <v>46</v>
      </c>
      <c r="B7" s="136" t="s">
        <v>582</v>
      </c>
      <c r="C7" s="137" t="s">
        <v>583</v>
      </c>
      <c r="D7" s="138"/>
      <c r="E7" s="139"/>
      <c r="F7" s="139"/>
      <c r="G7" s="140"/>
      <c r="H7" s="141"/>
      <c r="I7" s="142"/>
      <c r="J7" s="143"/>
      <c r="K7" s="144"/>
      <c r="O7" s="145"/>
    </row>
    <row r="8" spans="1:104" ht="22.5" x14ac:dyDescent="0.2">
      <c r="A8" s="146">
        <v>1</v>
      </c>
      <c r="B8" s="147" t="s">
        <v>584</v>
      </c>
      <c r="C8" s="148" t="s">
        <v>585</v>
      </c>
      <c r="D8" s="149" t="s">
        <v>88</v>
      </c>
      <c r="E8" s="150">
        <v>48</v>
      </c>
      <c r="F8" s="151">
        <v>0</v>
      </c>
      <c r="G8" s="152">
        <f>E8*F8</f>
        <v>0</v>
      </c>
      <c r="H8" s="153">
        <v>0</v>
      </c>
      <c r="I8" s="154">
        <f>E8*H8</f>
        <v>0</v>
      </c>
      <c r="J8" s="153">
        <v>0</v>
      </c>
      <c r="K8" s="154">
        <f>E8*J8</f>
        <v>0</v>
      </c>
      <c r="O8" s="145"/>
      <c r="Z8" s="145"/>
      <c r="AA8" s="145">
        <v>1</v>
      </c>
      <c r="AB8" s="145">
        <v>9</v>
      </c>
      <c r="AC8" s="145">
        <v>9</v>
      </c>
      <c r="AD8" s="145"/>
      <c r="AE8" s="145"/>
      <c r="AF8" s="145"/>
      <c r="AG8" s="145"/>
      <c r="AH8" s="145"/>
      <c r="AI8" s="145"/>
      <c r="AJ8" s="145"/>
      <c r="AK8" s="145"/>
      <c r="AL8" s="145"/>
      <c r="AM8" s="145"/>
      <c r="AN8" s="145"/>
      <c r="AO8" s="145"/>
      <c r="AP8" s="145"/>
      <c r="AQ8" s="145"/>
      <c r="AR8" s="145"/>
      <c r="AS8" s="145"/>
      <c r="AT8" s="145"/>
      <c r="AU8" s="145"/>
      <c r="AV8" s="145"/>
      <c r="AW8" s="145"/>
      <c r="AX8" s="145"/>
      <c r="AY8" s="145"/>
      <c r="AZ8" s="155">
        <f>G8</f>
        <v>0</v>
      </c>
      <c r="BA8" s="145"/>
      <c r="BB8" s="145"/>
      <c r="BC8" s="145"/>
      <c r="BD8" s="145"/>
      <c r="BE8" s="145"/>
      <c r="BF8" s="145"/>
      <c r="BG8" s="145"/>
      <c r="BH8" s="145"/>
      <c r="BI8" s="145"/>
      <c r="CA8" s="145">
        <v>1</v>
      </c>
      <c r="CB8" s="145">
        <v>9</v>
      </c>
      <c r="CZ8" s="108">
        <v>4</v>
      </c>
    </row>
    <row r="9" spans="1:104" ht="22.5" x14ac:dyDescent="0.2">
      <c r="A9" s="146">
        <v>2</v>
      </c>
      <c r="B9" s="147" t="s">
        <v>586</v>
      </c>
      <c r="C9" s="148" t="s">
        <v>587</v>
      </c>
      <c r="D9" s="149" t="s">
        <v>88</v>
      </c>
      <c r="E9" s="150">
        <v>48</v>
      </c>
      <c r="F9" s="151">
        <v>0</v>
      </c>
      <c r="G9" s="152">
        <f>E9*F9</f>
        <v>0</v>
      </c>
      <c r="H9" s="153">
        <v>0</v>
      </c>
      <c r="I9" s="154">
        <f>E9*H9</f>
        <v>0</v>
      </c>
      <c r="J9" s="153">
        <v>0</v>
      </c>
      <c r="K9" s="154">
        <f>E9*J9</f>
        <v>0</v>
      </c>
      <c r="O9" s="145"/>
      <c r="Z9" s="145"/>
      <c r="AA9" s="145">
        <v>1</v>
      </c>
      <c r="AB9" s="145">
        <v>9</v>
      </c>
      <c r="AC9" s="145">
        <v>9</v>
      </c>
      <c r="AD9" s="145"/>
      <c r="AE9" s="145"/>
      <c r="AF9" s="145"/>
      <c r="AG9" s="145"/>
      <c r="AH9" s="145"/>
      <c r="AI9" s="145"/>
      <c r="AJ9" s="145"/>
      <c r="AK9" s="145"/>
      <c r="AL9" s="145"/>
      <c r="AM9" s="145"/>
      <c r="AN9" s="145"/>
      <c r="AO9" s="145"/>
      <c r="AP9" s="145"/>
      <c r="AQ9" s="145"/>
      <c r="AR9" s="145"/>
      <c r="AS9" s="145"/>
      <c r="AT9" s="145"/>
      <c r="AU9" s="145"/>
      <c r="AV9" s="145"/>
      <c r="AW9" s="145"/>
      <c r="AX9" s="145"/>
      <c r="AY9" s="145"/>
      <c r="AZ9" s="155">
        <f>G9</f>
        <v>0</v>
      </c>
      <c r="BA9" s="145"/>
      <c r="BB9" s="145"/>
      <c r="BC9" s="145"/>
      <c r="BD9" s="145"/>
      <c r="BE9" s="145"/>
      <c r="BF9" s="145"/>
      <c r="BG9" s="145"/>
      <c r="BH9" s="145"/>
      <c r="BI9" s="145"/>
      <c r="CA9" s="145">
        <v>1</v>
      </c>
      <c r="CB9" s="145">
        <v>9</v>
      </c>
      <c r="CZ9" s="108">
        <v>4</v>
      </c>
    </row>
    <row r="10" spans="1:104" x14ac:dyDescent="0.2">
      <c r="A10" s="146">
        <v>3</v>
      </c>
      <c r="B10" s="147" t="s">
        <v>588</v>
      </c>
      <c r="C10" s="148" t="s">
        <v>589</v>
      </c>
      <c r="D10" s="149" t="s">
        <v>88</v>
      </c>
      <c r="E10" s="150">
        <v>20</v>
      </c>
      <c r="F10" s="151">
        <v>0</v>
      </c>
      <c r="G10" s="152">
        <f>E10*F10</f>
        <v>0</v>
      </c>
      <c r="H10" s="153">
        <v>0</v>
      </c>
      <c r="I10" s="154">
        <f>E10*H10</f>
        <v>0</v>
      </c>
      <c r="J10" s="153">
        <v>0</v>
      </c>
      <c r="K10" s="154">
        <f>E10*J10</f>
        <v>0</v>
      </c>
      <c r="O10" s="145"/>
      <c r="Z10" s="145"/>
      <c r="AA10" s="145">
        <v>1</v>
      </c>
      <c r="AB10" s="145">
        <v>9</v>
      </c>
      <c r="AC10" s="145">
        <v>9</v>
      </c>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55">
        <f>G10</f>
        <v>0</v>
      </c>
      <c r="BA10" s="145"/>
      <c r="BB10" s="145"/>
      <c r="BC10" s="145"/>
      <c r="BD10" s="145"/>
      <c r="BE10" s="145"/>
      <c r="BF10" s="145"/>
      <c r="BG10" s="145"/>
      <c r="BH10" s="145"/>
      <c r="BI10" s="145"/>
      <c r="CA10" s="145">
        <v>1</v>
      </c>
      <c r="CB10" s="145">
        <v>9</v>
      </c>
      <c r="CZ10" s="108">
        <v>4</v>
      </c>
    </row>
    <row r="11" spans="1:104" x14ac:dyDescent="0.2">
      <c r="A11" s="146">
        <v>4</v>
      </c>
      <c r="B11" s="147" t="s">
        <v>590</v>
      </c>
      <c r="C11" s="148" t="s">
        <v>591</v>
      </c>
      <c r="D11" s="149" t="s">
        <v>84</v>
      </c>
      <c r="E11" s="150">
        <v>46</v>
      </c>
      <c r="F11" s="151">
        <v>0</v>
      </c>
      <c r="G11" s="152">
        <f>E11*F11</f>
        <v>0</v>
      </c>
      <c r="H11" s="153">
        <v>0</v>
      </c>
      <c r="I11" s="154">
        <f>E11*H11</f>
        <v>0</v>
      </c>
      <c r="J11" s="153">
        <v>0</v>
      </c>
      <c r="K11" s="154">
        <f>E11*J11</f>
        <v>0</v>
      </c>
      <c r="O11" s="145"/>
      <c r="Z11" s="145"/>
      <c r="AA11" s="145">
        <v>1</v>
      </c>
      <c r="AB11" s="145">
        <v>9</v>
      </c>
      <c r="AC11" s="145">
        <v>9</v>
      </c>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55">
        <f>G11</f>
        <v>0</v>
      </c>
      <c r="BA11" s="145"/>
      <c r="BB11" s="145"/>
      <c r="BC11" s="145"/>
      <c r="BD11" s="145"/>
      <c r="BE11" s="145"/>
      <c r="BF11" s="145"/>
      <c r="BG11" s="145"/>
      <c r="BH11" s="145"/>
      <c r="BI11" s="145"/>
      <c r="CA11" s="145">
        <v>1</v>
      </c>
      <c r="CB11" s="145">
        <v>9</v>
      </c>
      <c r="CZ11" s="108">
        <v>4</v>
      </c>
    </row>
    <row r="12" spans="1:104" ht="22.5" x14ac:dyDescent="0.2">
      <c r="A12" s="146">
        <v>5</v>
      </c>
      <c r="B12" s="147" t="s">
        <v>592</v>
      </c>
      <c r="C12" s="148" t="s">
        <v>593</v>
      </c>
      <c r="D12" s="149" t="s">
        <v>84</v>
      </c>
      <c r="E12" s="150">
        <v>12</v>
      </c>
      <c r="F12" s="151">
        <v>0</v>
      </c>
      <c r="G12" s="152">
        <f>E12*F12</f>
        <v>0</v>
      </c>
      <c r="H12" s="153">
        <v>0</v>
      </c>
      <c r="I12" s="154">
        <f>E12*H12</f>
        <v>0</v>
      </c>
      <c r="J12" s="153">
        <v>0</v>
      </c>
      <c r="K12" s="154">
        <f>E12*J12</f>
        <v>0</v>
      </c>
      <c r="O12" s="145"/>
      <c r="Z12" s="145"/>
      <c r="AA12" s="145">
        <v>1</v>
      </c>
      <c r="AB12" s="145">
        <v>9</v>
      </c>
      <c r="AC12" s="145">
        <v>9</v>
      </c>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55">
        <f>G12</f>
        <v>0</v>
      </c>
      <c r="BA12" s="145"/>
      <c r="BB12" s="145"/>
      <c r="BC12" s="145"/>
      <c r="BD12" s="145"/>
      <c r="BE12" s="145"/>
      <c r="BF12" s="145"/>
      <c r="BG12" s="145"/>
      <c r="BH12" s="145"/>
      <c r="BI12" s="145"/>
      <c r="CA12" s="145">
        <v>1</v>
      </c>
      <c r="CB12" s="145">
        <v>9</v>
      </c>
      <c r="CZ12" s="108">
        <v>4</v>
      </c>
    </row>
    <row r="13" spans="1:104" ht="22.5" x14ac:dyDescent="0.2">
      <c r="A13" s="146">
        <v>6</v>
      </c>
      <c r="B13" s="147" t="s">
        <v>594</v>
      </c>
      <c r="C13" s="148" t="s">
        <v>595</v>
      </c>
      <c r="D13" s="149" t="s">
        <v>84</v>
      </c>
      <c r="E13" s="150">
        <v>38</v>
      </c>
      <c r="F13" s="151">
        <v>0</v>
      </c>
      <c r="G13" s="152">
        <f>E13*F13</f>
        <v>0</v>
      </c>
      <c r="H13" s="153">
        <v>0</v>
      </c>
      <c r="I13" s="154">
        <f>E13*H13</f>
        <v>0</v>
      </c>
      <c r="J13" s="153">
        <v>0</v>
      </c>
      <c r="K13" s="154">
        <f>E13*J13</f>
        <v>0</v>
      </c>
      <c r="O13" s="145"/>
      <c r="Z13" s="145"/>
      <c r="AA13" s="145">
        <v>1</v>
      </c>
      <c r="AB13" s="145">
        <v>9</v>
      </c>
      <c r="AC13" s="145">
        <v>9</v>
      </c>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55">
        <f>G13</f>
        <v>0</v>
      </c>
      <c r="BA13" s="145"/>
      <c r="BB13" s="145"/>
      <c r="BC13" s="145"/>
      <c r="BD13" s="145"/>
      <c r="BE13" s="145"/>
      <c r="BF13" s="145"/>
      <c r="BG13" s="145"/>
      <c r="BH13" s="145"/>
      <c r="BI13" s="145"/>
      <c r="CA13" s="145">
        <v>1</v>
      </c>
      <c r="CB13" s="145">
        <v>9</v>
      </c>
      <c r="CZ13" s="108">
        <v>4</v>
      </c>
    </row>
    <row r="14" spans="1:104" ht="22.5" x14ac:dyDescent="0.2">
      <c r="A14" s="146">
        <v>7</v>
      </c>
      <c r="B14" s="147" t="s">
        <v>596</v>
      </c>
      <c r="C14" s="148" t="s">
        <v>597</v>
      </c>
      <c r="D14" s="149" t="s">
        <v>88</v>
      </c>
      <c r="E14" s="150">
        <v>22</v>
      </c>
      <c r="F14" s="151">
        <v>0</v>
      </c>
      <c r="G14" s="152">
        <f>E14*F14</f>
        <v>0</v>
      </c>
      <c r="H14" s="153">
        <v>0</v>
      </c>
      <c r="I14" s="154">
        <f>E14*H14</f>
        <v>0</v>
      </c>
      <c r="J14" s="153">
        <v>0</v>
      </c>
      <c r="K14" s="154">
        <f>E14*J14</f>
        <v>0</v>
      </c>
      <c r="O14" s="145"/>
      <c r="Z14" s="145"/>
      <c r="AA14" s="145">
        <v>1</v>
      </c>
      <c r="AB14" s="145">
        <v>9</v>
      </c>
      <c r="AC14" s="145">
        <v>9</v>
      </c>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55">
        <f>G14</f>
        <v>0</v>
      </c>
      <c r="BA14" s="145"/>
      <c r="BB14" s="145"/>
      <c r="BC14" s="145"/>
      <c r="BD14" s="145"/>
      <c r="BE14" s="145"/>
      <c r="BF14" s="145"/>
      <c r="BG14" s="145"/>
      <c r="BH14" s="145"/>
      <c r="BI14" s="145"/>
      <c r="CA14" s="145">
        <v>1</v>
      </c>
      <c r="CB14" s="145">
        <v>9</v>
      </c>
      <c r="CZ14" s="108">
        <v>4</v>
      </c>
    </row>
    <row r="15" spans="1:104" ht="22.5" x14ac:dyDescent="0.2">
      <c r="A15" s="146">
        <v>8</v>
      </c>
      <c r="B15" s="147" t="s">
        <v>598</v>
      </c>
      <c r="C15" s="148" t="s">
        <v>599</v>
      </c>
      <c r="D15" s="149" t="s">
        <v>84</v>
      </c>
      <c r="E15" s="150">
        <v>69</v>
      </c>
      <c r="F15" s="151">
        <v>0</v>
      </c>
      <c r="G15" s="152">
        <f>E15*F15</f>
        <v>0</v>
      </c>
      <c r="H15" s="153">
        <v>0</v>
      </c>
      <c r="I15" s="154">
        <f>E15*H15</f>
        <v>0</v>
      </c>
      <c r="J15" s="153">
        <v>0</v>
      </c>
      <c r="K15" s="154">
        <f>E15*J15</f>
        <v>0</v>
      </c>
      <c r="O15" s="145"/>
      <c r="Z15" s="145"/>
      <c r="AA15" s="145">
        <v>1</v>
      </c>
      <c r="AB15" s="145">
        <v>9</v>
      </c>
      <c r="AC15" s="145">
        <v>9</v>
      </c>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55">
        <f>G15</f>
        <v>0</v>
      </c>
      <c r="BA15" s="145"/>
      <c r="BB15" s="145"/>
      <c r="BC15" s="145"/>
      <c r="BD15" s="145"/>
      <c r="BE15" s="145"/>
      <c r="BF15" s="145"/>
      <c r="BG15" s="145"/>
      <c r="BH15" s="145"/>
      <c r="BI15" s="145"/>
      <c r="CA15" s="145">
        <v>1</v>
      </c>
      <c r="CB15" s="145">
        <v>9</v>
      </c>
      <c r="CZ15" s="108">
        <v>4</v>
      </c>
    </row>
    <row r="16" spans="1:104" ht="22.5" x14ac:dyDescent="0.2">
      <c r="A16" s="146">
        <v>9</v>
      </c>
      <c r="B16" s="147" t="s">
        <v>600</v>
      </c>
      <c r="C16" s="148" t="s">
        <v>601</v>
      </c>
      <c r="D16" s="149" t="s">
        <v>84</v>
      </c>
      <c r="E16" s="150">
        <v>29</v>
      </c>
      <c r="F16" s="151">
        <v>0</v>
      </c>
      <c r="G16" s="152">
        <f>E16*F16</f>
        <v>0</v>
      </c>
      <c r="H16" s="153">
        <v>0</v>
      </c>
      <c r="I16" s="154">
        <f>E16*H16</f>
        <v>0</v>
      </c>
      <c r="J16" s="153">
        <v>0</v>
      </c>
      <c r="K16" s="154">
        <f>E16*J16</f>
        <v>0</v>
      </c>
      <c r="O16" s="145"/>
      <c r="Z16" s="145"/>
      <c r="AA16" s="145">
        <v>1</v>
      </c>
      <c r="AB16" s="145">
        <v>9</v>
      </c>
      <c r="AC16" s="145">
        <v>9</v>
      </c>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55">
        <f>G16</f>
        <v>0</v>
      </c>
      <c r="BA16" s="145"/>
      <c r="BB16" s="145"/>
      <c r="BC16" s="145"/>
      <c r="BD16" s="145"/>
      <c r="BE16" s="145"/>
      <c r="BF16" s="145"/>
      <c r="BG16" s="145"/>
      <c r="BH16" s="145"/>
      <c r="BI16" s="145"/>
      <c r="CA16" s="145">
        <v>1</v>
      </c>
      <c r="CB16" s="145">
        <v>9</v>
      </c>
      <c r="CZ16" s="108">
        <v>4</v>
      </c>
    </row>
    <row r="17" spans="1:104" ht="22.5" x14ac:dyDescent="0.2">
      <c r="A17" s="146">
        <v>10</v>
      </c>
      <c r="B17" s="147" t="s">
        <v>602</v>
      </c>
      <c r="C17" s="148" t="s">
        <v>603</v>
      </c>
      <c r="D17" s="149" t="s">
        <v>84</v>
      </c>
      <c r="E17" s="150">
        <v>10</v>
      </c>
      <c r="F17" s="151">
        <v>0</v>
      </c>
      <c r="G17" s="152">
        <f>E17*F17</f>
        <v>0</v>
      </c>
      <c r="H17" s="153">
        <v>0</v>
      </c>
      <c r="I17" s="154">
        <f>E17*H17</f>
        <v>0</v>
      </c>
      <c r="J17" s="153">
        <v>0</v>
      </c>
      <c r="K17" s="154">
        <f>E17*J17</f>
        <v>0</v>
      </c>
      <c r="O17" s="145"/>
      <c r="Z17" s="145"/>
      <c r="AA17" s="145">
        <v>1</v>
      </c>
      <c r="AB17" s="145">
        <v>9</v>
      </c>
      <c r="AC17" s="145">
        <v>9</v>
      </c>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55">
        <f>G17</f>
        <v>0</v>
      </c>
      <c r="BA17" s="145"/>
      <c r="BB17" s="145"/>
      <c r="BC17" s="145"/>
      <c r="BD17" s="145"/>
      <c r="BE17" s="145"/>
      <c r="BF17" s="145"/>
      <c r="BG17" s="145"/>
      <c r="BH17" s="145"/>
      <c r="BI17" s="145"/>
      <c r="CA17" s="145">
        <v>1</v>
      </c>
      <c r="CB17" s="145">
        <v>9</v>
      </c>
      <c r="CZ17" s="108">
        <v>4</v>
      </c>
    </row>
    <row r="18" spans="1:104" ht="22.5" x14ac:dyDescent="0.2">
      <c r="A18" s="146">
        <v>11</v>
      </c>
      <c r="B18" s="147" t="s">
        <v>604</v>
      </c>
      <c r="C18" s="148" t="s">
        <v>605</v>
      </c>
      <c r="D18" s="149" t="s">
        <v>84</v>
      </c>
      <c r="E18" s="150">
        <v>10</v>
      </c>
      <c r="F18" s="151">
        <v>0</v>
      </c>
      <c r="G18" s="152">
        <f>E18*F18</f>
        <v>0</v>
      </c>
      <c r="H18" s="153">
        <v>0</v>
      </c>
      <c r="I18" s="154">
        <f>E18*H18</f>
        <v>0</v>
      </c>
      <c r="J18" s="153">
        <v>0</v>
      </c>
      <c r="K18" s="154">
        <f>E18*J18</f>
        <v>0</v>
      </c>
      <c r="O18" s="145"/>
      <c r="Z18" s="145"/>
      <c r="AA18" s="145">
        <v>1</v>
      </c>
      <c r="AB18" s="145">
        <v>9</v>
      </c>
      <c r="AC18" s="145">
        <v>9</v>
      </c>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55">
        <f>G18</f>
        <v>0</v>
      </c>
      <c r="BA18" s="145"/>
      <c r="BB18" s="145"/>
      <c r="BC18" s="145"/>
      <c r="BD18" s="145"/>
      <c r="BE18" s="145"/>
      <c r="BF18" s="145"/>
      <c r="BG18" s="145"/>
      <c r="BH18" s="145"/>
      <c r="BI18" s="145"/>
      <c r="CA18" s="145">
        <v>1</v>
      </c>
      <c r="CB18" s="145">
        <v>9</v>
      </c>
      <c r="CZ18" s="108">
        <v>4</v>
      </c>
    </row>
    <row r="19" spans="1:104" ht="22.5" x14ac:dyDescent="0.2">
      <c r="A19" s="146">
        <v>12</v>
      </c>
      <c r="B19" s="147" t="s">
        <v>606</v>
      </c>
      <c r="C19" s="148" t="s">
        <v>607</v>
      </c>
      <c r="D19" s="149" t="s">
        <v>84</v>
      </c>
      <c r="E19" s="150">
        <v>36</v>
      </c>
      <c r="F19" s="151">
        <v>0</v>
      </c>
      <c r="G19" s="152">
        <f>E19*F19</f>
        <v>0</v>
      </c>
      <c r="H19" s="153">
        <v>0</v>
      </c>
      <c r="I19" s="154">
        <f>E19*H19</f>
        <v>0</v>
      </c>
      <c r="J19" s="153">
        <v>0</v>
      </c>
      <c r="K19" s="154">
        <f>E19*J19</f>
        <v>0</v>
      </c>
      <c r="O19" s="145"/>
      <c r="Z19" s="145"/>
      <c r="AA19" s="145">
        <v>1</v>
      </c>
      <c r="AB19" s="145">
        <v>9</v>
      </c>
      <c r="AC19" s="145">
        <v>9</v>
      </c>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55">
        <f>G19</f>
        <v>0</v>
      </c>
      <c r="BA19" s="145"/>
      <c r="BB19" s="145"/>
      <c r="BC19" s="145"/>
      <c r="BD19" s="145"/>
      <c r="BE19" s="145"/>
      <c r="BF19" s="145"/>
      <c r="BG19" s="145"/>
      <c r="BH19" s="145"/>
      <c r="BI19" s="145"/>
      <c r="CA19" s="145">
        <v>1</v>
      </c>
      <c r="CB19" s="145">
        <v>9</v>
      </c>
      <c r="CZ19" s="108">
        <v>4</v>
      </c>
    </row>
    <row r="20" spans="1:104" ht="22.5" x14ac:dyDescent="0.2">
      <c r="A20" s="146">
        <v>13</v>
      </c>
      <c r="B20" s="147" t="s">
        <v>608</v>
      </c>
      <c r="C20" s="148" t="s">
        <v>609</v>
      </c>
      <c r="D20" s="149" t="s">
        <v>84</v>
      </c>
      <c r="E20" s="150">
        <v>2</v>
      </c>
      <c r="F20" s="151">
        <v>0</v>
      </c>
      <c r="G20" s="152">
        <f>E20*F20</f>
        <v>0</v>
      </c>
      <c r="H20" s="153">
        <v>0</v>
      </c>
      <c r="I20" s="154">
        <f>E20*H20</f>
        <v>0</v>
      </c>
      <c r="J20" s="153">
        <v>0</v>
      </c>
      <c r="K20" s="154">
        <f>E20*J20</f>
        <v>0</v>
      </c>
      <c r="O20" s="145"/>
      <c r="Z20" s="145"/>
      <c r="AA20" s="145">
        <v>1</v>
      </c>
      <c r="AB20" s="145">
        <v>9</v>
      </c>
      <c r="AC20" s="145">
        <v>9</v>
      </c>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55">
        <f>G20</f>
        <v>0</v>
      </c>
      <c r="BA20" s="145"/>
      <c r="BB20" s="145"/>
      <c r="BC20" s="145"/>
      <c r="BD20" s="145"/>
      <c r="BE20" s="145"/>
      <c r="BF20" s="145"/>
      <c r="BG20" s="145"/>
      <c r="BH20" s="145"/>
      <c r="BI20" s="145"/>
      <c r="CA20" s="145">
        <v>1</v>
      </c>
      <c r="CB20" s="145">
        <v>9</v>
      </c>
      <c r="CZ20" s="108">
        <v>4</v>
      </c>
    </row>
    <row r="21" spans="1:104" ht="22.5" x14ac:dyDescent="0.2">
      <c r="A21" s="146">
        <v>14</v>
      </c>
      <c r="B21" s="147" t="s">
        <v>610</v>
      </c>
      <c r="C21" s="148" t="s">
        <v>611</v>
      </c>
      <c r="D21" s="149" t="s">
        <v>84</v>
      </c>
      <c r="E21" s="150">
        <v>1</v>
      </c>
      <c r="F21" s="151">
        <v>0</v>
      </c>
      <c r="G21" s="152">
        <f>E21*F21</f>
        <v>0</v>
      </c>
      <c r="H21" s="153">
        <v>0</v>
      </c>
      <c r="I21" s="154">
        <f>E21*H21</f>
        <v>0</v>
      </c>
      <c r="J21" s="153">
        <v>0</v>
      </c>
      <c r="K21" s="154">
        <f>E21*J21</f>
        <v>0</v>
      </c>
      <c r="O21" s="145"/>
      <c r="Z21" s="145"/>
      <c r="AA21" s="145">
        <v>1</v>
      </c>
      <c r="AB21" s="145">
        <v>9</v>
      </c>
      <c r="AC21" s="145">
        <v>9</v>
      </c>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55">
        <f>G21</f>
        <v>0</v>
      </c>
      <c r="BA21" s="145"/>
      <c r="BB21" s="145"/>
      <c r="BC21" s="145"/>
      <c r="BD21" s="145"/>
      <c r="BE21" s="145"/>
      <c r="BF21" s="145"/>
      <c r="BG21" s="145"/>
      <c r="BH21" s="145"/>
      <c r="BI21" s="145"/>
      <c r="CA21" s="145">
        <v>1</v>
      </c>
      <c r="CB21" s="145">
        <v>9</v>
      </c>
      <c r="CZ21" s="108">
        <v>4</v>
      </c>
    </row>
    <row r="22" spans="1:104" ht="22.5" x14ac:dyDescent="0.2">
      <c r="A22" s="146">
        <v>15</v>
      </c>
      <c r="B22" s="147" t="s">
        <v>612</v>
      </c>
      <c r="C22" s="148" t="s">
        <v>613</v>
      </c>
      <c r="D22" s="149" t="s">
        <v>84</v>
      </c>
      <c r="E22" s="150">
        <v>6</v>
      </c>
      <c r="F22" s="151">
        <v>0</v>
      </c>
      <c r="G22" s="152">
        <f>E22*F22</f>
        <v>0</v>
      </c>
      <c r="H22" s="153">
        <v>0</v>
      </c>
      <c r="I22" s="154">
        <f>E22*H22</f>
        <v>0</v>
      </c>
      <c r="J22" s="153">
        <v>0</v>
      </c>
      <c r="K22" s="154">
        <f>E22*J22</f>
        <v>0</v>
      </c>
      <c r="O22" s="145"/>
      <c r="Z22" s="145"/>
      <c r="AA22" s="145">
        <v>1</v>
      </c>
      <c r="AB22" s="145">
        <v>9</v>
      </c>
      <c r="AC22" s="145">
        <v>9</v>
      </c>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55">
        <f>G22</f>
        <v>0</v>
      </c>
      <c r="BA22" s="145"/>
      <c r="BB22" s="145"/>
      <c r="BC22" s="145"/>
      <c r="BD22" s="145"/>
      <c r="BE22" s="145"/>
      <c r="BF22" s="145"/>
      <c r="BG22" s="145"/>
      <c r="BH22" s="145"/>
      <c r="BI22" s="145"/>
      <c r="CA22" s="145">
        <v>1</v>
      </c>
      <c r="CB22" s="145">
        <v>9</v>
      </c>
      <c r="CZ22" s="108">
        <v>4</v>
      </c>
    </row>
    <row r="23" spans="1:104" ht="22.5" x14ac:dyDescent="0.2">
      <c r="A23" s="146">
        <v>16</v>
      </c>
      <c r="B23" s="147" t="s">
        <v>614</v>
      </c>
      <c r="C23" s="148" t="s">
        <v>615</v>
      </c>
      <c r="D23" s="149" t="s">
        <v>84</v>
      </c>
      <c r="E23" s="150">
        <v>1</v>
      </c>
      <c r="F23" s="151">
        <v>0</v>
      </c>
      <c r="G23" s="152">
        <f>E23*F23</f>
        <v>0</v>
      </c>
      <c r="H23" s="153">
        <v>0</v>
      </c>
      <c r="I23" s="154">
        <f>E23*H23</f>
        <v>0</v>
      </c>
      <c r="J23" s="153">
        <v>0</v>
      </c>
      <c r="K23" s="154">
        <f>E23*J23</f>
        <v>0</v>
      </c>
      <c r="O23" s="145"/>
      <c r="Z23" s="145"/>
      <c r="AA23" s="145">
        <v>1</v>
      </c>
      <c r="AB23" s="145">
        <v>9</v>
      </c>
      <c r="AC23" s="145">
        <v>9</v>
      </c>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55">
        <f>G23</f>
        <v>0</v>
      </c>
      <c r="BA23" s="145"/>
      <c r="BB23" s="145"/>
      <c r="BC23" s="145"/>
      <c r="BD23" s="145"/>
      <c r="BE23" s="145"/>
      <c r="BF23" s="145"/>
      <c r="BG23" s="145"/>
      <c r="BH23" s="145"/>
      <c r="BI23" s="145"/>
      <c r="CA23" s="145">
        <v>1</v>
      </c>
      <c r="CB23" s="145">
        <v>9</v>
      </c>
      <c r="CZ23" s="108">
        <v>4</v>
      </c>
    </row>
    <row r="24" spans="1:104" ht="22.5" x14ac:dyDescent="0.2">
      <c r="A24" s="146">
        <v>17</v>
      </c>
      <c r="B24" s="147" t="s">
        <v>616</v>
      </c>
      <c r="C24" s="148" t="s">
        <v>617</v>
      </c>
      <c r="D24" s="149" t="s">
        <v>84</v>
      </c>
      <c r="E24" s="150">
        <v>2</v>
      </c>
      <c r="F24" s="151">
        <v>0</v>
      </c>
      <c r="G24" s="152">
        <f>E24*F24</f>
        <v>0</v>
      </c>
      <c r="H24" s="153">
        <v>0</v>
      </c>
      <c r="I24" s="154">
        <f>E24*H24</f>
        <v>0</v>
      </c>
      <c r="J24" s="153">
        <v>0</v>
      </c>
      <c r="K24" s="154">
        <f>E24*J24</f>
        <v>0</v>
      </c>
      <c r="O24" s="145"/>
      <c r="Z24" s="145"/>
      <c r="AA24" s="145">
        <v>1</v>
      </c>
      <c r="AB24" s="145">
        <v>9</v>
      </c>
      <c r="AC24" s="145">
        <v>9</v>
      </c>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55">
        <f>G24</f>
        <v>0</v>
      </c>
      <c r="BA24" s="145"/>
      <c r="BB24" s="145"/>
      <c r="BC24" s="145"/>
      <c r="BD24" s="145"/>
      <c r="BE24" s="145"/>
      <c r="BF24" s="145"/>
      <c r="BG24" s="145"/>
      <c r="BH24" s="145"/>
      <c r="BI24" s="145"/>
      <c r="CA24" s="145">
        <v>1</v>
      </c>
      <c r="CB24" s="145">
        <v>9</v>
      </c>
      <c r="CZ24" s="108">
        <v>4</v>
      </c>
    </row>
    <row r="25" spans="1:104" ht="22.5" x14ac:dyDescent="0.2">
      <c r="A25" s="146">
        <v>18</v>
      </c>
      <c r="B25" s="147" t="s">
        <v>618</v>
      </c>
      <c r="C25" s="148" t="s">
        <v>619</v>
      </c>
      <c r="D25" s="149" t="s">
        <v>84</v>
      </c>
      <c r="E25" s="150">
        <v>4</v>
      </c>
      <c r="F25" s="151">
        <v>0</v>
      </c>
      <c r="G25" s="152">
        <f>E25*F25</f>
        <v>0</v>
      </c>
      <c r="H25" s="153">
        <v>0</v>
      </c>
      <c r="I25" s="154">
        <f>E25*H25</f>
        <v>0</v>
      </c>
      <c r="J25" s="153">
        <v>0</v>
      </c>
      <c r="K25" s="154">
        <f>E25*J25</f>
        <v>0</v>
      </c>
      <c r="O25" s="145"/>
      <c r="Z25" s="145"/>
      <c r="AA25" s="145">
        <v>1</v>
      </c>
      <c r="AB25" s="145">
        <v>9</v>
      </c>
      <c r="AC25" s="145">
        <v>9</v>
      </c>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55">
        <f>G25</f>
        <v>0</v>
      </c>
      <c r="BA25" s="145"/>
      <c r="BB25" s="145"/>
      <c r="BC25" s="145"/>
      <c r="BD25" s="145"/>
      <c r="BE25" s="145"/>
      <c r="BF25" s="145"/>
      <c r="BG25" s="145"/>
      <c r="BH25" s="145"/>
      <c r="BI25" s="145"/>
      <c r="CA25" s="145">
        <v>1</v>
      </c>
      <c r="CB25" s="145">
        <v>9</v>
      </c>
      <c r="CZ25" s="108">
        <v>4</v>
      </c>
    </row>
    <row r="26" spans="1:104" ht="22.5" x14ac:dyDescent="0.2">
      <c r="A26" s="146">
        <v>19</v>
      </c>
      <c r="B26" s="147" t="s">
        <v>620</v>
      </c>
      <c r="C26" s="148" t="s">
        <v>621</v>
      </c>
      <c r="D26" s="149" t="s">
        <v>84</v>
      </c>
      <c r="E26" s="150">
        <v>3</v>
      </c>
      <c r="F26" s="151">
        <v>0</v>
      </c>
      <c r="G26" s="152">
        <f>E26*F26</f>
        <v>0</v>
      </c>
      <c r="H26" s="153">
        <v>0</v>
      </c>
      <c r="I26" s="154">
        <f>E26*H26</f>
        <v>0</v>
      </c>
      <c r="J26" s="153">
        <v>0</v>
      </c>
      <c r="K26" s="154">
        <f>E26*J26</f>
        <v>0</v>
      </c>
      <c r="O26" s="145"/>
      <c r="Z26" s="145"/>
      <c r="AA26" s="145">
        <v>1</v>
      </c>
      <c r="AB26" s="145">
        <v>9</v>
      </c>
      <c r="AC26" s="145">
        <v>9</v>
      </c>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55">
        <f>G26</f>
        <v>0</v>
      </c>
      <c r="BA26" s="145"/>
      <c r="BB26" s="145"/>
      <c r="BC26" s="145"/>
      <c r="BD26" s="145"/>
      <c r="BE26" s="145"/>
      <c r="BF26" s="145"/>
      <c r="BG26" s="145"/>
      <c r="BH26" s="145"/>
      <c r="BI26" s="145"/>
      <c r="CA26" s="145">
        <v>1</v>
      </c>
      <c r="CB26" s="145">
        <v>9</v>
      </c>
      <c r="CZ26" s="108">
        <v>4</v>
      </c>
    </row>
    <row r="27" spans="1:104" ht="22.5" x14ac:dyDescent="0.2">
      <c r="A27" s="146">
        <v>20</v>
      </c>
      <c r="B27" s="147" t="s">
        <v>622</v>
      </c>
      <c r="C27" s="148" t="s">
        <v>623</v>
      </c>
      <c r="D27" s="149" t="s">
        <v>84</v>
      </c>
      <c r="E27" s="150">
        <v>4</v>
      </c>
      <c r="F27" s="151">
        <v>0</v>
      </c>
      <c r="G27" s="152">
        <f>E27*F27</f>
        <v>0</v>
      </c>
      <c r="H27" s="153">
        <v>0</v>
      </c>
      <c r="I27" s="154">
        <f>E27*H27</f>
        <v>0</v>
      </c>
      <c r="J27" s="153">
        <v>0</v>
      </c>
      <c r="K27" s="154">
        <f>E27*J27</f>
        <v>0</v>
      </c>
      <c r="O27" s="145"/>
      <c r="Z27" s="145"/>
      <c r="AA27" s="145">
        <v>1</v>
      </c>
      <c r="AB27" s="145">
        <v>9</v>
      </c>
      <c r="AC27" s="145">
        <v>9</v>
      </c>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55">
        <f>G27</f>
        <v>0</v>
      </c>
      <c r="BA27" s="145"/>
      <c r="BB27" s="145"/>
      <c r="BC27" s="145"/>
      <c r="BD27" s="145"/>
      <c r="BE27" s="145"/>
      <c r="BF27" s="145"/>
      <c r="BG27" s="145"/>
      <c r="BH27" s="145"/>
      <c r="BI27" s="145"/>
      <c r="CA27" s="145">
        <v>1</v>
      </c>
      <c r="CB27" s="145">
        <v>9</v>
      </c>
      <c r="CZ27" s="108">
        <v>4</v>
      </c>
    </row>
    <row r="28" spans="1:104" ht="22.5" x14ac:dyDescent="0.2">
      <c r="A28" s="146">
        <v>21</v>
      </c>
      <c r="B28" s="147" t="s">
        <v>624</v>
      </c>
      <c r="C28" s="148" t="s">
        <v>625</v>
      </c>
      <c r="D28" s="149" t="s">
        <v>84</v>
      </c>
      <c r="E28" s="150">
        <v>2</v>
      </c>
      <c r="F28" s="151">
        <v>0</v>
      </c>
      <c r="G28" s="152">
        <f>E28*F28</f>
        <v>0</v>
      </c>
      <c r="H28" s="153">
        <v>0</v>
      </c>
      <c r="I28" s="154">
        <f>E28*H28</f>
        <v>0</v>
      </c>
      <c r="J28" s="153">
        <v>0</v>
      </c>
      <c r="K28" s="154">
        <f>E28*J28</f>
        <v>0</v>
      </c>
      <c r="O28" s="145"/>
      <c r="Z28" s="145"/>
      <c r="AA28" s="145">
        <v>1</v>
      </c>
      <c r="AB28" s="145">
        <v>9</v>
      </c>
      <c r="AC28" s="145">
        <v>9</v>
      </c>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55">
        <f>G28</f>
        <v>0</v>
      </c>
      <c r="BA28" s="145"/>
      <c r="BB28" s="145"/>
      <c r="BC28" s="145"/>
      <c r="BD28" s="145"/>
      <c r="BE28" s="145"/>
      <c r="BF28" s="145"/>
      <c r="BG28" s="145"/>
      <c r="BH28" s="145"/>
      <c r="BI28" s="145"/>
      <c r="CA28" s="145">
        <v>1</v>
      </c>
      <c r="CB28" s="145">
        <v>9</v>
      </c>
      <c r="CZ28" s="108">
        <v>4</v>
      </c>
    </row>
    <row r="29" spans="1:104" ht="22.5" x14ac:dyDescent="0.2">
      <c r="A29" s="146">
        <v>22</v>
      </c>
      <c r="B29" s="147" t="s">
        <v>626</v>
      </c>
      <c r="C29" s="148" t="s">
        <v>627</v>
      </c>
      <c r="D29" s="149" t="s">
        <v>84</v>
      </c>
      <c r="E29" s="150">
        <v>26</v>
      </c>
      <c r="F29" s="151">
        <v>0</v>
      </c>
      <c r="G29" s="152">
        <f>E29*F29</f>
        <v>0</v>
      </c>
      <c r="H29" s="153">
        <v>0</v>
      </c>
      <c r="I29" s="154">
        <f>E29*H29</f>
        <v>0</v>
      </c>
      <c r="J29" s="153">
        <v>0</v>
      </c>
      <c r="K29" s="154">
        <f>E29*J29</f>
        <v>0</v>
      </c>
      <c r="O29" s="145"/>
      <c r="Z29" s="145"/>
      <c r="AA29" s="145">
        <v>1</v>
      </c>
      <c r="AB29" s="145">
        <v>9</v>
      </c>
      <c r="AC29" s="145">
        <v>9</v>
      </c>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55">
        <f>G29</f>
        <v>0</v>
      </c>
      <c r="BA29" s="145"/>
      <c r="BB29" s="145"/>
      <c r="BC29" s="145"/>
      <c r="BD29" s="145"/>
      <c r="BE29" s="145"/>
      <c r="BF29" s="145"/>
      <c r="BG29" s="145"/>
      <c r="BH29" s="145"/>
      <c r="BI29" s="145"/>
      <c r="CA29" s="145">
        <v>1</v>
      </c>
      <c r="CB29" s="145">
        <v>9</v>
      </c>
      <c r="CZ29" s="108">
        <v>4</v>
      </c>
    </row>
    <row r="30" spans="1:104" ht="22.5" x14ac:dyDescent="0.2">
      <c r="A30" s="146">
        <v>23</v>
      </c>
      <c r="B30" s="147" t="s">
        <v>628</v>
      </c>
      <c r="C30" s="148" t="s">
        <v>629</v>
      </c>
      <c r="D30" s="149" t="s">
        <v>84</v>
      </c>
      <c r="E30" s="150">
        <v>3</v>
      </c>
      <c r="F30" s="151">
        <v>0</v>
      </c>
      <c r="G30" s="152">
        <f>E30*F30</f>
        <v>0</v>
      </c>
      <c r="H30" s="153">
        <v>0</v>
      </c>
      <c r="I30" s="154">
        <f>E30*H30</f>
        <v>0</v>
      </c>
      <c r="J30" s="153">
        <v>0</v>
      </c>
      <c r="K30" s="154">
        <f>E30*J30</f>
        <v>0</v>
      </c>
      <c r="O30" s="145"/>
      <c r="Z30" s="145"/>
      <c r="AA30" s="145">
        <v>1</v>
      </c>
      <c r="AB30" s="145">
        <v>9</v>
      </c>
      <c r="AC30" s="145">
        <v>9</v>
      </c>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55">
        <f>G30</f>
        <v>0</v>
      </c>
      <c r="BA30" s="145"/>
      <c r="BB30" s="145"/>
      <c r="BC30" s="145"/>
      <c r="BD30" s="145"/>
      <c r="BE30" s="145"/>
      <c r="BF30" s="145"/>
      <c r="BG30" s="145"/>
      <c r="BH30" s="145"/>
      <c r="BI30" s="145"/>
      <c r="CA30" s="145">
        <v>1</v>
      </c>
      <c r="CB30" s="145">
        <v>9</v>
      </c>
      <c r="CZ30" s="108">
        <v>4</v>
      </c>
    </row>
    <row r="31" spans="1:104" x14ac:dyDescent="0.2">
      <c r="A31" s="146">
        <v>24</v>
      </c>
      <c r="B31" s="147" t="s">
        <v>630</v>
      </c>
      <c r="C31" s="148" t="s">
        <v>631</v>
      </c>
      <c r="D31" s="149" t="s">
        <v>84</v>
      </c>
      <c r="E31" s="150">
        <v>1</v>
      </c>
      <c r="F31" s="151">
        <v>0</v>
      </c>
      <c r="G31" s="152">
        <f>E31*F31</f>
        <v>0</v>
      </c>
      <c r="H31" s="153">
        <v>0</v>
      </c>
      <c r="I31" s="154">
        <f>E31*H31</f>
        <v>0</v>
      </c>
      <c r="J31" s="153">
        <v>0</v>
      </c>
      <c r="K31" s="154">
        <f>E31*J31</f>
        <v>0</v>
      </c>
      <c r="O31" s="145"/>
      <c r="Z31" s="145"/>
      <c r="AA31" s="145">
        <v>1</v>
      </c>
      <c r="AB31" s="145">
        <v>9</v>
      </c>
      <c r="AC31" s="145">
        <v>9</v>
      </c>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55">
        <f>G31</f>
        <v>0</v>
      </c>
      <c r="BA31" s="145"/>
      <c r="BB31" s="145"/>
      <c r="BC31" s="145"/>
      <c r="BD31" s="145"/>
      <c r="BE31" s="145"/>
      <c r="BF31" s="145"/>
      <c r="BG31" s="145"/>
      <c r="BH31" s="145"/>
      <c r="BI31" s="145"/>
      <c r="CA31" s="145">
        <v>1</v>
      </c>
      <c r="CB31" s="145">
        <v>9</v>
      </c>
      <c r="CZ31" s="108">
        <v>4</v>
      </c>
    </row>
    <row r="32" spans="1:104" x14ac:dyDescent="0.2">
      <c r="A32" s="146">
        <v>25</v>
      </c>
      <c r="B32" s="147" t="s">
        <v>632</v>
      </c>
      <c r="C32" s="148" t="s">
        <v>633</v>
      </c>
      <c r="D32" s="149" t="s">
        <v>84</v>
      </c>
      <c r="E32" s="150">
        <v>5</v>
      </c>
      <c r="F32" s="151">
        <v>0</v>
      </c>
      <c r="G32" s="152">
        <f>E32*F32</f>
        <v>0</v>
      </c>
      <c r="H32" s="153">
        <v>0</v>
      </c>
      <c r="I32" s="154">
        <f>E32*H32</f>
        <v>0</v>
      </c>
      <c r="J32" s="153">
        <v>0</v>
      </c>
      <c r="K32" s="154">
        <f>E32*J32</f>
        <v>0</v>
      </c>
      <c r="O32" s="145"/>
      <c r="Z32" s="145"/>
      <c r="AA32" s="145">
        <v>1</v>
      </c>
      <c r="AB32" s="145">
        <v>9</v>
      </c>
      <c r="AC32" s="145">
        <v>9</v>
      </c>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55">
        <f>G32</f>
        <v>0</v>
      </c>
      <c r="BA32" s="145"/>
      <c r="BB32" s="145"/>
      <c r="BC32" s="145"/>
      <c r="BD32" s="145"/>
      <c r="BE32" s="145"/>
      <c r="BF32" s="145"/>
      <c r="BG32" s="145"/>
      <c r="BH32" s="145"/>
      <c r="BI32" s="145"/>
      <c r="CA32" s="145">
        <v>1</v>
      </c>
      <c r="CB32" s="145">
        <v>9</v>
      </c>
      <c r="CZ32" s="108">
        <v>4</v>
      </c>
    </row>
    <row r="33" spans="1:104" x14ac:dyDescent="0.2">
      <c r="A33" s="146">
        <v>26</v>
      </c>
      <c r="B33" s="147" t="s">
        <v>634</v>
      </c>
      <c r="C33" s="148" t="s">
        <v>635</v>
      </c>
      <c r="D33" s="149" t="s">
        <v>84</v>
      </c>
      <c r="E33" s="150">
        <v>16</v>
      </c>
      <c r="F33" s="151">
        <v>0</v>
      </c>
      <c r="G33" s="152">
        <f>E33*F33</f>
        <v>0</v>
      </c>
      <c r="H33" s="153">
        <v>0</v>
      </c>
      <c r="I33" s="154">
        <f>E33*H33</f>
        <v>0</v>
      </c>
      <c r="J33" s="153">
        <v>0</v>
      </c>
      <c r="K33" s="154">
        <f>E33*J33</f>
        <v>0</v>
      </c>
      <c r="O33" s="145"/>
      <c r="Z33" s="145"/>
      <c r="AA33" s="145">
        <v>1</v>
      </c>
      <c r="AB33" s="145">
        <v>9</v>
      </c>
      <c r="AC33" s="145">
        <v>9</v>
      </c>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55">
        <f>G33</f>
        <v>0</v>
      </c>
      <c r="BA33" s="145"/>
      <c r="BB33" s="145"/>
      <c r="BC33" s="145"/>
      <c r="BD33" s="145"/>
      <c r="BE33" s="145"/>
      <c r="BF33" s="145"/>
      <c r="BG33" s="145"/>
      <c r="BH33" s="145"/>
      <c r="BI33" s="145"/>
      <c r="CA33" s="145">
        <v>1</v>
      </c>
      <c r="CB33" s="145">
        <v>9</v>
      </c>
      <c r="CZ33" s="108">
        <v>4</v>
      </c>
    </row>
    <row r="34" spans="1:104" ht="22.5" x14ac:dyDescent="0.2">
      <c r="A34" s="146">
        <v>27</v>
      </c>
      <c r="B34" s="147" t="s">
        <v>636</v>
      </c>
      <c r="C34" s="148" t="s">
        <v>637</v>
      </c>
      <c r="D34" s="149" t="s">
        <v>84</v>
      </c>
      <c r="E34" s="150">
        <v>20</v>
      </c>
      <c r="F34" s="151">
        <v>0</v>
      </c>
      <c r="G34" s="152">
        <f>E34*F34</f>
        <v>0</v>
      </c>
      <c r="H34" s="153">
        <v>0</v>
      </c>
      <c r="I34" s="154">
        <f>E34*H34</f>
        <v>0</v>
      </c>
      <c r="J34" s="153">
        <v>0</v>
      </c>
      <c r="K34" s="154">
        <f>E34*J34</f>
        <v>0</v>
      </c>
      <c r="O34" s="145"/>
      <c r="Z34" s="145"/>
      <c r="AA34" s="145">
        <v>1</v>
      </c>
      <c r="AB34" s="145">
        <v>9</v>
      </c>
      <c r="AC34" s="145">
        <v>9</v>
      </c>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55">
        <f>G34</f>
        <v>0</v>
      </c>
      <c r="BA34" s="145"/>
      <c r="BB34" s="145"/>
      <c r="BC34" s="145"/>
      <c r="BD34" s="145"/>
      <c r="BE34" s="145"/>
      <c r="BF34" s="145"/>
      <c r="BG34" s="145"/>
      <c r="BH34" s="145"/>
      <c r="BI34" s="145"/>
      <c r="CA34" s="145">
        <v>1</v>
      </c>
      <c r="CB34" s="145">
        <v>9</v>
      </c>
      <c r="CZ34" s="108">
        <v>4</v>
      </c>
    </row>
    <row r="35" spans="1:104" ht="22.5" x14ac:dyDescent="0.2">
      <c r="A35" s="146">
        <v>28</v>
      </c>
      <c r="B35" s="147" t="s">
        <v>638</v>
      </c>
      <c r="C35" s="148" t="s">
        <v>639</v>
      </c>
      <c r="D35" s="149" t="s">
        <v>88</v>
      </c>
      <c r="E35" s="150">
        <v>26</v>
      </c>
      <c r="F35" s="151">
        <v>0</v>
      </c>
      <c r="G35" s="152">
        <f>E35*F35</f>
        <v>0</v>
      </c>
      <c r="H35" s="153">
        <v>0</v>
      </c>
      <c r="I35" s="154">
        <f>E35*H35</f>
        <v>0</v>
      </c>
      <c r="J35" s="153">
        <v>0</v>
      </c>
      <c r="K35" s="154">
        <f>E35*J35</f>
        <v>0</v>
      </c>
      <c r="O35" s="145"/>
      <c r="Z35" s="145"/>
      <c r="AA35" s="145">
        <v>1</v>
      </c>
      <c r="AB35" s="145">
        <v>9</v>
      </c>
      <c r="AC35" s="145">
        <v>9</v>
      </c>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55">
        <f>G35</f>
        <v>0</v>
      </c>
      <c r="BA35" s="145"/>
      <c r="BB35" s="145"/>
      <c r="BC35" s="145"/>
      <c r="BD35" s="145"/>
      <c r="BE35" s="145"/>
      <c r="BF35" s="145"/>
      <c r="BG35" s="145"/>
      <c r="BH35" s="145"/>
      <c r="BI35" s="145"/>
      <c r="CA35" s="145">
        <v>1</v>
      </c>
      <c r="CB35" s="145">
        <v>9</v>
      </c>
      <c r="CZ35" s="108">
        <v>4</v>
      </c>
    </row>
    <row r="36" spans="1:104" ht="22.5" x14ac:dyDescent="0.2">
      <c r="A36" s="146">
        <v>29</v>
      </c>
      <c r="B36" s="147" t="s">
        <v>640</v>
      </c>
      <c r="C36" s="148" t="s">
        <v>641</v>
      </c>
      <c r="D36" s="149" t="s">
        <v>88</v>
      </c>
      <c r="E36" s="150">
        <v>56</v>
      </c>
      <c r="F36" s="151">
        <v>0</v>
      </c>
      <c r="G36" s="152">
        <f>E36*F36</f>
        <v>0</v>
      </c>
      <c r="H36" s="153">
        <v>0</v>
      </c>
      <c r="I36" s="154">
        <f>E36*H36</f>
        <v>0</v>
      </c>
      <c r="J36" s="153">
        <v>0</v>
      </c>
      <c r="K36" s="154">
        <f>E36*J36</f>
        <v>0</v>
      </c>
      <c r="O36" s="145"/>
      <c r="Z36" s="145"/>
      <c r="AA36" s="145">
        <v>1</v>
      </c>
      <c r="AB36" s="145">
        <v>9</v>
      </c>
      <c r="AC36" s="145">
        <v>9</v>
      </c>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55">
        <f>G36</f>
        <v>0</v>
      </c>
      <c r="BA36" s="145"/>
      <c r="BB36" s="145"/>
      <c r="BC36" s="145"/>
      <c r="BD36" s="145"/>
      <c r="BE36" s="145"/>
      <c r="BF36" s="145"/>
      <c r="BG36" s="145"/>
      <c r="BH36" s="145"/>
      <c r="BI36" s="145"/>
      <c r="CA36" s="145">
        <v>1</v>
      </c>
      <c r="CB36" s="145">
        <v>9</v>
      </c>
      <c r="CZ36" s="108">
        <v>4</v>
      </c>
    </row>
    <row r="37" spans="1:104" ht="22.5" x14ac:dyDescent="0.2">
      <c r="A37" s="146">
        <v>30</v>
      </c>
      <c r="B37" s="147" t="s">
        <v>642</v>
      </c>
      <c r="C37" s="148" t="s">
        <v>643</v>
      </c>
      <c r="D37" s="149" t="s">
        <v>88</v>
      </c>
      <c r="E37" s="150">
        <v>162</v>
      </c>
      <c r="F37" s="151">
        <v>0</v>
      </c>
      <c r="G37" s="152">
        <f>E37*F37</f>
        <v>0</v>
      </c>
      <c r="H37" s="153">
        <v>0</v>
      </c>
      <c r="I37" s="154">
        <f>E37*H37</f>
        <v>0</v>
      </c>
      <c r="J37" s="153">
        <v>0</v>
      </c>
      <c r="K37" s="154">
        <f>E37*J37</f>
        <v>0</v>
      </c>
      <c r="O37" s="145"/>
      <c r="Z37" s="145"/>
      <c r="AA37" s="145">
        <v>1</v>
      </c>
      <c r="AB37" s="145">
        <v>9</v>
      </c>
      <c r="AC37" s="145">
        <v>9</v>
      </c>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55">
        <f>G37</f>
        <v>0</v>
      </c>
      <c r="BA37" s="145"/>
      <c r="BB37" s="145"/>
      <c r="BC37" s="145"/>
      <c r="BD37" s="145"/>
      <c r="BE37" s="145"/>
      <c r="BF37" s="145"/>
      <c r="BG37" s="145"/>
      <c r="BH37" s="145"/>
      <c r="BI37" s="145"/>
      <c r="CA37" s="145">
        <v>1</v>
      </c>
      <c r="CB37" s="145">
        <v>9</v>
      </c>
      <c r="CZ37" s="108">
        <v>4</v>
      </c>
    </row>
    <row r="38" spans="1:104" ht="22.5" x14ac:dyDescent="0.2">
      <c r="A38" s="146">
        <v>31</v>
      </c>
      <c r="B38" s="147" t="s">
        <v>644</v>
      </c>
      <c r="C38" s="148" t="s">
        <v>645</v>
      </c>
      <c r="D38" s="149" t="s">
        <v>88</v>
      </c>
      <c r="E38" s="150">
        <v>92</v>
      </c>
      <c r="F38" s="151">
        <v>0</v>
      </c>
      <c r="G38" s="152">
        <f>E38*F38</f>
        <v>0</v>
      </c>
      <c r="H38" s="153">
        <v>0</v>
      </c>
      <c r="I38" s="154">
        <f>E38*H38</f>
        <v>0</v>
      </c>
      <c r="J38" s="153">
        <v>0</v>
      </c>
      <c r="K38" s="154">
        <f>E38*J38</f>
        <v>0</v>
      </c>
      <c r="O38" s="145"/>
      <c r="Z38" s="145"/>
      <c r="AA38" s="145">
        <v>1</v>
      </c>
      <c r="AB38" s="145">
        <v>9</v>
      </c>
      <c r="AC38" s="145">
        <v>9</v>
      </c>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55">
        <f>G38</f>
        <v>0</v>
      </c>
      <c r="BA38" s="145"/>
      <c r="BB38" s="145"/>
      <c r="BC38" s="145"/>
      <c r="BD38" s="145"/>
      <c r="BE38" s="145"/>
      <c r="BF38" s="145"/>
      <c r="BG38" s="145"/>
      <c r="BH38" s="145"/>
      <c r="BI38" s="145"/>
      <c r="CA38" s="145">
        <v>1</v>
      </c>
      <c r="CB38" s="145">
        <v>9</v>
      </c>
      <c r="CZ38" s="108">
        <v>4</v>
      </c>
    </row>
    <row r="39" spans="1:104" ht="22.5" x14ac:dyDescent="0.2">
      <c r="A39" s="146">
        <v>32</v>
      </c>
      <c r="B39" s="147" t="s">
        <v>646</v>
      </c>
      <c r="C39" s="148" t="s">
        <v>647</v>
      </c>
      <c r="D39" s="149" t="s">
        <v>88</v>
      </c>
      <c r="E39" s="150">
        <v>50</v>
      </c>
      <c r="F39" s="151">
        <v>0</v>
      </c>
      <c r="G39" s="152">
        <f>E39*F39</f>
        <v>0</v>
      </c>
      <c r="H39" s="153">
        <v>0</v>
      </c>
      <c r="I39" s="154">
        <f>E39*H39</f>
        <v>0</v>
      </c>
      <c r="J39" s="153">
        <v>0</v>
      </c>
      <c r="K39" s="154">
        <f>E39*J39</f>
        <v>0</v>
      </c>
      <c r="O39" s="145"/>
      <c r="Z39" s="145"/>
      <c r="AA39" s="145">
        <v>1</v>
      </c>
      <c r="AB39" s="145">
        <v>9</v>
      </c>
      <c r="AC39" s="145">
        <v>9</v>
      </c>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55">
        <f>G39</f>
        <v>0</v>
      </c>
      <c r="BA39" s="145"/>
      <c r="BB39" s="145"/>
      <c r="BC39" s="145"/>
      <c r="BD39" s="145"/>
      <c r="BE39" s="145"/>
      <c r="BF39" s="145"/>
      <c r="BG39" s="145"/>
      <c r="BH39" s="145"/>
      <c r="BI39" s="145"/>
      <c r="CA39" s="145">
        <v>1</v>
      </c>
      <c r="CB39" s="145">
        <v>9</v>
      </c>
      <c r="CZ39" s="108">
        <v>4</v>
      </c>
    </row>
    <row r="40" spans="1:104" ht="22.5" x14ac:dyDescent="0.2">
      <c r="A40" s="146">
        <v>33</v>
      </c>
      <c r="B40" s="147" t="s">
        <v>648</v>
      </c>
      <c r="C40" s="148" t="s">
        <v>649</v>
      </c>
      <c r="D40" s="149" t="s">
        <v>88</v>
      </c>
      <c r="E40" s="150">
        <v>170</v>
      </c>
      <c r="F40" s="151">
        <v>0</v>
      </c>
      <c r="G40" s="152">
        <f>E40*F40</f>
        <v>0</v>
      </c>
      <c r="H40" s="153">
        <v>0</v>
      </c>
      <c r="I40" s="154">
        <f>E40*H40</f>
        <v>0</v>
      </c>
      <c r="J40" s="153">
        <v>0</v>
      </c>
      <c r="K40" s="154">
        <f>E40*J40</f>
        <v>0</v>
      </c>
      <c r="O40" s="145"/>
      <c r="Z40" s="145"/>
      <c r="AA40" s="145">
        <v>1</v>
      </c>
      <c r="AB40" s="145">
        <v>9</v>
      </c>
      <c r="AC40" s="145">
        <v>9</v>
      </c>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55">
        <f>G40</f>
        <v>0</v>
      </c>
      <c r="BA40" s="145"/>
      <c r="BB40" s="145"/>
      <c r="BC40" s="145"/>
      <c r="BD40" s="145"/>
      <c r="BE40" s="145"/>
      <c r="BF40" s="145"/>
      <c r="BG40" s="145"/>
      <c r="BH40" s="145"/>
      <c r="BI40" s="145"/>
      <c r="CA40" s="145">
        <v>1</v>
      </c>
      <c r="CB40" s="145">
        <v>9</v>
      </c>
      <c r="CZ40" s="108">
        <v>4</v>
      </c>
    </row>
    <row r="41" spans="1:104" ht="22.5" x14ac:dyDescent="0.2">
      <c r="A41" s="146">
        <v>34</v>
      </c>
      <c r="B41" s="147" t="s">
        <v>650</v>
      </c>
      <c r="C41" s="148" t="s">
        <v>651</v>
      </c>
      <c r="D41" s="149" t="s">
        <v>88</v>
      </c>
      <c r="E41" s="150">
        <v>470</v>
      </c>
      <c r="F41" s="151">
        <v>0</v>
      </c>
      <c r="G41" s="152">
        <f>E41*F41</f>
        <v>0</v>
      </c>
      <c r="H41" s="153">
        <v>0</v>
      </c>
      <c r="I41" s="154">
        <f>E41*H41</f>
        <v>0</v>
      </c>
      <c r="J41" s="153">
        <v>0</v>
      </c>
      <c r="K41" s="154">
        <f>E41*J41</f>
        <v>0</v>
      </c>
      <c r="O41" s="145"/>
      <c r="Z41" s="145"/>
      <c r="AA41" s="145">
        <v>1</v>
      </c>
      <c r="AB41" s="145">
        <v>9</v>
      </c>
      <c r="AC41" s="145">
        <v>9</v>
      </c>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55">
        <f>G41</f>
        <v>0</v>
      </c>
      <c r="BA41" s="145"/>
      <c r="BB41" s="145"/>
      <c r="BC41" s="145"/>
      <c r="BD41" s="145"/>
      <c r="BE41" s="145"/>
      <c r="BF41" s="145"/>
      <c r="BG41" s="145"/>
      <c r="BH41" s="145"/>
      <c r="BI41" s="145"/>
      <c r="CA41" s="145">
        <v>1</v>
      </c>
      <c r="CB41" s="145">
        <v>9</v>
      </c>
      <c r="CZ41" s="108">
        <v>4</v>
      </c>
    </row>
    <row r="42" spans="1:104" ht="22.5" x14ac:dyDescent="0.2">
      <c r="A42" s="146">
        <v>35</v>
      </c>
      <c r="B42" s="147" t="s">
        <v>652</v>
      </c>
      <c r="C42" s="148" t="s">
        <v>653</v>
      </c>
      <c r="D42" s="149" t="s">
        <v>88</v>
      </c>
      <c r="E42" s="150">
        <v>420</v>
      </c>
      <c r="F42" s="151">
        <v>0</v>
      </c>
      <c r="G42" s="152">
        <f>E42*F42</f>
        <v>0</v>
      </c>
      <c r="H42" s="153">
        <v>0</v>
      </c>
      <c r="I42" s="154">
        <f>E42*H42</f>
        <v>0</v>
      </c>
      <c r="J42" s="153">
        <v>0</v>
      </c>
      <c r="K42" s="154">
        <f>E42*J42</f>
        <v>0</v>
      </c>
      <c r="O42" s="145"/>
      <c r="Z42" s="145"/>
      <c r="AA42" s="145">
        <v>1</v>
      </c>
      <c r="AB42" s="145">
        <v>9</v>
      </c>
      <c r="AC42" s="145">
        <v>9</v>
      </c>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55">
        <f>G42</f>
        <v>0</v>
      </c>
      <c r="BA42" s="145"/>
      <c r="BB42" s="145"/>
      <c r="BC42" s="145"/>
      <c r="BD42" s="145"/>
      <c r="BE42" s="145"/>
      <c r="BF42" s="145"/>
      <c r="BG42" s="145"/>
      <c r="BH42" s="145"/>
      <c r="BI42" s="145"/>
      <c r="CA42" s="145">
        <v>1</v>
      </c>
      <c r="CB42" s="145">
        <v>9</v>
      </c>
      <c r="CZ42" s="108">
        <v>4</v>
      </c>
    </row>
    <row r="43" spans="1:104" ht="22.5" x14ac:dyDescent="0.2">
      <c r="A43" s="146">
        <v>36</v>
      </c>
      <c r="B43" s="147" t="s">
        <v>654</v>
      </c>
      <c r="C43" s="148" t="s">
        <v>655</v>
      </c>
      <c r="D43" s="149" t="s">
        <v>88</v>
      </c>
      <c r="E43" s="150">
        <v>50</v>
      </c>
      <c r="F43" s="151">
        <v>0</v>
      </c>
      <c r="G43" s="152">
        <f>E43*F43</f>
        <v>0</v>
      </c>
      <c r="H43" s="153">
        <v>0</v>
      </c>
      <c r="I43" s="154">
        <f>E43*H43</f>
        <v>0</v>
      </c>
      <c r="J43" s="153">
        <v>0</v>
      </c>
      <c r="K43" s="154">
        <f>E43*J43</f>
        <v>0</v>
      </c>
      <c r="O43" s="145"/>
      <c r="Z43" s="145"/>
      <c r="AA43" s="145">
        <v>1</v>
      </c>
      <c r="AB43" s="145">
        <v>9</v>
      </c>
      <c r="AC43" s="145">
        <v>9</v>
      </c>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55">
        <f>G43</f>
        <v>0</v>
      </c>
      <c r="BA43" s="145"/>
      <c r="BB43" s="145"/>
      <c r="BC43" s="145"/>
      <c r="BD43" s="145"/>
      <c r="BE43" s="145"/>
      <c r="BF43" s="145"/>
      <c r="BG43" s="145"/>
      <c r="BH43" s="145"/>
      <c r="BI43" s="145"/>
      <c r="CA43" s="145">
        <v>1</v>
      </c>
      <c r="CB43" s="145">
        <v>9</v>
      </c>
      <c r="CZ43" s="108">
        <v>4</v>
      </c>
    </row>
    <row r="44" spans="1:104" ht="22.5" x14ac:dyDescent="0.2">
      <c r="A44" s="146">
        <v>37</v>
      </c>
      <c r="B44" s="147" t="s">
        <v>656</v>
      </c>
      <c r="C44" s="148" t="s">
        <v>657</v>
      </c>
      <c r="D44" s="149" t="s">
        <v>88</v>
      </c>
      <c r="E44" s="150">
        <v>39</v>
      </c>
      <c r="F44" s="151">
        <v>0</v>
      </c>
      <c r="G44" s="152">
        <f>E44*F44</f>
        <v>0</v>
      </c>
      <c r="H44" s="153">
        <v>0</v>
      </c>
      <c r="I44" s="154">
        <f>E44*H44</f>
        <v>0</v>
      </c>
      <c r="J44" s="153">
        <v>0</v>
      </c>
      <c r="K44" s="154">
        <f>E44*J44</f>
        <v>0</v>
      </c>
      <c r="O44" s="145"/>
      <c r="Z44" s="145"/>
      <c r="AA44" s="145">
        <v>1</v>
      </c>
      <c r="AB44" s="145">
        <v>9</v>
      </c>
      <c r="AC44" s="145">
        <v>9</v>
      </c>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55">
        <f>G44</f>
        <v>0</v>
      </c>
      <c r="BA44" s="145"/>
      <c r="BB44" s="145"/>
      <c r="BC44" s="145"/>
      <c r="BD44" s="145"/>
      <c r="BE44" s="145"/>
      <c r="BF44" s="145"/>
      <c r="BG44" s="145"/>
      <c r="BH44" s="145"/>
      <c r="BI44" s="145"/>
      <c r="CA44" s="145">
        <v>1</v>
      </c>
      <c r="CB44" s="145">
        <v>9</v>
      </c>
      <c r="CZ44" s="108">
        <v>4</v>
      </c>
    </row>
    <row r="45" spans="1:104" ht="22.5" x14ac:dyDescent="0.2">
      <c r="A45" s="146">
        <v>38</v>
      </c>
      <c r="B45" s="147" t="s">
        <v>658</v>
      </c>
      <c r="C45" s="148" t="s">
        <v>659</v>
      </c>
      <c r="D45" s="149" t="s">
        <v>88</v>
      </c>
      <c r="E45" s="150">
        <v>97</v>
      </c>
      <c r="F45" s="151">
        <v>0</v>
      </c>
      <c r="G45" s="152">
        <f>E45*F45</f>
        <v>0</v>
      </c>
      <c r="H45" s="153">
        <v>0</v>
      </c>
      <c r="I45" s="154">
        <f>E45*H45</f>
        <v>0</v>
      </c>
      <c r="J45" s="153">
        <v>0</v>
      </c>
      <c r="K45" s="154">
        <f>E45*J45</f>
        <v>0</v>
      </c>
      <c r="O45" s="145"/>
      <c r="Z45" s="145"/>
      <c r="AA45" s="145">
        <v>1</v>
      </c>
      <c r="AB45" s="145">
        <v>9</v>
      </c>
      <c r="AC45" s="145">
        <v>9</v>
      </c>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55">
        <f>G45</f>
        <v>0</v>
      </c>
      <c r="BA45" s="145"/>
      <c r="BB45" s="145"/>
      <c r="BC45" s="145"/>
      <c r="BD45" s="145"/>
      <c r="BE45" s="145"/>
      <c r="BF45" s="145"/>
      <c r="BG45" s="145"/>
      <c r="BH45" s="145"/>
      <c r="BI45" s="145"/>
      <c r="CA45" s="145">
        <v>1</v>
      </c>
      <c r="CB45" s="145">
        <v>9</v>
      </c>
      <c r="CZ45" s="108">
        <v>4</v>
      </c>
    </row>
    <row r="46" spans="1:104" ht="22.5" x14ac:dyDescent="0.2">
      <c r="A46" s="146">
        <v>39</v>
      </c>
      <c r="B46" s="147" t="s">
        <v>660</v>
      </c>
      <c r="C46" s="148" t="s">
        <v>661</v>
      </c>
      <c r="D46" s="149" t="s">
        <v>88</v>
      </c>
      <c r="E46" s="150">
        <v>31</v>
      </c>
      <c r="F46" s="151">
        <v>0</v>
      </c>
      <c r="G46" s="152">
        <f>E46*F46</f>
        <v>0</v>
      </c>
      <c r="H46" s="153">
        <v>0</v>
      </c>
      <c r="I46" s="154">
        <f>E46*H46</f>
        <v>0</v>
      </c>
      <c r="J46" s="153">
        <v>0</v>
      </c>
      <c r="K46" s="154">
        <f>E46*J46</f>
        <v>0</v>
      </c>
      <c r="O46" s="145"/>
      <c r="Z46" s="145"/>
      <c r="AA46" s="145">
        <v>1</v>
      </c>
      <c r="AB46" s="145">
        <v>9</v>
      </c>
      <c r="AC46" s="145">
        <v>9</v>
      </c>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55">
        <f>G46</f>
        <v>0</v>
      </c>
      <c r="BA46" s="145"/>
      <c r="BB46" s="145"/>
      <c r="BC46" s="145"/>
      <c r="BD46" s="145"/>
      <c r="BE46" s="145"/>
      <c r="BF46" s="145"/>
      <c r="BG46" s="145"/>
      <c r="BH46" s="145"/>
      <c r="BI46" s="145"/>
      <c r="CA46" s="145">
        <v>1</v>
      </c>
      <c r="CB46" s="145">
        <v>9</v>
      </c>
      <c r="CZ46" s="108">
        <v>4</v>
      </c>
    </row>
    <row r="47" spans="1:104" ht="22.5" x14ac:dyDescent="0.2">
      <c r="A47" s="146">
        <v>40</v>
      </c>
      <c r="B47" s="147" t="s">
        <v>662</v>
      </c>
      <c r="C47" s="148" t="s">
        <v>663</v>
      </c>
      <c r="D47" s="149" t="s">
        <v>88</v>
      </c>
      <c r="E47" s="150">
        <v>15</v>
      </c>
      <c r="F47" s="151">
        <v>0</v>
      </c>
      <c r="G47" s="152">
        <f>E47*F47</f>
        <v>0</v>
      </c>
      <c r="H47" s="153">
        <v>0</v>
      </c>
      <c r="I47" s="154">
        <f>E47*H47</f>
        <v>0</v>
      </c>
      <c r="J47" s="153">
        <v>0</v>
      </c>
      <c r="K47" s="154">
        <f>E47*J47</f>
        <v>0</v>
      </c>
      <c r="O47" s="145"/>
      <c r="Z47" s="145"/>
      <c r="AA47" s="145">
        <v>1</v>
      </c>
      <c r="AB47" s="145">
        <v>9</v>
      </c>
      <c r="AC47" s="145">
        <v>9</v>
      </c>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55">
        <f>G47</f>
        <v>0</v>
      </c>
      <c r="BA47" s="145"/>
      <c r="BB47" s="145"/>
      <c r="BC47" s="145"/>
      <c r="BD47" s="145"/>
      <c r="BE47" s="145"/>
      <c r="BF47" s="145"/>
      <c r="BG47" s="145"/>
      <c r="BH47" s="145"/>
      <c r="BI47" s="145"/>
      <c r="CA47" s="145">
        <v>1</v>
      </c>
      <c r="CB47" s="145">
        <v>9</v>
      </c>
      <c r="CZ47" s="108">
        <v>4</v>
      </c>
    </row>
    <row r="48" spans="1:104" x14ac:dyDescent="0.2">
      <c r="A48" s="146">
        <v>41</v>
      </c>
      <c r="B48" s="147" t="s">
        <v>664</v>
      </c>
      <c r="C48" s="148" t="s">
        <v>665</v>
      </c>
      <c r="D48" s="149" t="s">
        <v>84</v>
      </c>
      <c r="E48" s="150">
        <v>20</v>
      </c>
      <c r="F48" s="151">
        <v>0</v>
      </c>
      <c r="G48" s="152">
        <f>E48*F48</f>
        <v>0</v>
      </c>
      <c r="H48" s="153">
        <v>0</v>
      </c>
      <c r="I48" s="154">
        <f>E48*H48</f>
        <v>0</v>
      </c>
      <c r="J48" s="153">
        <v>0</v>
      </c>
      <c r="K48" s="154">
        <f>E48*J48</f>
        <v>0</v>
      </c>
      <c r="O48" s="145"/>
      <c r="Z48" s="145"/>
      <c r="AA48" s="145">
        <v>1</v>
      </c>
      <c r="AB48" s="145">
        <v>9</v>
      </c>
      <c r="AC48" s="145">
        <v>9</v>
      </c>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55">
        <f>G48</f>
        <v>0</v>
      </c>
      <c r="BA48" s="145"/>
      <c r="BB48" s="145"/>
      <c r="BC48" s="145"/>
      <c r="BD48" s="145"/>
      <c r="BE48" s="145"/>
      <c r="BF48" s="145"/>
      <c r="BG48" s="145"/>
      <c r="BH48" s="145"/>
      <c r="BI48" s="145"/>
      <c r="CA48" s="145">
        <v>1</v>
      </c>
      <c r="CB48" s="145">
        <v>9</v>
      </c>
      <c r="CZ48" s="108">
        <v>4</v>
      </c>
    </row>
    <row r="49" spans="1:104" x14ac:dyDescent="0.2">
      <c r="A49" s="146">
        <v>42</v>
      </c>
      <c r="B49" s="147" t="s">
        <v>666</v>
      </c>
      <c r="C49" s="148" t="s">
        <v>667</v>
      </c>
      <c r="D49" s="149" t="s">
        <v>84</v>
      </c>
      <c r="E49" s="150">
        <v>20</v>
      </c>
      <c r="F49" s="151">
        <v>0</v>
      </c>
      <c r="G49" s="152">
        <f>E49*F49</f>
        <v>0</v>
      </c>
      <c r="H49" s="153">
        <v>0</v>
      </c>
      <c r="I49" s="154">
        <f>E49*H49</f>
        <v>0</v>
      </c>
      <c r="J49" s="153">
        <v>0</v>
      </c>
      <c r="K49" s="154">
        <f>E49*J49</f>
        <v>0</v>
      </c>
      <c r="O49" s="145"/>
      <c r="Z49" s="145"/>
      <c r="AA49" s="145">
        <v>1</v>
      </c>
      <c r="AB49" s="145">
        <v>9</v>
      </c>
      <c r="AC49" s="145">
        <v>9</v>
      </c>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55">
        <f>G49</f>
        <v>0</v>
      </c>
      <c r="BA49" s="145"/>
      <c r="BB49" s="145"/>
      <c r="BC49" s="145"/>
      <c r="BD49" s="145"/>
      <c r="BE49" s="145"/>
      <c r="BF49" s="145"/>
      <c r="BG49" s="145"/>
      <c r="BH49" s="145"/>
      <c r="BI49" s="145"/>
      <c r="CA49" s="145">
        <v>1</v>
      </c>
      <c r="CB49" s="145">
        <v>9</v>
      </c>
      <c r="CZ49" s="108">
        <v>4</v>
      </c>
    </row>
    <row r="50" spans="1:104" x14ac:dyDescent="0.2">
      <c r="A50" s="146">
        <v>43</v>
      </c>
      <c r="B50" s="147" t="s">
        <v>668</v>
      </c>
      <c r="C50" s="148" t="s">
        <v>669</v>
      </c>
      <c r="D50" s="149" t="s">
        <v>84</v>
      </c>
      <c r="E50" s="150">
        <v>46</v>
      </c>
      <c r="F50" s="151">
        <v>0</v>
      </c>
      <c r="G50" s="152">
        <f>E50*F50</f>
        <v>0</v>
      </c>
      <c r="H50" s="153">
        <v>0</v>
      </c>
      <c r="I50" s="154">
        <f>E50*H50</f>
        <v>0</v>
      </c>
      <c r="J50" s="153">
        <v>0</v>
      </c>
      <c r="K50" s="154">
        <f>E50*J50</f>
        <v>0</v>
      </c>
      <c r="O50" s="145"/>
      <c r="Z50" s="145"/>
      <c r="AA50" s="145">
        <v>1</v>
      </c>
      <c r="AB50" s="145">
        <v>9</v>
      </c>
      <c r="AC50" s="145">
        <v>9</v>
      </c>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55">
        <f>G50</f>
        <v>0</v>
      </c>
      <c r="BA50" s="145"/>
      <c r="BB50" s="145"/>
      <c r="BC50" s="145"/>
      <c r="BD50" s="145"/>
      <c r="BE50" s="145"/>
      <c r="BF50" s="145"/>
      <c r="BG50" s="145"/>
      <c r="BH50" s="145"/>
      <c r="BI50" s="145"/>
      <c r="CA50" s="145">
        <v>1</v>
      </c>
      <c r="CB50" s="145">
        <v>9</v>
      </c>
      <c r="CZ50" s="108">
        <v>4</v>
      </c>
    </row>
    <row r="51" spans="1:104" x14ac:dyDescent="0.2">
      <c r="A51" s="146">
        <v>44</v>
      </c>
      <c r="B51" s="147" t="s">
        <v>670</v>
      </c>
      <c r="C51" s="148" t="s">
        <v>671</v>
      </c>
      <c r="D51" s="149" t="s">
        <v>84</v>
      </c>
      <c r="E51" s="150">
        <v>10</v>
      </c>
      <c r="F51" s="151">
        <v>0</v>
      </c>
      <c r="G51" s="152">
        <f>E51*F51</f>
        <v>0</v>
      </c>
      <c r="H51" s="153">
        <v>0</v>
      </c>
      <c r="I51" s="154">
        <f>E51*H51</f>
        <v>0</v>
      </c>
      <c r="J51" s="153">
        <v>0</v>
      </c>
      <c r="K51" s="154">
        <f>E51*J51</f>
        <v>0</v>
      </c>
      <c r="O51" s="145"/>
      <c r="Z51" s="145"/>
      <c r="AA51" s="145">
        <v>1</v>
      </c>
      <c r="AB51" s="145">
        <v>9</v>
      </c>
      <c r="AC51" s="145">
        <v>9</v>
      </c>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55">
        <f>G51</f>
        <v>0</v>
      </c>
      <c r="BA51" s="145"/>
      <c r="BB51" s="145"/>
      <c r="BC51" s="145"/>
      <c r="BD51" s="145"/>
      <c r="BE51" s="145"/>
      <c r="BF51" s="145"/>
      <c r="BG51" s="145"/>
      <c r="BH51" s="145"/>
      <c r="BI51" s="145"/>
      <c r="CA51" s="145">
        <v>1</v>
      </c>
      <c r="CB51" s="145">
        <v>9</v>
      </c>
      <c r="CZ51" s="108">
        <v>4</v>
      </c>
    </row>
    <row r="52" spans="1:104" x14ac:dyDescent="0.2">
      <c r="A52" s="146">
        <v>45</v>
      </c>
      <c r="B52" s="147" t="s">
        <v>672</v>
      </c>
      <c r="C52" s="148" t="s">
        <v>673</v>
      </c>
      <c r="D52" s="149" t="s">
        <v>88</v>
      </c>
      <c r="E52" s="150">
        <v>40</v>
      </c>
      <c r="F52" s="151">
        <v>0</v>
      </c>
      <c r="G52" s="152">
        <f>E52*F52</f>
        <v>0</v>
      </c>
      <c r="H52" s="153">
        <v>0</v>
      </c>
      <c r="I52" s="154">
        <f>E52*H52</f>
        <v>0</v>
      </c>
      <c r="J52" s="153">
        <v>0</v>
      </c>
      <c r="K52" s="154">
        <f>E52*J52</f>
        <v>0</v>
      </c>
      <c r="O52" s="145"/>
      <c r="Z52" s="145"/>
      <c r="AA52" s="145">
        <v>1</v>
      </c>
      <c r="AB52" s="145">
        <v>9</v>
      </c>
      <c r="AC52" s="145">
        <v>9</v>
      </c>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55">
        <f>G52</f>
        <v>0</v>
      </c>
      <c r="BA52" s="145"/>
      <c r="BB52" s="145"/>
      <c r="BC52" s="145"/>
      <c r="BD52" s="145"/>
      <c r="BE52" s="145"/>
      <c r="BF52" s="145"/>
      <c r="BG52" s="145"/>
      <c r="BH52" s="145"/>
      <c r="BI52" s="145"/>
      <c r="CA52" s="145">
        <v>1</v>
      </c>
      <c r="CB52" s="145">
        <v>9</v>
      </c>
      <c r="CZ52" s="108">
        <v>4</v>
      </c>
    </row>
    <row r="53" spans="1:104" x14ac:dyDescent="0.2">
      <c r="A53" s="146">
        <v>46</v>
      </c>
      <c r="B53" s="147" t="s">
        <v>674</v>
      </c>
      <c r="C53" s="148" t="s">
        <v>675</v>
      </c>
      <c r="D53" s="149" t="s">
        <v>88</v>
      </c>
      <c r="E53" s="150">
        <v>30</v>
      </c>
      <c r="F53" s="151">
        <v>0</v>
      </c>
      <c r="G53" s="152">
        <f>E53*F53</f>
        <v>0</v>
      </c>
      <c r="H53" s="153">
        <v>0</v>
      </c>
      <c r="I53" s="154">
        <f>E53*H53</f>
        <v>0</v>
      </c>
      <c r="J53" s="153">
        <v>0</v>
      </c>
      <c r="K53" s="154">
        <f>E53*J53</f>
        <v>0</v>
      </c>
      <c r="O53" s="145"/>
      <c r="Z53" s="145"/>
      <c r="AA53" s="145">
        <v>1</v>
      </c>
      <c r="AB53" s="145">
        <v>9</v>
      </c>
      <c r="AC53" s="145">
        <v>9</v>
      </c>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55">
        <f>G53</f>
        <v>0</v>
      </c>
      <c r="BA53" s="145"/>
      <c r="BB53" s="145"/>
      <c r="BC53" s="145"/>
      <c r="BD53" s="145"/>
      <c r="BE53" s="145"/>
      <c r="BF53" s="145"/>
      <c r="BG53" s="145"/>
      <c r="BH53" s="145"/>
      <c r="BI53" s="145"/>
      <c r="CA53" s="145">
        <v>1</v>
      </c>
      <c r="CB53" s="145">
        <v>9</v>
      </c>
      <c r="CZ53" s="108">
        <v>4</v>
      </c>
    </row>
    <row r="54" spans="1:104" x14ac:dyDescent="0.2">
      <c r="A54" s="146">
        <v>47</v>
      </c>
      <c r="B54" s="147" t="s">
        <v>676</v>
      </c>
      <c r="C54" s="148" t="s">
        <v>677</v>
      </c>
      <c r="D54" s="149" t="s">
        <v>88</v>
      </c>
      <c r="E54" s="150">
        <v>30</v>
      </c>
      <c r="F54" s="151">
        <v>0</v>
      </c>
      <c r="G54" s="152">
        <f>E54*F54</f>
        <v>0</v>
      </c>
      <c r="H54" s="153">
        <v>0</v>
      </c>
      <c r="I54" s="154">
        <f>E54*H54</f>
        <v>0</v>
      </c>
      <c r="J54" s="153">
        <v>0</v>
      </c>
      <c r="K54" s="154">
        <f>E54*J54</f>
        <v>0</v>
      </c>
      <c r="O54" s="145"/>
      <c r="Z54" s="145"/>
      <c r="AA54" s="145">
        <v>1</v>
      </c>
      <c r="AB54" s="145">
        <v>9</v>
      </c>
      <c r="AC54" s="145">
        <v>9</v>
      </c>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55">
        <f>G54</f>
        <v>0</v>
      </c>
      <c r="BA54" s="145"/>
      <c r="BB54" s="145"/>
      <c r="BC54" s="145"/>
      <c r="BD54" s="145"/>
      <c r="BE54" s="145"/>
      <c r="BF54" s="145"/>
      <c r="BG54" s="145"/>
      <c r="BH54" s="145"/>
      <c r="BI54" s="145"/>
      <c r="CA54" s="145">
        <v>1</v>
      </c>
      <c r="CB54" s="145">
        <v>9</v>
      </c>
      <c r="CZ54" s="108">
        <v>4</v>
      </c>
    </row>
    <row r="55" spans="1:104" x14ac:dyDescent="0.2">
      <c r="A55" s="146">
        <v>48</v>
      </c>
      <c r="B55" s="147" t="s">
        <v>222</v>
      </c>
      <c r="C55" s="148" t="s">
        <v>678</v>
      </c>
      <c r="D55" s="149" t="s">
        <v>103</v>
      </c>
      <c r="E55" s="150">
        <v>16</v>
      </c>
      <c r="F55" s="151">
        <v>0</v>
      </c>
      <c r="G55" s="152">
        <f>E55*F55</f>
        <v>0</v>
      </c>
      <c r="H55" s="153">
        <v>0</v>
      </c>
      <c r="I55" s="154">
        <f>E55*H55</f>
        <v>0</v>
      </c>
      <c r="J55" s="153"/>
      <c r="K55" s="154">
        <f>E55*J55</f>
        <v>0</v>
      </c>
      <c r="O55" s="145"/>
      <c r="Z55" s="145"/>
      <c r="AA55" s="145">
        <v>12</v>
      </c>
      <c r="AB55" s="145">
        <v>0</v>
      </c>
      <c r="AC55" s="145">
        <v>48</v>
      </c>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55">
        <f>G55</f>
        <v>0</v>
      </c>
      <c r="BA55" s="145"/>
      <c r="BB55" s="145"/>
      <c r="BC55" s="145"/>
      <c r="BD55" s="145"/>
      <c r="BE55" s="145"/>
      <c r="BF55" s="145"/>
      <c r="BG55" s="145"/>
      <c r="BH55" s="145"/>
      <c r="BI55" s="145"/>
      <c r="CA55" s="145">
        <v>12</v>
      </c>
      <c r="CB55" s="145">
        <v>0</v>
      </c>
      <c r="CZ55" s="108">
        <v>4</v>
      </c>
    </row>
    <row r="56" spans="1:104" x14ac:dyDescent="0.2">
      <c r="A56" s="146">
        <v>49</v>
      </c>
      <c r="B56" s="147" t="s">
        <v>416</v>
      </c>
      <c r="C56" s="148" t="s">
        <v>679</v>
      </c>
      <c r="D56" s="149" t="s">
        <v>151</v>
      </c>
      <c r="E56" s="150">
        <v>2</v>
      </c>
      <c r="F56" s="151">
        <v>0</v>
      </c>
      <c r="G56" s="152">
        <f>E56*F56</f>
        <v>0</v>
      </c>
      <c r="H56" s="153">
        <v>0</v>
      </c>
      <c r="I56" s="154">
        <f>E56*H56</f>
        <v>0</v>
      </c>
      <c r="J56" s="153"/>
      <c r="K56" s="154">
        <f>E56*J56</f>
        <v>0</v>
      </c>
      <c r="O56" s="145"/>
      <c r="Z56" s="145"/>
      <c r="AA56" s="145">
        <v>12</v>
      </c>
      <c r="AB56" s="145">
        <v>0</v>
      </c>
      <c r="AC56" s="145">
        <v>49</v>
      </c>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55">
        <f>G56</f>
        <v>0</v>
      </c>
      <c r="BA56" s="145"/>
      <c r="BB56" s="145"/>
      <c r="BC56" s="145"/>
      <c r="BD56" s="145"/>
      <c r="BE56" s="145"/>
      <c r="BF56" s="145"/>
      <c r="BG56" s="145"/>
      <c r="BH56" s="145"/>
      <c r="BI56" s="145"/>
      <c r="CA56" s="145">
        <v>12</v>
      </c>
      <c r="CB56" s="145">
        <v>0</v>
      </c>
      <c r="CZ56" s="108">
        <v>4</v>
      </c>
    </row>
    <row r="57" spans="1:104" x14ac:dyDescent="0.2">
      <c r="A57" s="146">
        <v>50</v>
      </c>
      <c r="B57" s="147" t="s">
        <v>506</v>
      </c>
      <c r="C57" s="148" t="s">
        <v>680</v>
      </c>
      <c r="D57" s="149" t="s">
        <v>151</v>
      </c>
      <c r="E57" s="150">
        <v>1</v>
      </c>
      <c r="F57" s="151">
        <v>0</v>
      </c>
      <c r="G57" s="152">
        <f>E57*F57</f>
        <v>0</v>
      </c>
      <c r="H57" s="153">
        <v>0</v>
      </c>
      <c r="I57" s="154">
        <f>E57*H57</f>
        <v>0</v>
      </c>
      <c r="J57" s="153"/>
      <c r="K57" s="154">
        <f>E57*J57</f>
        <v>0</v>
      </c>
      <c r="O57" s="145"/>
      <c r="Z57" s="145"/>
      <c r="AA57" s="145">
        <v>12</v>
      </c>
      <c r="AB57" s="145">
        <v>0</v>
      </c>
      <c r="AC57" s="145">
        <v>50</v>
      </c>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55">
        <f>G57</f>
        <v>0</v>
      </c>
      <c r="BA57" s="145"/>
      <c r="BB57" s="145"/>
      <c r="BC57" s="145"/>
      <c r="BD57" s="145"/>
      <c r="BE57" s="145"/>
      <c r="BF57" s="145"/>
      <c r="BG57" s="145"/>
      <c r="BH57" s="145"/>
      <c r="BI57" s="145"/>
      <c r="CA57" s="145">
        <v>12</v>
      </c>
      <c r="CB57" s="145">
        <v>0</v>
      </c>
      <c r="CZ57" s="108">
        <v>4</v>
      </c>
    </row>
    <row r="58" spans="1:104" x14ac:dyDescent="0.2">
      <c r="A58" s="146">
        <v>51</v>
      </c>
      <c r="B58" s="147" t="s">
        <v>519</v>
      </c>
      <c r="C58" s="148" t="s">
        <v>681</v>
      </c>
      <c r="D58" s="149" t="s">
        <v>151</v>
      </c>
      <c r="E58" s="150">
        <v>5</v>
      </c>
      <c r="F58" s="151">
        <v>0</v>
      </c>
      <c r="G58" s="152">
        <f>E58*F58</f>
        <v>0</v>
      </c>
      <c r="H58" s="153">
        <v>0</v>
      </c>
      <c r="I58" s="154">
        <f>E58*H58</f>
        <v>0</v>
      </c>
      <c r="J58" s="153"/>
      <c r="K58" s="154">
        <f>E58*J58</f>
        <v>0</v>
      </c>
      <c r="O58" s="145"/>
      <c r="Z58" s="145"/>
      <c r="AA58" s="145">
        <v>12</v>
      </c>
      <c r="AB58" s="145">
        <v>0</v>
      </c>
      <c r="AC58" s="145">
        <v>51</v>
      </c>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55">
        <f>G58</f>
        <v>0</v>
      </c>
      <c r="BA58" s="145"/>
      <c r="BB58" s="145"/>
      <c r="BC58" s="145"/>
      <c r="BD58" s="145"/>
      <c r="BE58" s="145"/>
      <c r="BF58" s="145"/>
      <c r="BG58" s="145"/>
      <c r="BH58" s="145"/>
      <c r="BI58" s="145"/>
      <c r="CA58" s="145">
        <v>12</v>
      </c>
      <c r="CB58" s="145">
        <v>0</v>
      </c>
      <c r="CZ58" s="108">
        <v>4</v>
      </c>
    </row>
    <row r="59" spans="1:104" x14ac:dyDescent="0.2">
      <c r="A59" s="146">
        <v>52</v>
      </c>
      <c r="B59" s="147" t="s">
        <v>527</v>
      </c>
      <c r="C59" s="148" t="s">
        <v>682</v>
      </c>
      <c r="D59" s="149" t="s">
        <v>151</v>
      </c>
      <c r="E59" s="150">
        <v>1</v>
      </c>
      <c r="F59" s="151">
        <v>0</v>
      </c>
      <c r="G59" s="152">
        <f>E59*F59</f>
        <v>0</v>
      </c>
      <c r="H59" s="153">
        <v>0</v>
      </c>
      <c r="I59" s="154">
        <f>E59*H59</f>
        <v>0</v>
      </c>
      <c r="J59" s="153"/>
      <c r="K59" s="154">
        <f>E59*J59</f>
        <v>0</v>
      </c>
      <c r="O59" s="145"/>
      <c r="Z59" s="145"/>
      <c r="AA59" s="145">
        <v>12</v>
      </c>
      <c r="AB59" s="145">
        <v>0</v>
      </c>
      <c r="AC59" s="145">
        <v>52</v>
      </c>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55">
        <f>G59</f>
        <v>0</v>
      </c>
      <c r="BA59" s="145"/>
      <c r="BB59" s="145"/>
      <c r="BC59" s="145"/>
      <c r="BD59" s="145"/>
      <c r="BE59" s="145"/>
      <c r="BF59" s="145"/>
      <c r="BG59" s="145"/>
      <c r="BH59" s="145"/>
      <c r="BI59" s="145"/>
      <c r="CA59" s="145">
        <v>12</v>
      </c>
      <c r="CB59" s="145">
        <v>0</v>
      </c>
      <c r="CZ59" s="108">
        <v>4</v>
      </c>
    </row>
    <row r="60" spans="1:104" x14ac:dyDescent="0.2">
      <c r="A60" s="146">
        <v>53</v>
      </c>
      <c r="B60" s="147" t="s">
        <v>533</v>
      </c>
      <c r="C60" s="148" t="s">
        <v>683</v>
      </c>
      <c r="D60" s="149" t="s">
        <v>151</v>
      </c>
      <c r="E60" s="150">
        <v>1</v>
      </c>
      <c r="F60" s="151">
        <v>0</v>
      </c>
      <c r="G60" s="152">
        <f>E60*F60</f>
        <v>0</v>
      </c>
      <c r="H60" s="153">
        <v>0</v>
      </c>
      <c r="I60" s="154">
        <f>E60*H60</f>
        <v>0</v>
      </c>
      <c r="J60" s="153"/>
      <c r="K60" s="154">
        <f>E60*J60</f>
        <v>0</v>
      </c>
      <c r="O60" s="145"/>
      <c r="Z60" s="145"/>
      <c r="AA60" s="145">
        <v>12</v>
      </c>
      <c r="AB60" s="145">
        <v>0</v>
      </c>
      <c r="AC60" s="145">
        <v>53</v>
      </c>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55">
        <f>G60</f>
        <v>0</v>
      </c>
      <c r="BA60" s="145"/>
      <c r="BB60" s="145"/>
      <c r="BC60" s="145"/>
      <c r="BD60" s="145"/>
      <c r="BE60" s="145"/>
      <c r="BF60" s="145"/>
      <c r="BG60" s="145"/>
      <c r="BH60" s="145"/>
      <c r="BI60" s="145"/>
      <c r="CA60" s="145">
        <v>12</v>
      </c>
      <c r="CB60" s="145">
        <v>0</v>
      </c>
      <c r="CZ60" s="108">
        <v>4</v>
      </c>
    </row>
    <row r="61" spans="1:104" ht="22.5" x14ac:dyDescent="0.2">
      <c r="A61" s="146">
        <v>54</v>
      </c>
      <c r="B61" s="147" t="s">
        <v>684</v>
      </c>
      <c r="C61" s="148" t="s">
        <v>685</v>
      </c>
      <c r="D61" s="149" t="s">
        <v>686</v>
      </c>
      <c r="E61" s="150">
        <v>50</v>
      </c>
      <c r="F61" s="151">
        <v>0</v>
      </c>
      <c r="G61" s="152">
        <f>E61*F61</f>
        <v>0</v>
      </c>
      <c r="H61" s="153">
        <v>0</v>
      </c>
      <c r="I61" s="154">
        <f>E61*H61</f>
        <v>0</v>
      </c>
      <c r="J61" s="153"/>
      <c r="K61" s="154">
        <f>E61*J61</f>
        <v>0</v>
      </c>
      <c r="O61" s="145"/>
      <c r="Z61" s="145"/>
      <c r="AA61" s="145">
        <v>10</v>
      </c>
      <c r="AB61" s="145">
        <v>0</v>
      </c>
      <c r="AC61" s="145">
        <v>8</v>
      </c>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55">
        <f>G61</f>
        <v>0</v>
      </c>
      <c r="BA61" s="145"/>
      <c r="BB61" s="145"/>
      <c r="BC61" s="145"/>
      <c r="BD61" s="145"/>
      <c r="BE61" s="145"/>
      <c r="BF61" s="145"/>
      <c r="BG61" s="145"/>
      <c r="BH61" s="145"/>
      <c r="BI61" s="145"/>
      <c r="CA61" s="145">
        <v>10</v>
      </c>
      <c r="CB61" s="145">
        <v>0</v>
      </c>
      <c r="CZ61" s="108">
        <v>5</v>
      </c>
    </row>
    <row r="62" spans="1:104" x14ac:dyDescent="0.2">
      <c r="A62" s="146">
        <v>55</v>
      </c>
      <c r="B62" s="147" t="s">
        <v>687</v>
      </c>
      <c r="C62" s="148" t="s">
        <v>688</v>
      </c>
      <c r="D62" s="149" t="s">
        <v>686</v>
      </c>
      <c r="E62" s="150">
        <v>40</v>
      </c>
      <c r="F62" s="151">
        <v>0</v>
      </c>
      <c r="G62" s="152">
        <f>E62*F62</f>
        <v>0</v>
      </c>
      <c r="H62" s="153">
        <v>0</v>
      </c>
      <c r="I62" s="154">
        <f>E62*H62</f>
        <v>0</v>
      </c>
      <c r="J62" s="153"/>
      <c r="K62" s="154">
        <f>E62*J62</f>
        <v>0</v>
      </c>
      <c r="O62" s="145"/>
      <c r="Z62" s="145"/>
      <c r="AA62" s="145">
        <v>10</v>
      </c>
      <c r="AB62" s="145">
        <v>0</v>
      </c>
      <c r="AC62" s="145">
        <v>8</v>
      </c>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55">
        <f>G62</f>
        <v>0</v>
      </c>
      <c r="BA62" s="145"/>
      <c r="BB62" s="145"/>
      <c r="BC62" s="145"/>
      <c r="BD62" s="145"/>
      <c r="BE62" s="145"/>
      <c r="BF62" s="145"/>
      <c r="BG62" s="145"/>
      <c r="BH62" s="145"/>
      <c r="BI62" s="145"/>
      <c r="CA62" s="145">
        <v>10</v>
      </c>
      <c r="CB62" s="145">
        <v>0</v>
      </c>
      <c r="CZ62" s="108">
        <v>5</v>
      </c>
    </row>
    <row r="63" spans="1:104" x14ac:dyDescent="0.2">
      <c r="A63" s="171" t="s">
        <v>48</v>
      </c>
      <c r="B63" s="172" t="s">
        <v>582</v>
      </c>
      <c r="C63" s="173" t="s">
        <v>583</v>
      </c>
      <c r="D63" s="174"/>
      <c r="E63" s="175"/>
      <c r="F63" s="175"/>
      <c r="G63" s="176">
        <f>SUM(G7:G62)</f>
        <v>0</v>
      </c>
      <c r="H63" s="177"/>
      <c r="I63" s="176">
        <f>SUM(I7:I62)</f>
        <v>0</v>
      </c>
      <c r="J63" s="178"/>
      <c r="K63" s="176">
        <f>SUM(K7:K62)</f>
        <v>0</v>
      </c>
      <c r="O63" s="145"/>
      <c r="X63" s="179">
        <f>K63</f>
        <v>0</v>
      </c>
      <c r="Y63" s="179">
        <f>I63</f>
        <v>0</v>
      </c>
      <c r="Z63" s="155">
        <f>G63</f>
        <v>0</v>
      </c>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80"/>
      <c r="BB63" s="180"/>
      <c r="BC63" s="180"/>
      <c r="BD63" s="180"/>
      <c r="BE63" s="180"/>
      <c r="BF63" s="180"/>
      <c r="BG63" s="145"/>
      <c r="BH63" s="145"/>
      <c r="BI63" s="145"/>
    </row>
    <row r="64" spans="1:104" ht="14.25" customHeight="1" x14ac:dyDescent="0.2">
      <c r="A64" s="135" t="s">
        <v>46</v>
      </c>
      <c r="B64" s="136" t="s">
        <v>689</v>
      </c>
      <c r="C64" s="137" t="s">
        <v>690</v>
      </c>
      <c r="D64" s="138"/>
      <c r="E64" s="139"/>
      <c r="F64" s="139"/>
      <c r="G64" s="140"/>
      <c r="H64" s="141"/>
      <c r="I64" s="142"/>
      <c r="J64" s="143"/>
      <c r="K64" s="144"/>
      <c r="O64" s="145"/>
    </row>
    <row r="65" spans="1:80" ht="13.5" customHeight="1" x14ac:dyDescent="0.2">
      <c r="A65" s="146" t="s">
        <v>691</v>
      </c>
      <c r="B65" s="147" t="s">
        <v>689</v>
      </c>
      <c r="C65" s="148" t="s">
        <v>692</v>
      </c>
      <c r="D65" s="149" t="s">
        <v>689</v>
      </c>
      <c r="E65" s="150">
        <v>1</v>
      </c>
      <c r="F65" s="151"/>
      <c r="G65" s="152">
        <f>E65*F65</f>
        <v>0</v>
      </c>
      <c r="H65" s="153"/>
      <c r="I65" s="154">
        <f>E65*H65</f>
        <v>0</v>
      </c>
      <c r="J65" s="153"/>
      <c r="K65" s="154">
        <f>E65*J65</f>
        <v>0</v>
      </c>
      <c r="O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55">
        <f>G65</f>
        <v>0</v>
      </c>
      <c r="BA65" s="145"/>
      <c r="BB65" s="145"/>
      <c r="BC65" s="145"/>
      <c r="BD65" s="145"/>
      <c r="BE65" s="145"/>
      <c r="BF65" s="145"/>
      <c r="BG65" s="145"/>
      <c r="BH65" s="145"/>
      <c r="BI65" s="145"/>
      <c r="CA65" s="145"/>
      <c r="CB65" s="145"/>
    </row>
    <row r="66" spans="1:80" ht="13.5" customHeight="1" x14ac:dyDescent="0.2">
      <c r="A66" s="146" t="s">
        <v>693</v>
      </c>
      <c r="B66" s="147" t="s">
        <v>689</v>
      </c>
      <c r="C66" s="148" t="s">
        <v>694</v>
      </c>
      <c r="D66" s="149" t="s">
        <v>689</v>
      </c>
      <c r="E66" s="150">
        <v>1</v>
      </c>
      <c r="F66" s="151"/>
      <c r="G66" s="152">
        <f>E66*F66</f>
        <v>0</v>
      </c>
      <c r="H66" s="153"/>
      <c r="I66" s="154">
        <f>E66*H66</f>
        <v>0</v>
      </c>
      <c r="J66" s="153"/>
      <c r="K66" s="154">
        <f>E66*J66</f>
        <v>0</v>
      </c>
      <c r="O66" s="145"/>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55">
        <f>G66</f>
        <v>0</v>
      </c>
      <c r="BA66" s="145"/>
      <c r="BB66" s="145"/>
      <c r="BC66" s="145"/>
      <c r="BD66" s="145"/>
      <c r="BE66" s="145"/>
      <c r="BF66" s="145"/>
      <c r="BG66" s="145"/>
      <c r="BH66" s="145"/>
      <c r="BI66" s="145"/>
      <c r="CA66" s="145"/>
      <c r="CB66" s="145"/>
    </row>
    <row r="67" spans="1:80" ht="13.5" customHeight="1" x14ac:dyDescent="0.2">
      <c r="A67" s="146" t="s">
        <v>695</v>
      </c>
      <c r="B67" s="147" t="s">
        <v>689</v>
      </c>
      <c r="C67" s="148" t="s">
        <v>696</v>
      </c>
      <c r="D67" s="149" t="s">
        <v>689</v>
      </c>
      <c r="E67" s="150">
        <v>1</v>
      </c>
      <c r="F67" s="151"/>
      <c r="G67" s="152">
        <f>E67*F67</f>
        <v>0</v>
      </c>
      <c r="H67" s="153"/>
      <c r="I67" s="154">
        <f>E67*H67</f>
        <v>0</v>
      </c>
      <c r="J67" s="153"/>
      <c r="K67" s="154">
        <f>E67*J67</f>
        <v>0</v>
      </c>
      <c r="O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55">
        <f>G67</f>
        <v>0</v>
      </c>
      <c r="BA67" s="145"/>
      <c r="BB67" s="145"/>
      <c r="BC67" s="145"/>
      <c r="BD67" s="145"/>
      <c r="BE67" s="145"/>
      <c r="BF67" s="145"/>
      <c r="BG67" s="145"/>
      <c r="BH67" s="145"/>
      <c r="BI67" s="145"/>
      <c r="CA67" s="145"/>
      <c r="CB67" s="145"/>
    </row>
    <row r="68" spans="1:80" ht="13.5" customHeight="1" x14ac:dyDescent="0.2">
      <c r="A68" s="146" t="s">
        <v>697</v>
      </c>
      <c r="B68" s="147" t="s">
        <v>689</v>
      </c>
      <c r="C68" s="148" t="s">
        <v>698</v>
      </c>
      <c r="D68" s="149" t="s">
        <v>689</v>
      </c>
      <c r="E68" s="150">
        <v>1</v>
      </c>
      <c r="F68" s="151"/>
      <c r="G68" s="152">
        <f>E68*F68</f>
        <v>0</v>
      </c>
      <c r="H68" s="153"/>
      <c r="I68" s="154">
        <f>E68*H68</f>
        <v>0</v>
      </c>
      <c r="J68" s="153"/>
      <c r="K68" s="154">
        <f>E68*J68</f>
        <v>0</v>
      </c>
      <c r="O68" s="145"/>
      <c r="Z68" s="145"/>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55">
        <f>G68</f>
        <v>0</v>
      </c>
      <c r="BA68" s="145"/>
      <c r="BB68" s="145"/>
      <c r="BC68" s="145"/>
      <c r="BD68" s="145"/>
      <c r="BE68" s="145"/>
      <c r="BF68" s="145"/>
      <c r="BG68" s="145"/>
      <c r="BH68" s="145"/>
      <c r="BI68" s="145"/>
      <c r="CA68" s="145"/>
      <c r="CB68" s="145"/>
    </row>
    <row r="69" spans="1:80" ht="13.5" customHeight="1" x14ac:dyDescent="0.2">
      <c r="A69" s="146" t="s">
        <v>699</v>
      </c>
      <c r="B69" s="147" t="s">
        <v>689</v>
      </c>
      <c r="C69" s="148" t="s">
        <v>700</v>
      </c>
      <c r="D69" s="149" t="s">
        <v>689</v>
      </c>
      <c r="E69" s="150">
        <v>1</v>
      </c>
      <c r="F69" s="151"/>
      <c r="G69" s="152">
        <f>E69*F69</f>
        <v>0</v>
      </c>
      <c r="H69" s="153"/>
      <c r="I69" s="154">
        <f>E69*H69</f>
        <v>0</v>
      </c>
      <c r="J69" s="153"/>
      <c r="K69" s="154">
        <f>E69*J69</f>
        <v>0</v>
      </c>
      <c r="O69" s="145"/>
      <c r="Z69" s="145"/>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55">
        <f>G69</f>
        <v>0</v>
      </c>
      <c r="BA69" s="145"/>
      <c r="BB69" s="145"/>
      <c r="BC69" s="145"/>
      <c r="BD69" s="145"/>
      <c r="BE69" s="145"/>
      <c r="BF69" s="145"/>
      <c r="BG69" s="145"/>
      <c r="BH69" s="145"/>
      <c r="BI69" s="145"/>
      <c r="CA69" s="145"/>
      <c r="CB69" s="145"/>
    </row>
    <row r="70" spans="1:80" ht="13.5" customHeight="1" x14ac:dyDescent="0.2">
      <c r="A70" s="146" t="s">
        <v>701</v>
      </c>
      <c r="B70" s="147" t="s">
        <v>689</v>
      </c>
      <c r="C70" s="148" t="s">
        <v>702</v>
      </c>
      <c r="D70" s="149" t="s">
        <v>689</v>
      </c>
      <c r="E70" s="150">
        <v>1</v>
      </c>
      <c r="F70" s="151"/>
      <c r="G70" s="152">
        <f>E70*F70</f>
        <v>0</v>
      </c>
      <c r="H70" s="153"/>
      <c r="I70" s="154">
        <f>E70*H70</f>
        <v>0</v>
      </c>
      <c r="J70" s="153"/>
      <c r="K70" s="154">
        <f>E70*J70</f>
        <v>0</v>
      </c>
      <c r="O70" s="145"/>
      <c r="Z70" s="145"/>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55">
        <f>G70</f>
        <v>0</v>
      </c>
      <c r="BA70" s="145"/>
      <c r="BB70" s="145"/>
      <c r="BC70" s="145"/>
      <c r="BD70" s="145"/>
      <c r="BE70" s="145"/>
      <c r="BF70" s="145"/>
      <c r="BG70" s="145"/>
      <c r="BH70" s="145"/>
      <c r="BI70" s="145"/>
      <c r="CA70" s="145"/>
      <c r="CB70" s="145"/>
    </row>
    <row r="71" spans="1:80" ht="13.5" customHeight="1" x14ac:dyDescent="0.2">
      <c r="A71" s="146" t="s">
        <v>703</v>
      </c>
      <c r="B71" s="147" t="s">
        <v>689</v>
      </c>
      <c r="C71" s="148" t="s">
        <v>704</v>
      </c>
      <c r="D71" s="149" t="s">
        <v>689</v>
      </c>
      <c r="E71" s="150">
        <v>1</v>
      </c>
      <c r="F71" s="151"/>
      <c r="G71" s="152">
        <f>E71*F71</f>
        <v>0</v>
      </c>
      <c r="H71" s="153"/>
      <c r="I71" s="154">
        <f>E71*H71</f>
        <v>0</v>
      </c>
      <c r="J71" s="153"/>
      <c r="K71" s="154">
        <f>E71*J71</f>
        <v>0</v>
      </c>
      <c r="O71" s="145"/>
      <c r="Z71" s="145"/>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55">
        <f>G71</f>
        <v>0</v>
      </c>
      <c r="BA71" s="145"/>
      <c r="BB71" s="145"/>
      <c r="BC71" s="145"/>
      <c r="BD71" s="145"/>
      <c r="BE71" s="145"/>
      <c r="BF71" s="145"/>
      <c r="BG71" s="145"/>
      <c r="BH71" s="145"/>
      <c r="BI71" s="145"/>
      <c r="CA71" s="145"/>
      <c r="CB71" s="145"/>
    </row>
    <row r="72" spans="1:80" ht="13.5" customHeight="1" x14ac:dyDescent="0.2">
      <c r="A72" s="146" t="s">
        <v>705</v>
      </c>
      <c r="B72" s="147" t="s">
        <v>689</v>
      </c>
      <c r="C72" s="148" t="s">
        <v>706</v>
      </c>
      <c r="D72" s="149" t="s">
        <v>689</v>
      </c>
      <c r="E72" s="150">
        <v>1</v>
      </c>
      <c r="F72" s="151"/>
      <c r="G72" s="152">
        <f>E72*F72</f>
        <v>0</v>
      </c>
      <c r="H72" s="153"/>
      <c r="I72" s="154">
        <f>E72*H72</f>
        <v>0</v>
      </c>
      <c r="J72" s="153"/>
      <c r="K72" s="154">
        <f>E72*J72</f>
        <v>0</v>
      </c>
      <c r="O72" s="145"/>
      <c r="Z72" s="145"/>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55">
        <f>G72</f>
        <v>0</v>
      </c>
      <c r="BA72" s="145"/>
      <c r="BB72" s="145"/>
      <c r="BC72" s="145"/>
      <c r="BD72" s="145"/>
      <c r="BE72" s="145"/>
      <c r="BF72" s="145"/>
      <c r="BG72" s="145"/>
      <c r="BH72" s="145"/>
      <c r="BI72" s="145"/>
      <c r="CA72" s="145"/>
      <c r="CB72" s="145"/>
    </row>
    <row r="73" spans="1:80" x14ac:dyDescent="0.2">
      <c r="A73" s="171" t="s">
        <v>48</v>
      </c>
      <c r="B73" s="172"/>
      <c r="C73" s="173"/>
      <c r="D73" s="174"/>
      <c r="E73" s="175"/>
      <c r="F73" s="175"/>
      <c r="G73" s="176">
        <f>SUM(G64:G72)</f>
        <v>0</v>
      </c>
      <c r="H73" s="177"/>
      <c r="I73" s="176">
        <f>SUM(I64:I72)</f>
        <v>0</v>
      </c>
      <c r="J73" s="178"/>
      <c r="K73" s="176">
        <f>SUM(K64:K72)</f>
        <v>0</v>
      </c>
      <c r="O73" s="145"/>
      <c r="X73" s="179">
        <f>K73</f>
        <v>0</v>
      </c>
      <c r="Y73" s="179">
        <f>I73</f>
        <v>0</v>
      </c>
      <c r="Z73" s="155">
        <f>G73</f>
        <v>0</v>
      </c>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80"/>
      <c r="BB73" s="180"/>
      <c r="BC73" s="180"/>
      <c r="BD73" s="180"/>
      <c r="BE73" s="180"/>
      <c r="BF73" s="180"/>
      <c r="BG73" s="145"/>
      <c r="BH73" s="145"/>
      <c r="BI73" s="145"/>
    </row>
    <row r="74" spans="1:80" x14ac:dyDescent="0.2">
      <c r="A74" s="181" t="s">
        <v>29</v>
      </c>
      <c r="B74" s="182" t="s">
        <v>49</v>
      </c>
      <c r="C74" s="183"/>
      <c r="D74" s="184"/>
      <c r="E74" s="185"/>
      <c r="F74" s="185"/>
      <c r="G74" s="186">
        <f>SUM(Z7:Z74)</f>
        <v>0</v>
      </c>
      <c r="H74" s="187"/>
      <c r="I74" s="186">
        <f>SUM(Y7:Y74)</f>
        <v>0</v>
      </c>
      <c r="J74" s="187"/>
      <c r="K74" s="186">
        <f>SUM(X7:X74)</f>
        <v>0</v>
      </c>
      <c r="O74" s="145"/>
      <c r="BA74" s="188"/>
      <c r="BB74" s="188"/>
      <c r="BC74" s="188"/>
      <c r="BD74" s="188"/>
      <c r="BE74" s="188"/>
      <c r="BF74" s="188"/>
    </row>
    <row r="75" spans="1:80" x14ac:dyDescent="0.2">
      <c r="E75" s="108"/>
    </row>
    <row r="76" spans="1:80" x14ac:dyDescent="0.2">
      <c r="A76" s="189" t="s">
        <v>31</v>
      </c>
      <c r="E76" s="108"/>
    </row>
    <row r="77" spans="1:80" ht="117.75" customHeight="1" x14ac:dyDescent="0.2">
      <c r="A77" s="190"/>
      <c r="B77" s="191"/>
      <c r="C77" s="191"/>
      <c r="D77" s="191"/>
      <c r="E77" s="191"/>
      <c r="F77" s="191"/>
      <c r="G77" s="192"/>
    </row>
    <row r="78" spans="1:80" x14ac:dyDescent="0.2">
      <c r="E78" s="108"/>
    </row>
    <row r="79" spans="1:80" x14ac:dyDescent="0.2">
      <c r="E79" s="108"/>
    </row>
    <row r="80" spans="1:80" x14ac:dyDescent="0.2">
      <c r="E80" s="108"/>
    </row>
    <row r="81" spans="5:5" x14ac:dyDescent="0.2">
      <c r="E81" s="108"/>
    </row>
    <row r="82" spans="5:5" x14ac:dyDescent="0.2">
      <c r="E82" s="108"/>
    </row>
    <row r="83" spans="5:5" x14ac:dyDescent="0.2">
      <c r="E83" s="108"/>
    </row>
    <row r="84" spans="5:5" x14ac:dyDescent="0.2">
      <c r="E84" s="108"/>
    </row>
    <row r="85" spans="5:5" x14ac:dyDescent="0.2">
      <c r="E85" s="108"/>
    </row>
    <row r="86" spans="5:5" x14ac:dyDescent="0.2">
      <c r="E86" s="108"/>
    </row>
    <row r="87" spans="5:5" x14ac:dyDescent="0.2">
      <c r="E87" s="108"/>
    </row>
    <row r="88" spans="5:5" x14ac:dyDescent="0.2">
      <c r="E88" s="108"/>
    </row>
    <row r="89" spans="5:5" x14ac:dyDescent="0.2">
      <c r="E89" s="108"/>
    </row>
    <row r="90" spans="5:5" x14ac:dyDescent="0.2">
      <c r="E90" s="108"/>
    </row>
    <row r="91" spans="5:5" x14ac:dyDescent="0.2">
      <c r="E91" s="108"/>
    </row>
    <row r="92" spans="5:5" x14ac:dyDescent="0.2">
      <c r="E92" s="108"/>
    </row>
    <row r="93" spans="5:5" x14ac:dyDescent="0.2">
      <c r="E93" s="108"/>
    </row>
    <row r="94" spans="5:5" x14ac:dyDescent="0.2">
      <c r="E94" s="108"/>
    </row>
    <row r="95" spans="5:5" x14ac:dyDescent="0.2">
      <c r="E95" s="108"/>
    </row>
    <row r="96" spans="5:5" x14ac:dyDescent="0.2">
      <c r="E96" s="108"/>
    </row>
    <row r="97" spans="1:7" x14ac:dyDescent="0.2">
      <c r="E97" s="108"/>
    </row>
    <row r="98" spans="1:7" x14ac:dyDescent="0.2">
      <c r="A98" s="169"/>
      <c r="B98" s="169"/>
      <c r="C98" s="169"/>
      <c r="D98" s="169"/>
      <c r="E98" s="169"/>
      <c r="F98" s="169"/>
      <c r="G98" s="169"/>
    </row>
    <row r="99" spans="1:7" x14ac:dyDescent="0.2">
      <c r="A99" s="169"/>
      <c r="B99" s="169"/>
      <c r="C99" s="169"/>
      <c r="D99" s="169"/>
      <c r="E99" s="169"/>
      <c r="F99" s="169"/>
      <c r="G99" s="169"/>
    </row>
    <row r="100" spans="1:7" x14ac:dyDescent="0.2">
      <c r="A100" s="169"/>
      <c r="B100" s="169"/>
      <c r="C100" s="169"/>
      <c r="D100" s="169"/>
      <c r="E100" s="169"/>
      <c r="F100" s="169"/>
      <c r="G100" s="169"/>
    </row>
    <row r="101" spans="1:7" x14ac:dyDescent="0.2">
      <c r="A101" s="169"/>
      <c r="B101" s="169"/>
      <c r="C101" s="169"/>
      <c r="D101" s="169"/>
      <c r="E101" s="169"/>
      <c r="F101" s="169"/>
      <c r="G101" s="169"/>
    </row>
    <row r="102" spans="1:7" x14ac:dyDescent="0.2">
      <c r="E102" s="108"/>
    </row>
    <row r="103" spans="1:7" x14ac:dyDescent="0.2">
      <c r="E103" s="108"/>
    </row>
    <row r="104" spans="1:7" x14ac:dyDescent="0.2">
      <c r="E104" s="108"/>
    </row>
    <row r="105" spans="1:7" x14ac:dyDescent="0.2">
      <c r="E105" s="108"/>
    </row>
    <row r="106" spans="1:7" x14ac:dyDescent="0.2">
      <c r="E106" s="108"/>
    </row>
    <row r="107" spans="1:7" x14ac:dyDescent="0.2">
      <c r="E107" s="108"/>
    </row>
    <row r="108" spans="1:7" x14ac:dyDescent="0.2">
      <c r="E108" s="108"/>
    </row>
    <row r="109" spans="1:7" x14ac:dyDescent="0.2">
      <c r="E109" s="108"/>
    </row>
    <row r="110" spans="1:7" x14ac:dyDescent="0.2">
      <c r="E110" s="108"/>
    </row>
    <row r="111" spans="1:7" x14ac:dyDescent="0.2">
      <c r="E111" s="108"/>
    </row>
    <row r="112" spans="1:7" x14ac:dyDescent="0.2">
      <c r="E112" s="108"/>
    </row>
    <row r="113" spans="5:5" x14ac:dyDescent="0.2">
      <c r="E113" s="108"/>
    </row>
    <row r="114" spans="5:5" x14ac:dyDescent="0.2">
      <c r="E114" s="108"/>
    </row>
    <row r="115" spans="5:5" x14ac:dyDescent="0.2">
      <c r="E115" s="108"/>
    </row>
    <row r="116" spans="5:5" x14ac:dyDescent="0.2">
      <c r="E116" s="108"/>
    </row>
    <row r="117" spans="5:5" x14ac:dyDescent="0.2">
      <c r="E117" s="108"/>
    </row>
    <row r="118" spans="5:5" x14ac:dyDescent="0.2">
      <c r="E118" s="108"/>
    </row>
    <row r="119" spans="5:5" x14ac:dyDescent="0.2">
      <c r="E119" s="108"/>
    </row>
    <row r="120" spans="5:5" x14ac:dyDescent="0.2">
      <c r="E120" s="108"/>
    </row>
    <row r="121" spans="5:5" x14ac:dyDescent="0.2">
      <c r="E121" s="108"/>
    </row>
    <row r="122" spans="5:5" x14ac:dyDescent="0.2">
      <c r="E122" s="108"/>
    </row>
    <row r="123" spans="5:5" x14ac:dyDescent="0.2">
      <c r="E123" s="108"/>
    </row>
    <row r="124" spans="5:5" x14ac:dyDescent="0.2">
      <c r="E124" s="108"/>
    </row>
    <row r="125" spans="5:5" x14ac:dyDescent="0.2">
      <c r="E125" s="108"/>
    </row>
    <row r="126" spans="5:5" x14ac:dyDescent="0.2">
      <c r="E126" s="108"/>
    </row>
    <row r="127" spans="5:5" x14ac:dyDescent="0.2">
      <c r="E127" s="108"/>
    </row>
    <row r="128" spans="5:5" x14ac:dyDescent="0.2">
      <c r="E128" s="108"/>
    </row>
    <row r="129" spans="1:7" x14ac:dyDescent="0.2">
      <c r="E129" s="108"/>
    </row>
    <row r="130" spans="1:7" x14ac:dyDescent="0.2">
      <c r="E130" s="108"/>
    </row>
    <row r="131" spans="1:7" x14ac:dyDescent="0.2">
      <c r="E131" s="108"/>
    </row>
    <row r="132" spans="1:7" x14ac:dyDescent="0.2">
      <c r="E132" s="108"/>
    </row>
    <row r="133" spans="1:7" x14ac:dyDescent="0.2">
      <c r="A133" s="193"/>
      <c r="B133" s="193"/>
    </row>
    <row r="134" spans="1:7" x14ac:dyDescent="0.2">
      <c r="A134" s="169"/>
      <c r="B134" s="169"/>
      <c r="C134" s="194"/>
      <c r="D134" s="194"/>
      <c r="E134" s="195"/>
      <c r="F134" s="194"/>
      <c r="G134" s="196"/>
    </row>
    <row r="135" spans="1:7" x14ac:dyDescent="0.2">
      <c r="A135" s="197"/>
      <c r="B135" s="197"/>
      <c r="C135" s="169"/>
      <c r="D135" s="169"/>
      <c r="E135" s="198"/>
      <c r="F135" s="169"/>
      <c r="G135" s="169"/>
    </row>
    <row r="136" spans="1:7" x14ac:dyDescent="0.2">
      <c r="A136" s="169"/>
      <c r="B136" s="169"/>
      <c r="C136" s="169"/>
      <c r="D136" s="169"/>
      <c r="E136" s="198"/>
      <c r="F136" s="169"/>
      <c r="G136" s="169"/>
    </row>
    <row r="137" spans="1:7" x14ac:dyDescent="0.2">
      <c r="A137" s="169"/>
      <c r="B137" s="169"/>
      <c r="C137" s="169"/>
      <c r="D137" s="169"/>
      <c r="E137" s="198"/>
      <c r="F137" s="169"/>
      <c r="G137" s="169"/>
    </row>
    <row r="138" spans="1:7" x14ac:dyDescent="0.2">
      <c r="A138" s="169"/>
      <c r="B138" s="169"/>
      <c r="C138" s="169"/>
      <c r="D138" s="169"/>
      <c r="E138" s="198"/>
      <c r="F138" s="169"/>
      <c r="G138" s="169"/>
    </row>
    <row r="139" spans="1:7" x14ac:dyDescent="0.2">
      <c r="A139" s="169"/>
      <c r="B139" s="169"/>
      <c r="C139" s="169"/>
      <c r="D139" s="169"/>
      <c r="E139" s="198"/>
      <c r="F139" s="169"/>
      <c r="G139" s="169"/>
    </row>
    <row r="140" spans="1:7" x14ac:dyDescent="0.2">
      <c r="A140" s="169"/>
      <c r="B140" s="169"/>
      <c r="C140" s="169"/>
      <c r="D140" s="169"/>
      <c r="E140" s="198"/>
      <c r="F140" s="169"/>
      <c r="G140" s="169"/>
    </row>
    <row r="141" spans="1:7" x14ac:dyDescent="0.2">
      <c r="A141" s="169"/>
      <c r="B141" s="169"/>
      <c r="C141" s="169"/>
      <c r="D141" s="169"/>
      <c r="E141" s="198"/>
      <c r="F141" s="169"/>
      <c r="G141" s="169"/>
    </row>
    <row r="142" spans="1:7" x14ac:dyDescent="0.2">
      <c r="A142" s="169"/>
      <c r="B142" s="169"/>
      <c r="C142" s="169"/>
      <c r="D142" s="169"/>
      <c r="E142" s="198"/>
      <c r="F142" s="169"/>
      <c r="G142" s="169"/>
    </row>
    <row r="143" spans="1:7" x14ac:dyDescent="0.2">
      <c r="A143" s="169"/>
      <c r="B143" s="169"/>
      <c r="C143" s="169"/>
      <c r="D143" s="169"/>
      <c r="E143" s="198"/>
      <c r="F143" s="169"/>
      <c r="G143" s="169"/>
    </row>
    <row r="144" spans="1:7" x14ac:dyDescent="0.2">
      <c r="A144" s="169"/>
      <c r="B144" s="169"/>
      <c r="C144" s="169"/>
      <c r="D144" s="169"/>
      <c r="E144" s="198"/>
      <c r="F144" s="169"/>
      <c r="G144" s="169"/>
    </row>
    <row r="145" spans="1:7" x14ac:dyDescent="0.2">
      <c r="A145" s="169"/>
      <c r="B145" s="169"/>
      <c r="C145" s="169"/>
      <c r="D145" s="169"/>
      <c r="E145" s="198"/>
      <c r="F145" s="169"/>
      <c r="G145" s="169"/>
    </row>
    <row r="146" spans="1:7" x14ac:dyDescent="0.2">
      <c r="A146" s="169"/>
      <c r="B146" s="169"/>
      <c r="C146" s="169"/>
      <c r="D146" s="169"/>
      <c r="E146" s="198"/>
      <c r="F146" s="169"/>
      <c r="G146" s="169"/>
    </row>
    <row r="147" spans="1:7" x14ac:dyDescent="0.2">
      <c r="A147" s="169"/>
      <c r="B147" s="169"/>
      <c r="C147" s="169"/>
      <c r="D147" s="169"/>
      <c r="E147" s="198"/>
      <c r="F147" s="169"/>
      <c r="G147" s="169"/>
    </row>
  </sheetData>
  <sheetProtection algorithmName="SHA-512" hashValue="5//zPxm5WF0+s9EVIbZ8ucd/y9f0JbSJM1uOO2tWerpe0ajk7xrrzEJ+V2bf3C/MAiKas5bPyInb0AfpdjGvhQ==" saltValue="W2dKeLYWGNE8CohSwhDKHA==" spinCount="100000" sheet="1"/>
  <mergeCells count="2">
    <mergeCell ref="A1:G1"/>
    <mergeCell ref="A77:G77"/>
  </mergeCells>
  <printOptions gridLinesSet="0"/>
  <pageMargins left="0.78740157480314965" right="0.78740157480314965" top="0.98425196850393704" bottom="0.59055118110236227" header="0.51181102362204722" footer="0.19685039370078741"/>
  <pageSetup paperSize="9" orientation="portrait" horizontalDpi="300" r:id="rId1"/>
  <headerFooter alignWithMargins="0">
    <oddFooter>&amp;L&amp;9Zpracováno programem &amp;"Arial CE,Tučné"BUILDpower,  © RTS, a.s.&amp;R&amp;9Stránka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CZ93"/>
  <sheetViews>
    <sheetView showGridLines="0" showZeros="0" zoomScale="75" zoomScaleNormal="100" workbookViewId="0">
      <selection activeCell="J1" sqref="J1:J65536 K1:K65536"/>
    </sheetView>
  </sheetViews>
  <sheetFormatPr defaultRowHeight="12.75" x14ac:dyDescent="0.2"/>
  <cols>
    <col min="1" max="1" width="4.42578125" style="108" customWidth="1"/>
    <col min="2" max="2" width="11.5703125" style="108" customWidth="1"/>
    <col min="3" max="3" width="40.42578125" style="108" customWidth="1"/>
    <col min="4" max="4" width="5.5703125" style="108" customWidth="1"/>
    <col min="5" max="5" width="8.5703125" style="127" customWidth="1"/>
    <col min="6" max="6" width="9.85546875" style="108" customWidth="1"/>
    <col min="7" max="7" width="13.85546875" style="108" customWidth="1"/>
    <col min="8" max="8" width="11" style="108" hidden="1" customWidth="1"/>
    <col min="9" max="9" width="9.7109375" style="108" hidden="1" customWidth="1"/>
    <col min="10" max="10" width="11.28515625" style="108" hidden="1" customWidth="1"/>
    <col min="11" max="11" width="10.42578125" style="108" hidden="1" customWidth="1"/>
    <col min="12" max="12" width="75.42578125" style="108" customWidth="1"/>
    <col min="13" max="13" width="45.28515625" style="108" customWidth="1"/>
    <col min="14" max="55" width="9.140625" style="108"/>
    <col min="56" max="56" width="62.28515625" style="108" customWidth="1"/>
    <col min="57" max="16384" width="9.140625" style="108"/>
  </cols>
  <sheetData>
    <row r="1" spans="1:104" ht="15" customHeight="1" x14ac:dyDescent="0.25">
      <c r="A1" s="107" t="s">
        <v>32</v>
      </c>
      <c r="B1" s="107"/>
      <c r="C1" s="107"/>
      <c r="D1" s="107"/>
      <c r="E1" s="107"/>
      <c r="F1" s="107"/>
      <c r="G1" s="107"/>
    </row>
    <row r="2" spans="1:104" ht="3" customHeight="1" thickBot="1" x14ac:dyDescent="0.25">
      <c r="B2" s="109"/>
      <c r="C2" s="110"/>
      <c r="D2" s="110"/>
      <c r="E2" s="111"/>
      <c r="F2" s="110"/>
      <c r="G2" s="110"/>
    </row>
    <row r="3" spans="1:104" ht="13.5" customHeight="1" thickTop="1" x14ac:dyDescent="0.2">
      <c r="A3" s="112" t="s">
        <v>33</v>
      </c>
      <c r="B3" s="113"/>
      <c r="C3" s="114"/>
      <c r="D3" s="115" t="s">
        <v>730</v>
      </c>
      <c r="E3" s="116"/>
      <c r="F3" s="117"/>
      <c r="G3" s="118"/>
    </row>
    <row r="4" spans="1:104" ht="13.5" customHeight="1" thickBot="1" x14ac:dyDescent="0.25">
      <c r="A4" s="119" t="s">
        <v>34</v>
      </c>
      <c r="B4" s="120"/>
      <c r="C4" s="121"/>
      <c r="D4" s="122" t="s">
        <v>731</v>
      </c>
      <c r="E4" s="123"/>
      <c r="F4" s="124"/>
      <c r="G4" s="125"/>
    </row>
    <row r="5" spans="1:104" ht="13.5" thickTop="1" x14ac:dyDescent="0.2">
      <c r="A5" s="126"/>
      <c r="G5" s="128"/>
    </row>
    <row r="6" spans="1:104" s="134" customFormat="1" ht="26.25" customHeight="1" x14ac:dyDescent="0.2">
      <c r="A6" s="129" t="s">
        <v>35</v>
      </c>
      <c r="B6" s="130" t="s">
        <v>36</v>
      </c>
      <c r="C6" s="130" t="s">
        <v>37</v>
      </c>
      <c r="D6" s="130" t="s">
        <v>38</v>
      </c>
      <c r="E6" s="131" t="s">
        <v>39</v>
      </c>
      <c r="F6" s="130" t="s">
        <v>40</v>
      </c>
      <c r="G6" s="132" t="s">
        <v>41</v>
      </c>
      <c r="H6" s="133" t="s">
        <v>42</v>
      </c>
      <c r="I6" s="133" t="s">
        <v>43</v>
      </c>
      <c r="J6" s="133" t="s">
        <v>44</v>
      </c>
      <c r="K6" s="133" t="s">
        <v>45</v>
      </c>
    </row>
    <row r="7" spans="1:104" ht="14.25" customHeight="1" x14ac:dyDescent="0.2">
      <c r="A7" s="135" t="s">
        <v>46</v>
      </c>
      <c r="B7" s="136" t="s">
        <v>710</v>
      </c>
      <c r="C7" s="137" t="s">
        <v>711</v>
      </c>
      <c r="D7" s="138"/>
      <c r="E7" s="139"/>
      <c r="F7" s="139"/>
      <c r="G7" s="140"/>
      <c r="H7" s="141"/>
      <c r="I7" s="142"/>
      <c r="J7" s="143"/>
      <c r="K7" s="144"/>
      <c r="O7" s="145"/>
    </row>
    <row r="8" spans="1:104" ht="22.5" x14ac:dyDescent="0.2">
      <c r="A8" s="146">
        <v>1</v>
      </c>
      <c r="B8" s="147" t="s">
        <v>712</v>
      </c>
      <c r="C8" s="148" t="s">
        <v>713</v>
      </c>
      <c r="D8" s="149" t="s">
        <v>384</v>
      </c>
      <c r="E8" s="150">
        <v>1</v>
      </c>
      <c r="F8" s="151">
        <v>0</v>
      </c>
      <c r="G8" s="152">
        <f>E8*F8</f>
        <v>0</v>
      </c>
      <c r="H8" s="153">
        <v>0</v>
      </c>
      <c r="I8" s="154">
        <f>E8*H8</f>
        <v>0</v>
      </c>
      <c r="J8" s="153"/>
      <c r="K8" s="154">
        <f>E8*J8</f>
        <v>0</v>
      </c>
      <c r="O8" s="145"/>
      <c r="Z8" s="145"/>
      <c r="AA8" s="145">
        <v>12</v>
      </c>
      <c r="AB8" s="145">
        <v>0</v>
      </c>
      <c r="AC8" s="145">
        <v>1</v>
      </c>
      <c r="AD8" s="145"/>
      <c r="AE8" s="145"/>
      <c r="AF8" s="145"/>
      <c r="AG8" s="145"/>
      <c r="AH8" s="145"/>
      <c r="AI8" s="145"/>
      <c r="AJ8" s="145"/>
      <c r="AK8" s="145"/>
      <c r="AL8" s="145"/>
      <c r="AM8" s="145"/>
      <c r="AN8" s="145"/>
      <c r="AO8" s="145"/>
      <c r="AP8" s="145"/>
      <c r="AQ8" s="145"/>
      <c r="AR8" s="145"/>
      <c r="AS8" s="145"/>
      <c r="AT8" s="145"/>
      <c r="AU8" s="145"/>
      <c r="AV8" s="145"/>
      <c r="AW8" s="145"/>
      <c r="AX8" s="145"/>
      <c r="AY8" s="145"/>
      <c r="AZ8" s="155">
        <f>G8</f>
        <v>0</v>
      </c>
      <c r="BA8" s="145"/>
      <c r="BB8" s="145"/>
      <c r="BC8" s="145"/>
      <c r="BD8" s="145"/>
      <c r="BE8" s="145"/>
      <c r="BF8" s="145"/>
      <c r="BG8" s="145"/>
      <c r="BH8" s="145"/>
      <c r="BI8" s="145"/>
      <c r="CA8" s="145">
        <v>12</v>
      </c>
      <c r="CB8" s="145">
        <v>0</v>
      </c>
      <c r="CZ8" s="108">
        <v>2</v>
      </c>
    </row>
    <row r="9" spans="1:104" x14ac:dyDescent="0.2">
      <c r="A9" s="146">
        <v>2</v>
      </c>
      <c r="B9" s="147" t="s">
        <v>714</v>
      </c>
      <c r="C9" s="148" t="s">
        <v>404</v>
      </c>
      <c r="D9" s="149" t="s">
        <v>384</v>
      </c>
      <c r="E9" s="150">
        <v>1</v>
      </c>
      <c r="F9" s="151">
        <v>0</v>
      </c>
      <c r="G9" s="152">
        <f>E9*F9</f>
        <v>0</v>
      </c>
      <c r="H9" s="153">
        <v>0</v>
      </c>
      <c r="I9" s="154">
        <f>E9*H9</f>
        <v>0</v>
      </c>
      <c r="J9" s="153"/>
      <c r="K9" s="154">
        <f>E9*J9</f>
        <v>0</v>
      </c>
      <c r="O9" s="145"/>
      <c r="Z9" s="145"/>
      <c r="AA9" s="145">
        <v>12</v>
      </c>
      <c r="AB9" s="145">
        <v>0</v>
      </c>
      <c r="AC9" s="145">
        <v>2</v>
      </c>
      <c r="AD9" s="145"/>
      <c r="AE9" s="145"/>
      <c r="AF9" s="145"/>
      <c r="AG9" s="145"/>
      <c r="AH9" s="145"/>
      <c r="AI9" s="145"/>
      <c r="AJ9" s="145"/>
      <c r="AK9" s="145"/>
      <c r="AL9" s="145"/>
      <c r="AM9" s="145"/>
      <c r="AN9" s="145"/>
      <c r="AO9" s="145"/>
      <c r="AP9" s="145"/>
      <c r="AQ9" s="145"/>
      <c r="AR9" s="145"/>
      <c r="AS9" s="145"/>
      <c r="AT9" s="145"/>
      <c r="AU9" s="145"/>
      <c r="AV9" s="145"/>
      <c r="AW9" s="145"/>
      <c r="AX9" s="145"/>
      <c r="AY9" s="145"/>
      <c r="AZ9" s="155">
        <f>G9</f>
        <v>0</v>
      </c>
      <c r="BA9" s="145"/>
      <c r="BB9" s="145"/>
      <c r="BC9" s="145"/>
      <c r="BD9" s="145"/>
      <c r="BE9" s="145"/>
      <c r="BF9" s="145"/>
      <c r="BG9" s="145"/>
      <c r="BH9" s="145"/>
      <c r="BI9" s="145"/>
      <c r="CA9" s="145">
        <v>12</v>
      </c>
      <c r="CB9" s="145">
        <v>0</v>
      </c>
      <c r="CZ9" s="108">
        <v>2</v>
      </c>
    </row>
    <row r="10" spans="1:104" x14ac:dyDescent="0.2">
      <c r="A10" s="146">
        <v>3</v>
      </c>
      <c r="B10" s="147" t="s">
        <v>715</v>
      </c>
      <c r="C10" s="148" t="s">
        <v>407</v>
      </c>
      <c r="D10" s="149" t="s">
        <v>384</v>
      </c>
      <c r="E10" s="150">
        <v>1</v>
      </c>
      <c r="F10" s="151">
        <v>0</v>
      </c>
      <c r="G10" s="152">
        <f>E10*F10</f>
        <v>0</v>
      </c>
      <c r="H10" s="153">
        <v>0</v>
      </c>
      <c r="I10" s="154">
        <f>E10*H10</f>
        <v>0</v>
      </c>
      <c r="J10" s="153"/>
      <c r="K10" s="154">
        <f>E10*J10</f>
        <v>0</v>
      </c>
      <c r="O10" s="145"/>
      <c r="Z10" s="145"/>
      <c r="AA10" s="145">
        <v>12</v>
      </c>
      <c r="AB10" s="145">
        <v>0</v>
      </c>
      <c r="AC10" s="145">
        <v>3</v>
      </c>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55">
        <f>G10</f>
        <v>0</v>
      </c>
      <c r="BA10" s="145"/>
      <c r="BB10" s="145"/>
      <c r="BC10" s="145"/>
      <c r="BD10" s="145"/>
      <c r="BE10" s="145"/>
      <c r="BF10" s="145"/>
      <c r="BG10" s="145"/>
      <c r="BH10" s="145"/>
      <c r="BI10" s="145"/>
      <c r="CA10" s="145">
        <v>12</v>
      </c>
      <c r="CB10" s="145">
        <v>0</v>
      </c>
      <c r="CZ10" s="108">
        <v>2</v>
      </c>
    </row>
    <row r="11" spans="1:104" x14ac:dyDescent="0.2">
      <c r="A11" s="146">
        <v>4</v>
      </c>
      <c r="B11" s="147" t="s">
        <v>716</v>
      </c>
      <c r="C11" s="148" t="s">
        <v>409</v>
      </c>
      <c r="D11" s="149" t="s">
        <v>384</v>
      </c>
      <c r="E11" s="150">
        <v>1</v>
      </c>
      <c r="F11" s="151">
        <v>0</v>
      </c>
      <c r="G11" s="152">
        <f>E11*F11</f>
        <v>0</v>
      </c>
      <c r="H11" s="153">
        <v>0</v>
      </c>
      <c r="I11" s="154">
        <f>E11*H11</f>
        <v>0</v>
      </c>
      <c r="J11" s="153"/>
      <c r="K11" s="154">
        <f>E11*J11</f>
        <v>0</v>
      </c>
      <c r="O11" s="145"/>
      <c r="Z11" s="145"/>
      <c r="AA11" s="145">
        <v>12</v>
      </c>
      <c r="AB11" s="145">
        <v>0</v>
      </c>
      <c r="AC11" s="145">
        <v>4</v>
      </c>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55">
        <f>G11</f>
        <v>0</v>
      </c>
      <c r="BA11" s="145"/>
      <c r="BB11" s="145"/>
      <c r="BC11" s="145"/>
      <c r="BD11" s="145"/>
      <c r="BE11" s="145"/>
      <c r="BF11" s="145"/>
      <c r="BG11" s="145"/>
      <c r="BH11" s="145"/>
      <c r="BI11" s="145"/>
      <c r="CA11" s="145">
        <v>12</v>
      </c>
      <c r="CB11" s="145">
        <v>0</v>
      </c>
      <c r="CZ11" s="108">
        <v>2</v>
      </c>
    </row>
    <row r="12" spans="1:104" ht="22.5" x14ac:dyDescent="0.2">
      <c r="A12" s="146">
        <v>5</v>
      </c>
      <c r="B12" s="147" t="s">
        <v>717</v>
      </c>
      <c r="C12" s="148" t="s">
        <v>718</v>
      </c>
      <c r="D12" s="149" t="s">
        <v>384</v>
      </c>
      <c r="E12" s="150">
        <v>1</v>
      </c>
      <c r="F12" s="151">
        <v>0</v>
      </c>
      <c r="G12" s="152">
        <f>E12*F12</f>
        <v>0</v>
      </c>
      <c r="H12" s="153">
        <v>0</v>
      </c>
      <c r="I12" s="154">
        <f>E12*H12</f>
        <v>0</v>
      </c>
      <c r="J12" s="153"/>
      <c r="K12" s="154">
        <f>E12*J12</f>
        <v>0</v>
      </c>
      <c r="O12" s="145"/>
      <c r="Z12" s="145"/>
      <c r="AA12" s="145">
        <v>12</v>
      </c>
      <c r="AB12" s="145">
        <v>0</v>
      </c>
      <c r="AC12" s="145">
        <v>5</v>
      </c>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55">
        <f>G12</f>
        <v>0</v>
      </c>
      <c r="BA12" s="145"/>
      <c r="BB12" s="145"/>
      <c r="BC12" s="145"/>
      <c r="BD12" s="145"/>
      <c r="BE12" s="145"/>
      <c r="BF12" s="145"/>
      <c r="BG12" s="145"/>
      <c r="BH12" s="145"/>
      <c r="BI12" s="145"/>
      <c r="CA12" s="145">
        <v>12</v>
      </c>
      <c r="CB12" s="145">
        <v>0</v>
      </c>
      <c r="CZ12" s="108">
        <v>2</v>
      </c>
    </row>
    <row r="13" spans="1:104" x14ac:dyDescent="0.2">
      <c r="A13" s="156"/>
      <c r="B13" s="157"/>
      <c r="C13" s="158" t="s">
        <v>719</v>
      </c>
      <c r="D13" s="159"/>
      <c r="E13" s="159"/>
      <c r="F13" s="159"/>
      <c r="G13" s="160"/>
      <c r="I13" s="161"/>
      <c r="K13" s="161"/>
      <c r="L13" s="162" t="s">
        <v>719</v>
      </c>
      <c r="O13" s="145"/>
      <c r="Z13" s="145"/>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row>
    <row r="14" spans="1:104" x14ac:dyDescent="0.2">
      <c r="A14" s="156"/>
      <c r="B14" s="157"/>
      <c r="C14" s="158" t="s">
        <v>720</v>
      </c>
      <c r="D14" s="159"/>
      <c r="E14" s="159"/>
      <c r="F14" s="159"/>
      <c r="G14" s="160"/>
      <c r="I14" s="161"/>
      <c r="K14" s="161"/>
      <c r="L14" s="162" t="s">
        <v>720</v>
      </c>
      <c r="O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row>
    <row r="15" spans="1:104" x14ac:dyDescent="0.2">
      <c r="A15" s="146">
        <v>6</v>
      </c>
      <c r="B15" s="147" t="s">
        <v>721</v>
      </c>
      <c r="C15" s="148" t="s">
        <v>722</v>
      </c>
      <c r="D15" s="149" t="s">
        <v>384</v>
      </c>
      <c r="E15" s="150">
        <v>1</v>
      </c>
      <c r="F15" s="151">
        <v>0</v>
      </c>
      <c r="G15" s="152">
        <f>E15*F15</f>
        <v>0</v>
      </c>
      <c r="H15" s="153">
        <v>0</v>
      </c>
      <c r="I15" s="154">
        <f>E15*H15</f>
        <v>0</v>
      </c>
      <c r="J15" s="153"/>
      <c r="K15" s="154">
        <f>E15*J15</f>
        <v>0</v>
      </c>
      <c r="O15" s="145"/>
      <c r="Z15" s="145"/>
      <c r="AA15" s="145">
        <v>12</v>
      </c>
      <c r="AB15" s="145">
        <v>0</v>
      </c>
      <c r="AC15" s="145">
        <v>6</v>
      </c>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55">
        <f>G15</f>
        <v>0</v>
      </c>
      <c r="BA15" s="145"/>
      <c r="BB15" s="145"/>
      <c r="BC15" s="145"/>
      <c r="BD15" s="145"/>
      <c r="BE15" s="145"/>
      <c r="BF15" s="145"/>
      <c r="BG15" s="145"/>
      <c r="BH15" s="145"/>
      <c r="BI15" s="145"/>
      <c r="CA15" s="145">
        <v>12</v>
      </c>
      <c r="CB15" s="145">
        <v>0</v>
      </c>
      <c r="CZ15" s="108">
        <v>2</v>
      </c>
    </row>
    <row r="16" spans="1:104" x14ac:dyDescent="0.2">
      <c r="A16" s="146">
        <v>7</v>
      </c>
      <c r="B16" s="147" t="s">
        <v>723</v>
      </c>
      <c r="C16" s="148" t="s">
        <v>724</v>
      </c>
      <c r="D16" s="149" t="s">
        <v>384</v>
      </c>
      <c r="E16" s="150">
        <v>1</v>
      </c>
      <c r="F16" s="151">
        <v>0</v>
      </c>
      <c r="G16" s="152">
        <f>E16*F16</f>
        <v>0</v>
      </c>
      <c r="H16" s="153">
        <v>0</v>
      </c>
      <c r="I16" s="154">
        <f>E16*H16</f>
        <v>0</v>
      </c>
      <c r="J16" s="153"/>
      <c r="K16" s="154">
        <f>E16*J16</f>
        <v>0</v>
      </c>
      <c r="O16" s="145"/>
      <c r="Z16" s="145"/>
      <c r="AA16" s="145">
        <v>12</v>
      </c>
      <c r="AB16" s="145">
        <v>0</v>
      </c>
      <c r="AC16" s="145">
        <v>7</v>
      </c>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55">
        <f>G16</f>
        <v>0</v>
      </c>
      <c r="BA16" s="145"/>
      <c r="BB16" s="145"/>
      <c r="BC16" s="145"/>
      <c r="BD16" s="145"/>
      <c r="BE16" s="145"/>
      <c r="BF16" s="145"/>
      <c r="BG16" s="145"/>
      <c r="BH16" s="145"/>
      <c r="BI16" s="145"/>
      <c r="CA16" s="145">
        <v>12</v>
      </c>
      <c r="CB16" s="145">
        <v>0</v>
      </c>
      <c r="CZ16" s="108">
        <v>2</v>
      </c>
    </row>
    <row r="17" spans="1:104" x14ac:dyDescent="0.2">
      <c r="A17" s="146">
        <v>8</v>
      </c>
      <c r="B17" s="147" t="s">
        <v>725</v>
      </c>
      <c r="C17" s="148" t="s">
        <v>726</v>
      </c>
      <c r="D17" s="149" t="s">
        <v>384</v>
      </c>
      <c r="E17" s="150">
        <v>1</v>
      </c>
      <c r="F17" s="151">
        <v>0</v>
      </c>
      <c r="G17" s="152">
        <f>E17*F17</f>
        <v>0</v>
      </c>
      <c r="H17" s="153">
        <v>0</v>
      </c>
      <c r="I17" s="154">
        <f>E17*H17</f>
        <v>0</v>
      </c>
      <c r="J17" s="153"/>
      <c r="K17" s="154">
        <f>E17*J17</f>
        <v>0</v>
      </c>
      <c r="O17" s="145"/>
      <c r="Z17" s="145"/>
      <c r="AA17" s="145">
        <v>12</v>
      </c>
      <c r="AB17" s="145">
        <v>0</v>
      </c>
      <c r="AC17" s="145">
        <v>8</v>
      </c>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55">
        <f>G17</f>
        <v>0</v>
      </c>
      <c r="BA17" s="145"/>
      <c r="BB17" s="145"/>
      <c r="BC17" s="145"/>
      <c r="BD17" s="145"/>
      <c r="BE17" s="145"/>
      <c r="BF17" s="145"/>
      <c r="BG17" s="145"/>
      <c r="BH17" s="145"/>
      <c r="BI17" s="145"/>
      <c r="CA17" s="145">
        <v>12</v>
      </c>
      <c r="CB17" s="145">
        <v>0</v>
      </c>
      <c r="CZ17" s="108">
        <v>2</v>
      </c>
    </row>
    <row r="18" spans="1:104" x14ac:dyDescent="0.2">
      <c r="A18" s="146">
        <v>9</v>
      </c>
      <c r="B18" s="147" t="s">
        <v>727</v>
      </c>
      <c r="C18" s="148" t="s">
        <v>728</v>
      </c>
      <c r="D18" s="149" t="s">
        <v>384</v>
      </c>
      <c r="E18" s="150">
        <v>1</v>
      </c>
      <c r="F18" s="151">
        <v>0</v>
      </c>
      <c r="G18" s="152">
        <f>E18*F18</f>
        <v>0</v>
      </c>
      <c r="H18" s="153">
        <v>0</v>
      </c>
      <c r="I18" s="154">
        <f>E18*H18</f>
        <v>0</v>
      </c>
      <c r="J18" s="153"/>
      <c r="K18" s="154">
        <f>E18*J18</f>
        <v>0</v>
      </c>
      <c r="O18" s="145"/>
      <c r="Z18" s="145"/>
      <c r="AA18" s="145">
        <v>12</v>
      </c>
      <c r="AB18" s="145">
        <v>0</v>
      </c>
      <c r="AC18" s="145">
        <v>9</v>
      </c>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55">
        <f>G18</f>
        <v>0</v>
      </c>
      <c r="BA18" s="145"/>
      <c r="BB18" s="145"/>
      <c r="BC18" s="145"/>
      <c r="BD18" s="145"/>
      <c r="BE18" s="145"/>
      <c r="BF18" s="145"/>
      <c r="BG18" s="145"/>
      <c r="BH18" s="145"/>
      <c r="BI18" s="145"/>
      <c r="CA18" s="145">
        <v>12</v>
      </c>
      <c r="CB18" s="145">
        <v>0</v>
      </c>
      <c r="CZ18" s="108">
        <v>2</v>
      </c>
    </row>
    <row r="19" spans="1:104" x14ac:dyDescent="0.2">
      <c r="A19" s="171" t="s">
        <v>48</v>
      </c>
      <c r="B19" s="172" t="s">
        <v>710</v>
      </c>
      <c r="C19" s="173" t="s">
        <v>711</v>
      </c>
      <c r="D19" s="174"/>
      <c r="E19" s="175"/>
      <c r="F19" s="175"/>
      <c r="G19" s="176">
        <f>SUM(G7:G18)</f>
        <v>0</v>
      </c>
      <c r="H19" s="177"/>
      <c r="I19" s="176">
        <f>SUM(I7:I18)</f>
        <v>0</v>
      </c>
      <c r="J19" s="178"/>
      <c r="K19" s="176">
        <f>SUM(K7:K18)</f>
        <v>0</v>
      </c>
      <c r="O19" s="145"/>
      <c r="X19" s="179">
        <f>K19</f>
        <v>0</v>
      </c>
      <c r="Y19" s="179">
        <f>I19</f>
        <v>0</v>
      </c>
      <c r="Z19" s="155">
        <f>G19</f>
        <v>0</v>
      </c>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80"/>
      <c r="BB19" s="180"/>
      <c r="BC19" s="180"/>
      <c r="BD19" s="180"/>
      <c r="BE19" s="180"/>
      <c r="BF19" s="180"/>
      <c r="BG19" s="145"/>
      <c r="BH19" s="145"/>
      <c r="BI19" s="145"/>
    </row>
    <row r="20" spans="1:104" x14ac:dyDescent="0.2">
      <c r="A20" s="181" t="s">
        <v>29</v>
      </c>
      <c r="B20" s="182" t="s">
        <v>49</v>
      </c>
      <c r="C20" s="183"/>
      <c r="D20" s="184"/>
      <c r="E20" s="185"/>
      <c r="F20" s="185"/>
      <c r="G20" s="186">
        <f>SUM(Z7:Z20)</f>
        <v>0</v>
      </c>
      <c r="H20" s="187"/>
      <c r="I20" s="186">
        <f>SUM(Y7:Y20)</f>
        <v>0</v>
      </c>
      <c r="J20" s="187"/>
      <c r="K20" s="186">
        <f>SUM(X7:X20)</f>
        <v>0</v>
      </c>
      <c r="O20" s="145"/>
      <c r="BA20" s="188"/>
      <c r="BB20" s="188"/>
      <c r="BC20" s="188"/>
      <c r="BD20" s="188"/>
      <c r="BE20" s="188"/>
      <c r="BF20" s="188"/>
    </row>
    <row r="21" spans="1:104" x14ac:dyDescent="0.2">
      <c r="E21" s="108"/>
    </row>
    <row r="22" spans="1:104" x14ac:dyDescent="0.2">
      <c r="A22" s="189" t="s">
        <v>31</v>
      </c>
      <c r="E22" s="108"/>
    </row>
    <row r="23" spans="1:104" ht="117.75" customHeight="1" x14ac:dyDescent="0.2">
      <c r="A23" s="190"/>
      <c r="B23" s="191"/>
      <c r="C23" s="191"/>
      <c r="D23" s="191"/>
      <c r="E23" s="191"/>
      <c r="F23" s="191"/>
      <c r="G23" s="192"/>
    </row>
    <row r="24" spans="1:104" x14ac:dyDescent="0.2">
      <c r="E24" s="108"/>
    </row>
    <row r="25" spans="1:104" x14ac:dyDescent="0.2">
      <c r="E25" s="108"/>
    </row>
    <row r="26" spans="1:104" x14ac:dyDescent="0.2">
      <c r="E26" s="108"/>
    </row>
    <row r="27" spans="1:104" x14ac:dyDescent="0.2">
      <c r="E27" s="108"/>
    </row>
    <row r="28" spans="1:104" x14ac:dyDescent="0.2">
      <c r="E28" s="108"/>
    </row>
    <row r="29" spans="1:104" x14ac:dyDescent="0.2">
      <c r="E29" s="108"/>
    </row>
    <row r="30" spans="1:104" x14ac:dyDescent="0.2">
      <c r="E30" s="108"/>
    </row>
    <row r="31" spans="1:104" x14ac:dyDescent="0.2">
      <c r="E31" s="108"/>
    </row>
    <row r="32" spans="1:104" x14ac:dyDescent="0.2">
      <c r="E32" s="108"/>
    </row>
    <row r="33" spans="1:7" x14ac:dyDescent="0.2">
      <c r="E33" s="108"/>
    </row>
    <row r="34" spans="1:7" x14ac:dyDescent="0.2">
      <c r="E34" s="108"/>
    </row>
    <row r="35" spans="1:7" x14ac:dyDescent="0.2">
      <c r="E35" s="108"/>
    </row>
    <row r="36" spans="1:7" x14ac:dyDescent="0.2">
      <c r="E36" s="108"/>
    </row>
    <row r="37" spans="1:7" x14ac:dyDescent="0.2">
      <c r="E37" s="108"/>
    </row>
    <row r="38" spans="1:7" x14ac:dyDescent="0.2">
      <c r="E38" s="108"/>
    </row>
    <row r="39" spans="1:7" x14ac:dyDescent="0.2">
      <c r="E39" s="108"/>
    </row>
    <row r="40" spans="1:7" x14ac:dyDescent="0.2">
      <c r="E40" s="108"/>
    </row>
    <row r="41" spans="1:7" x14ac:dyDescent="0.2">
      <c r="E41" s="108"/>
    </row>
    <row r="42" spans="1:7" x14ac:dyDescent="0.2">
      <c r="E42" s="108"/>
    </row>
    <row r="43" spans="1:7" x14ac:dyDescent="0.2">
      <c r="E43" s="108"/>
    </row>
    <row r="44" spans="1:7" x14ac:dyDescent="0.2">
      <c r="A44" s="169"/>
      <c r="B44" s="169"/>
      <c r="C44" s="169"/>
      <c r="D44" s="169"/>
      <c r="E44" s="169"/>
      <c r="F44" s="169"/>
      <c r="G44" s="169"/>
    </row>
    <row r="45" spans="1:7" x14ac:dyDescent="0.2">
      <c r="A45" s="169"/>
      <c r="B45" s="169"/>
      <c r="C45" s="169"/>
      <c r="D45" s="169"/>
      <c r="E45" s="169"/>
      <c r="F45" s="169"/>
      <c r="G45" s="169"/>
    </row>
    <row r="46" spans="1:7" x14ac:dyDescent="0.2">
      <c r="A46" s="169"/>
      <c r="B46" s="169"/>
      <c r="C46" s="169"/>
      <c r="D46" s="169"/>
      <c r="E46" s="169"/>
      <c r="F46" s="169"/>
      <c r="G46" s="169"/>
    </row>
    <row r="47" spans="1:7" x14ac:dyDescent="0.2">
      <c r="A47" s="169"/>
      <c r="B47" s="169"/>
      <c r="C47" s="169"/>
      <c r="D47" s="169"/>
      <c r="E47" s="169"/>
      <c r="F47" s="169"/>
      <c r="G47" s="169"/>
    </row>
    <row r="48" spans="1:7" x14ac:dyDescent="0.2">
      <c r="E48" s="108"/>
    </row>
    <row r="49" spans="5:5" x14ac:dyDescent="0.2">
      <c r="E49" s="108"/>
    </row>
    <row r="50" spans="5:5" x14ac:dyDescent="0.2">
      <c r="E50" s="108"/>
    </row>
    <row r="51" spans="5:5" x14ac:dyDescent="0.2">
      <c r="E51" s="108"/>
    </row>
    <row r="52" spans="5:5" x14ac:dyDescent="0.2">
      <c r="E52" s="108"/>
    </row>
    <row r="53" spans="5:5" x14ac:dyDescent="0.2">
      <c r="E53" s="108"/>
    </row>
    <row r="54" spans="5:5" x14ac:dyDescent="0.2">
      <c r="E54" s="108"/>
    </row>
    <row r="55" spans="5:5" x14ac:dyDescent="0.2">
      <c r="E55" s="108"/>
    </row>
    <row r="56" spans="5:5" x14ac:dyDescent="0.2">
      <c r="E56" s="108"/>
    </row>
    <row r="57" spans="5:5" x14ac:dyDescent="0.2">
      <c r="E57" s="108"/>
    </row>
    <row r="58" spans="5:5" x14ac:dyDescent="0.2">
      <c r="E58" s="108"/>
    </row>
    <row r="59" spans="5:5" x14ac:dyDescent="0.2">
      <c r="E59" s="108"/>
    </row>
    <row r="60" spans="5:5" x14ac:dyDescent="0.2">
      <c r="E60" s="108"/>
    </row>
    <row r="61" spans="5:5" x14ac:dyDescent="0.2">
      <c r="E61" s="108"/>
    </row>
    <row r="62" spans="5:5" x14ac:dyDescent="0.2">
      <c r="E62" s="108"/>
    </row>
    <row r="63" spans="5:5" x14ac:dyDescent="0.2">
      <c r="E63" s="108"/>
    </row>
    <row r="64" spans="5:5" x14ac:dyDescent="0.2">
      <c r="E64" s="108"/>
    </row>
    <row r="65" spans="1:7" x14ac:dyDescent="0.2">
      <c r="E65" s="108"/>
    </row>
    <row r="66" spans="1:7" x14ac:dyDescent="0.2">
      <c r="E66" s="108"/>
    </row>
    <row r="67" spans="1:7" x14ac:dyDescent="0.2">
      <c r="E67" s="108"/>
    </row>
    <row r="68" spans="1:7" x14ac:dyDescent="0.2">
      <c r="E68" s="108"/>
    </row>
    <row r="69" spans="1:7" x14ac:dyDescent="0.2">
      <c r="E69" s="108"/>
    </row>
    <row r="70" spans="1:7" x14ac:dyDescent="0.2">
      <c r="E70" s="108"/>
    </row>
    <row r="71" spans="1:7" x14ac:dyDescent="0.2">
      <c r="E71" s="108"/>
    </row>
    <row r="72" spans="1:7" x14ac:dyDescent="0.2">
      <c r="E72" s="108"/>
    </row>
    <row r="73" spans="1:7" x14ac:dyDescent="0.2">
      <c r="E73" s="108"/>
    </row>
    <row r="74" spans="1:7" x14ac:dyDescent="0.2">
      <c r="E74" s="108"/>
    </row>
    <row r="75" spans="1:7" x14ac:dyDescent="0.2">
      <c r="E75" s="108"/>
    </row>
    <row r="76" spans="1:7" x14ac:dyDescent="0.2">
      <c r="E76" s="108"/>
    </row>
    <row r="77" spans="1:7" x14ac:dyDescent="0.2">
      <c r="E77" s="108"/>
    </row>
    <row r="78" spans="1:7" x14ac:dyDescent="0.2">
      <c r="E78" s="108"/>
    </row>
    <row r="79" spans="1:7" x14ac:dyDescent="0.2">
      <c r="A79" s="193"/>
      <c r="B79" s="193"/>
    </row>
    <row r="80" spans="1:7" x14ac:dyDescent="0.2">
      <c r="A80" s="169"/>
      <c r="B80" s="169"/>
      <c r="C80" s="194"/>
      <c r="D80" s="194"/>
      <c r="E80" s="195"/>
      <c r="F80" s="194"/>
      <c r="G80" s="196"/>
    </row>
    <row r="81" spans="1:7" x14ac:dyDescent="0.2">
      <c r="A81" s="197"/>
      <c r="B81" s="197"/>
      <c r="C81" s="169"/>
      <c r="D81" s="169"/>
      <c r="E81" s="198"/>
      <c r="F81" s="169"/>
      <c r="G81" s="169"/>
    </row>
    <row r="82" spans="1:7" x14ac:dyDescent="0.2">
      <c r="A82" s="169"/>
      <c r="B82" s="169"/>
      <c r="C82" s="169"/>
      <c r="D82" s="169"/>
      <c r="E82" s="198"/>
      <c r="F82" s="169"/>
      <c r="G82" s="169"/>
    </row>
    <row r="83" spans="1:7" x14ac:dyDescent="0.2">
      <c r="A83" s="169"/>
      <c r="B83" s="169"/>
      <c r="C83" s="169"/>
      <c r="D83" s="169"/>
      <c r="E83" s="198"/>
      <c r="F83" s="169"/>
      <c r="G83" s="169"/>
    </row>
    <row r="84" spans="1:7" x14ac:dyDescent="0.2">
      <c r="A84" s="169"/>
      <c r="B84" s="169"/>
      <c r="C84" s="169"/>
      <c r="D84" s="169"/>
      <c r="E84" s="198"/>
      <c r="F84" s="169"/>
      <c r="G84" s="169"/>
    </row>
    <row r="85" spans="1:7" x14ac:dyDescent="0.2">
      <c r="A85" s="169"/>
      <c r="B85" s="169"/>
      <c r="C85" s="169"/>
      <c r="D85" s="169"/>
      <c r="E85" s="198"/>
      <c r="F85" s="169"/>
      <c r="G85" s="169"/>
    </row>
    <row r="86" spans="1:7" x14ac:dyDescent="0.2">
      <c r="A86" s="169"/>
      <c r="B86" s="169"/>
      <c r="C86" s="169"/>
      <c r="D86" s="169"/>
      <c r="E86" s="198"/>
      <c r="F86" s="169"/>
      <c r="G86" s="169"/>
    </row>
    <row r="87" spans="1:7" x14ac:dyDescent="0.2">
      <c r="A87" s="169"/>
      <c r="B87" s="169"/>
      <c r="C87" s="169"/>
      <c r="D87" s="169"/>
      <c r="E87" s="198"/>
      <c r="F87" s="169"/>
      <c r="G87" s="169"/>
    </row>
    <row r="88" spans="1:7" x14ac:dyDescent="0.2">
      <c r="A88" s="169"/>
      <c r="B88" s="169"/>
      <c r="C88" s="169"/>
      <c r="D88" s="169"/>
      <c r="E88" s="198"/>
      <c r="F88" s="169"/>
      <c r="G88" s="169"/>
    </row>
    <row r="89" spans="1:7" x14ac:dyDescent="0.2">
      <c r="A89" s="169"/>
      <c r="B89" s="169"/>
      <c r="C89" s="169"/>
      <c r="D89" s="169"/>
      <c r="E89" s="198"/>
      <c r="F89" s="169"/>
      <c r="G89" s="169"/>
    </row>
    <row r="90" spans="1:7" x14ac:dyDescent="0.2">
      <c r="A90" s="169"/>
      <c r="B90" s="169"/>
      <c r="C90" s="169"/>
      <c r="D90" s="169"/>
      <c r="E90" s="198"/>
      <c r="F90" s="169"/>
      <c r="G90" s="169"/>
    </row>
    <row r="91" spans="1:7" x14ac:dyDescent="0.2">
      <c r="A91" s="169"/>
      <c r="B91" s="169"/>
      <c r="C91" s="169"/>
      <c r="D91" s="169"/>
      <c r="E91" s="198"/>
      <c r="F91" s="169"/>
      <c r="G91" s="169"/>
    </row>
    <row r="92" spans="1:7" x14ac:dyDescent="0.2">
      <c r="A92" s="169"/>
      <c r="B92" s="169"/>
      <c r="C92" s="169"/>
      <c r="D92" s="169"/>
      <c r="E92" s="198"/>
      <c r="F92" s="169"/>
      <c r="G92" s="169"/>
    </row>
    <row r="93" spans="1:7" x14ac:dyDescent="0.2">
      <c r="A93" s="169"/>
      <c r="B93" s="169"/>
      <c r="C93" s="169"/>
      <c r="D93" s="169"/>
      <c r="E93" s="198"/>
      <c r="F93" s="169"/>
      <c r="G93" s="169"/>
    </row>
  </sheetData>
  <sheetProtection algorithmName="SHA-512" hashValue="VRLDgC6ltYsWXtIVa/LsW64NYOpOodEt+QEwD35mIQuLgqINPSW/Xh3XzRTrtXXYMII4ZBIN+xGImMQ+kaARFQ==" saltValue="nrJv256qja2U9KMJLKspaw==" spinCount="100000" sheet="1"/>
  <mergeCells count="4">
    <mergeCell ref="A1:G1"/>
    <mergeCell ref="A23:G23"/>
    <mergeCell ref="C13:G13"/>
    <mergeCell ref="C14:G14"/>
  </mergeCells>
  <printOptions gridLinesSet="0"/>
  <pageMargins left="0.78740157480314965" right="0.78740157480314965" top="0.98425196850393704" bottom="0.59055118110236227" header="0.51181102362204722" footer="0.19685039370078741"/>
  <pageSetup paperSize="9" orientation="portrait" horizontalDpi="300" r:id="rId1"/>
  <headerFooter alignWithMargins="0">
    <oddFooter>&amp;L&amp;9Zpracováno programem &amp;"Arial CE,Tučné"BUILDpower,  © RTS, a.s.&amp;R&amp;9Stránka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96</vt:i4>
      </vt:variant>
    </vt:vector>
  </HeadingPairs>
  <TitlesOfParts>
    <vt:vector size="104" baseType="lpstr">
      <vt:lpstr>Uchazeč</vt:lpstr>
      <vt:lpstr>Stavba</vt:lpstr>
      <vt:lpstr>01 01 </vt:lpstr>
      <vt:lpstr>02 01 </vt:lpstr>
      <vt:lpstr>03 01 </vt:lpstr>
      <vt:lpstr>04 01 </vt:lpstr>
      <vt:lpstr>05 101 </vt:lpstr>
      <vt:lpstr>06 01 </vt:lpstr>
      <vt:lpstr>Stavba!CisloStavby</vt:lpstr>
      <vt:lpstr>Stavba!NazevObjektu</vt:lpstr>
      <vt:lpstr>Stavba!NazevStavby</vt:lpstr>
      <vt:lpstr>'01 01 '!Názvy_tisku</vt:lpstr>
      <vt:lpstr>'02 01 '!Názvy_tisku</vt:lpstr>
      <vt:lpstr>'03 01 '!Názvy_tisku</vt:lpstr>
      <vt:lpstr>'04 01 '!Názvy_tisku</vt:lpstr>
      <vt:lpstr>'05 101 '!Názvy_tisku</vt:lpstr>
      <vt:lpstr>'06 01 '!Názvy_tisku</vt:lpstr>
      <vt:lpstr>Stavba!Objednatel</vt:lpstr>
      <vt:lpstr>Objekt</vt:lpstr>
      <vt:lpstr>'01 01 '!Oblast_tisku</vt:lpstr>
      <vt:lpstr>'02 01 '!Oblast_tisku</vt:lpstr>
      <vt:lpstr>'03 01 '!Oblast_tisku</vt:lpstr>
      <vt:lpstr>'04 01 '!Oblast_tisku</vt:lpstr>
      <vt:lpstr>'05 101 '!Oblast_tisku</vt:lpstr>
      <vt:lpstr>'06 01 '!Oblast_tisku</vt:lpstr>
      <vt:lpstr>Stavba!Oblast_tisku</vt:lpstr>
      <vt:lpstr>odic</vt:lpstr>
      <vt:lpstr>oico</vt:lpstr>
      <vt:lpstr>omisto</vt:lpstr>
      <vt:lpstr>onazev</vt:lpstr>
      <vt:lpstr>opsc</vt:lpstr>
      <vt:lpstr>'02 01 '!SloupecCC</vt:lpstr>
      <vt:lpstr>'03 01 '!SloupecCC</vt:lpstr>
      <vt:lpstr>'04 01 '!SloupecCC</vt:lpstr>
      <vt:lpstr>'05 101 '!SloupecCC</vt:lpstr>
      <vt:lpstr>'06 01 '!SloupecCC</vt:lpstr>
      <vt:lpstr>SloupecCC</vt:lpstr>
      <vt:lpstr>'02 01 '!SloupecCDH</vt:lpstr>
      <vt:lpstr>'03 01 '!SloupecCDH</vt:lpstr>
      <vt:lpstr>'04 01 '!SloupecCDH</vt:lpstr>
      <vt:lpstr>'05 101 '!SloupecCDH</vt:lpstr>
      <vt:lpstr>'06 01 '!SloupecCDH</vt:lpstr>
      <vt:lpstr>SloupecCDH</vt:lpstr>
      <vt:lpstr>'02 01 '!SloupecCisloPol</vt:lpstr>
      <vt:lpstr>'03 01 '!SloupecCisloPol</vt:lpstr>
      <vt:lpstr>'04 01 '!SloupecCisloPol</vt:lpstr>
      <vt:lpstr>'05 101 '!SloupecCisloPol</vt:lpstr>
      <vt:lpstr>'06 01 '!SloupecCisloPol</vt:lpstr>
      <vt:lpstr>SloupecCisloPol</vt:lpstr>
      <vt:lpstr>'02 01 '!SloupecCH</vt:lpstr>
      <vt:lpstr>'03 01 '!SloupecCH</vt:lpstr>
      <vt:lpstr>'04 01 '!SloupecCH</vt:lpstr>
      <vt:lpstr>'05 101 '!SloupecCH</vt:lpstr>
      <vt:lpstr>'06 01 '!SloupecCH</vt:lpstr>
      <vt:lpstr>SloupecCH</vt:lpstr>
      <vt:lpstr>'02 01 '!SloupecJC</vt:lpstr>
      <vt:lpstr>'03 01 '!SloupecJC</vt:lpstr>
      <vt:lpstr>'04 01 '!SloupecJC</vt:lpstr>
      <vt:lpstr>'05 101 '!SloupecJC</vt:lpstr>
      <vt:lpstr>'06 01 '!SloupecJC</vt:lpstr>
      <vt:lpstr>SloupecJC</vt:lpstr>
      <vt:lpstr>'02 01 '!SloupecJDH</vt:lpstr>
      <vt:lpstr>'03 01 '!SloupecJDH</vt:lpstr>
      <vt:lpstr>'04 01 '!SloupecJDH</vt:lpstr>
      <vt:lpstr>'05 101 '!SloupecJDH</vt:lpstr>
      <vt:lpstr>'06 01 '!SloupecJDH</vt:lpstr>
      <vt:lpstr>SloupecJDH</vt:lpstr>
      <vt:lpstr>'02 01 '!SloupecJDM</vt:lpstr>
      <vt:lpstr>'03 01 '!SloupecJDM</vt:lpstr>
      <vt:lpstr>'04 01 '!SloupecJDM</vt:lpstr>
      <vt:lpstr>'05 101 '!SloupecJDM</vt:lpstr>
      <vt:lpstr>'06 01 '!SloupecJDM</vt:lpstr>
      <vt:lpstr>SloupecJDM</vt:lpstr>
      <vt:lpstr>'02 01 '!SloupecJH</vt:lpstr>
      <vt:lpstr>'03 01 '!SloupecJH</vt:lpstr>
      <vt:lpstr>'04 01 '!SloupecJH</vt:lpstr>
      <vt:lpstr>'05 101 '!SloupecJH</vt:lpstr>
      <vt:lpstr>'06 01 '!SloupecJH</vt:lpstr>
      <vt:lpstr>SloupecJH</vt:lpstr>
      <vt:lpstr>'02 01 '!SloupecMJ</vt:lpstr>
      <vt:lpstr>'03 01 '!SloupecMJ</vt:lpstr>
      <vt:lpstr>'04 01 '!SloupecMJ</vt:lpstr>
      <vt:lpstr>'05 101 '!SloupecMJ</vt:lpstr>
      <vt:lpstr>'06 01 '!SloupecMJ</vt:lpstr>
      <vt:lpstr>SloupecMJ</vt:lpstr>
      <vt:lpstr>'02 01 '!SloupecMnozstvi</vt:lpstr>
      <vt:lpstr>'03 01 '!SloupecMnozstvi</vt:lpstr>
      <vt:lpstr>'04 01 '!SloupecMnozstvi</vt:lpstr>
      <vt:lpstr>'05 101 '!SloupecMnozstvi</vt:lpstr>
      <vt:lpstr>'06 01 '!SloupecMnozstvi</vt:lpstr>
      <vt:lpstr>SloupecMnozstvi</vt:lpstr>
      <vt:lpstr>'02 01 '!SloupecNazPol</vt:lpstr>
      <vt:lpstr>'03 01 '!SloupecNazPol</vt:lpstr>
      <vt:lpstr>'04 01 '!SloupecNazPol</vt:lpstr>
      <vt:lpstr>'05 101 '!SloupecNazPol</vt:lpstr>
      <vt:lpstr>'06 01 '!SloupecNazPol</vt:lpstr>
      <vt:lpstr>SloupecNazPol</vt:lpstr>
      <vt:lpstr>'02 01 '!SloupecPC</vt:lpstr>
      <vt:lpstr>'03 01 '!SloupecPC</vt:lpstr>
      <vt:lpstr>'04 01 '!SloupecPC</vt:lpstr>
      <vt:lpstr>'05 101 '!SloupecPC</vt:lpstr>
      <vt:lpstr>'06 01 '!SloupecPC</vt:lpstr>
      <vt:lpstr>SloupecPC</vt:lpstr>
      <vt:lpstr>StavbaCelkem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dc:creator>
  <cp:lastModifiedBy>JD</cp:lastModifiedBy>
  <dcterms:created xsi:type="dcterms:W3CDTF">2023-05-18T08:13:08Z</dcterms:created>
  <dcterms:modified xsi:type="dcterms:W3CDTF">2023-05-18T08:19:03Z</dcterms:modified>
</cp:coreProperties>
</file>