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256" windowHeight="12312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List1!$A$1:$E$98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5" i="1" l="1"/>
  <c r="E57" i="1"/>
  <c r="E56" i="1"/>
  <c r="E73" i="1" l="1"/>
  <c r="E64" i="1"/>
  <c r="E49" i="1"/>
  <c r="E41" i="1"/>
  <c r="E32" i="1"/>
  <c r="E24" i="1"/>
  <c r="E14" i="1"/>
  <c r="E89" i="1" l="1"/>
  <c r="E87" i="1"/>
  <c r="E86" i="1"/>
  <c r="E71" i="1" l="1"/>
  <c r="E72" i="1"/>
  <c r="E70" i="1"/>
  <c r="E63" i="1"/>
  <c r="E40" i="1"/>
  <c r="E23" i="1"/>
  <c r="E48" i="1" l="1"/>
  <c r="E31" i="1"/>
  <c r="E13" i="1"/>
  <c r="E62" i="1" l="1"/>
  <c r="E55" i="1"/>
  <c r="E54" i="1"/>
  <c r="E47" i="1"/>
  <c r="E46" i="1"/>
  <c r="E37" i="1"/>
  <c r="E38" i="1"/>
  <c r="E39" i="1"/>
  <c r="E30" i="1"/>
  <c r="E29" i="1"/>
  <c r="E20" i="1"/>
  <c r="E21" i="1"/>
  <c r="E22" i="1"/>
  <c r="E19" i="1"/>
  <c r="E12" i="1"/>
  <c r="E11" i="1"/>
  <c r="E81" i="1" l="1"/>
  <c r="E83" i="1"/>
  <c r="E82" i="1"/>
  <c r="E84" i="1"/>
  <c r="E80" i="1"/>
  <c r="E90" i="1" l="1"/>
  <c r="E91" i="1"/>
  <c r="E88" i="1"/>
</calcChain>
</file>

<file path=xl/sharedStrings.xml><?xml version="1.0" encoding="utf-8"?>
<sst xmlns="http://schemas.openxmlformats.org/spreadsheetml/2006/main" count="131" uniqueCount="69">
  <si>
    <t>SOUHRNNÁ CENOVÁ TABULKA</t>
  </si>
  <si>
    <t xml:space="preserve">pro ocenění kompletního předmětu plnění veřejné zakázky s názvem </t>
  </si>
  <si>
    <t>Popis plnění</t>
  </si>
  <si>
    <t>Nabídková cena celkem</t>
  </si>
  <si>
    <t>zajištění kompatibility vlastního programu účastníka na zpracování vyúčtování s programem iDES společnosti TOM – computer s.r.o. (datový můstek)</t>
  </si>
  <si>
    <t>Výměna systému odečtů energií</t>
  </si>
  <si>
    <t>Celkem za splnění této části díla</t>
  </si>
  <si>
    <t>jednotka</t>
  </si>
  <si>
    <t>počet jednotek</t>
  </si>
  <si>
    <t>ks</t>
  </si>
  <si>
    <t xml:space="preserve">zprovoznění nových indikátorů vč. napojení na systém rozúčtování </t>
  </si>
  <si>
    <t>kompl</t>
  </si>
  <si>
    <t>Popis plnění *</t>
  </si>
  <si>
    <t>cena za jednotku v Kč bez DPH</t>
  </si>
  <si>
    <t>cena za počet jednotek v Kč bez DPH</t>
  </si>
  <si>
    <t>zajištění kompatibility vlastního programu dodavatele na zpracování vyúčtování s programem iDES společnosti TOM – computer s.r.o. (datový můstek)</t>
  </si>
  <si>
    <t>ostatní náklady potřebné k řádnému splnění této části předmětu plnění smlouvy tj. těchto služeb</t>
  </si>
  <si>
    <t>vytvoření rozúčtovací databáze a hodnotících koeficientů pro systém rozúčtování otopných nákladů</t>
  </si>
  <si>
    <t>provádění periodických odečtů a následné vyhodnocování a vyúčtování na konečné spotřebitele - tj. provoz systému rozúčtování otopných nákladů v návaznosti na instalované indikátory v rozsahu dle přílohy č. 2 ZD tj. dle soupisu míst plnění a počtu kusů</t>
  </si>
  <si>
    <t>A) Dodávka a montáž indikátorů vč. pasportizace a zprovoznění</t>
  </si>
  <si>
    <t>C) Dodávka a montáž vodoměrů vč. zprovoznění</t>
  </si>
  <si>
    <t>Celkem za tuto část předmětu plnění smlouvy (služby)</t>
  </si>
  <si>
    <t xml:space="preserve">F) Výměna měřidel na teplou a studenou vodu po 5 letech od montáže tzn. v roce 2030 </t>
  </si>
  <si>
    <t>Část plnění</t>
  </si>
  <si>
    <t xml:space="preserve">zprovoznění nových vodoměrů vč. napojení na systém rozúčtování </t>
  </si>
  <si>
    <t xml:space="preserve">zprovoznění nových sběrnic pro indikátory i vodoměry vč. napojení na systém rozúčtování </t>
  </si>
  <si>
    <t>cena v Kč bez DPH</t>
  </si>
  <si>
    <t>Pozn.:</t>
  </si>
  <si>
    <t>* Podrobně je popis předmětu plnění jednotlivých částí díla a souvisejících služeb vymezen ve smlouvě o dílo, která je přílohou č. 4 zadávací dokumentace (výše též "ZD"), a která bude uzavírána na plněné této veřejné zakázky (v této tabulce též pouze jako "smlouva"). Souhrnná cenová tabulka bude přílohou smlouvy.</t>
  </si>
  <si>
    <t xml:space="preserve">G) Změna nájemníka v bytě (služba) po dobu 10 let </t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</si>
  <si>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B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</si>
  <si>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 xml:space="preserve">dle bodu A cenové tabulky 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</si>
  <si>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C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</si>
  <si>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D cenové tabulky</t>
    </r>
  </si>
  <si>
    <r>
      <t xml:space="preserve">celková cena za splnění části díla </t>
    </r>
    <r>
      <rPr>
        <b/>
        <sz val="11"/>
        <color rgb="FF000000"/>
        <rFont val="Times New Roman"/>
        <family val="1"/>
        <charset val="238"/>
      </rPr>
      <t>dle bodu E cenové tabulky</t>
    </r>
  </si>
  <si>
    <r>
      <t>celková cena za splnění části díla</t>
    </r>
    <r>
      <rPr>
        <b/>
        <sz val="11"/>
        <color rgb="FF000000"/>
        <rFont val="Times New Roman"/>
        <family val="1"/>
        <charset val="238"/>
      </rPr>
      <t xml:space="preserve"> dle bodu F cenové tabulky</t>
    </r>
  </si>
  <si>
    <r>
      <t xml:space="preserve">celková cena za splnění části předmětu plnění smlouvy (služba) </t>
    </r>
    <r>
      <rPr>
        <b/>
        <sz val="11"/>
        <color rgb="FF000000"/>
        <rFont val="Times New Roman"/>
        <family val="1"/>
        <charset val="238"/>
      </rPr>
      <t>dle bodu G cenové tabulky</t>
    </r>
  </si>
  <si>
    <t>mimořádné vyúčtování při změně nájemníka vč. všech souvisejících služb pro provoz systému pro nového nájemníka **</t>
  </si>
  <si>
    <t xml:space="preserve">** Počet mimořádného vyúčtování při změně nájemníka je předpokládaným počtem 200 ks (změn nájemníka) za rok, tj. pod dobu 10 let celkem 2 000 ks. Účtována a hrazen bude skutečně provedený počet změn nájemníků, k nimž dojde v průběhu plnění smlouvy. </t>
  </si>
  <si>
    <t>rok</t>
  </si>
  <si>
    <t>E) Dodávka a montáž zařízení pro sběr dat vč. zprovoznění</t>
  </si>
  <si>
    <t>odkup stávajících zařízení na sběr dat</t>
  </si>
  <si>
    <t xml:space="preserve">odkup stávajících indikátorů stáří viz, tabulka s uvedenými počty zařízení v jednotlivých domech ….. </t>
  </si>
  <si>
    <t>B) Provoz systému rozúčtování otopných nákladů po dobu 10 let</t>
  </si>
  <si>
    <t>měsíc</t>
  </si>
  <si>
    <t xml:space="preserve">odkup stávajících vodoměrů na teplou i studenou vodu stáří viz, tabulka s uvedenými počty zařízení v jednotlivých domech ….. </t>
  </si>
  <si>
    <t>měsíční informování nájemníků o stavech otopných nákladů</t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</si>
  <si>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vodoměrů na teplo i studenou vodu v rozsahu dle přílohy č. 2 ZD tj. dle soupisu míst plnění a počtu kusů</t>
    </r>
  </si>
  <si>
    <r>
      <t xml:space="preserve">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 xml:space="preserve"> indikátorů vč. pasportizace v rozsahu dle přílohy č. 2 ZD tj. dle soupisu míst plnění a počtu kusů</t>
    </r>
  </si>
  <si>
    <r>
      <t xml:space="preserve">výměna (demontáž starých, dodávka a montáž </t>
    </r>
    <r>
      <rPr>
        <b/>
        <sz val="11"/>
        <color theme="1"/>
        <rFont val="Times New Roman"/>
        <family val="1"/>
        <charset val="238"/>
      </rPr>
      <t>nových</t>
    </r>
    <r>
      <rPr>
        <sz val="11"/>
        <color theme="1"/>
        <rFont val="Times New Roman"/>
        <family val="1"/>
        <charset val="238"/>
      </rPr>
      <t>) vodoměrů na teplou i studenou vodu v rozsahu dle přílohy č. 2 ZD tj. dle soupisu míst plnění a počtu kusů</t>
    </r>
  </si>
  <si>
    <t>H) Havarijní služby</t>
  </si>
  <si>
    <t>hlášení správci všechny stavy které hlásí el. zařízení (vypnutí …)</t>
  </si>
  <si>
    <t>hlášení nájemníkům zvýšený odběr (nadměrná sptřeba teplé, studené vody)</t>
  </si>
  <si>
    <t>Cena za jednotku v Kč bez DPH</t>
  </si>
  <si>
    <r>
      <t xml:space="preserve">celková cena za splnění části díla dle bodů A, C, E  cenové tabulky tj. </t>
    </r>
    <r>
      <rPr>
        <b/>
        <sz val="11"/>
        <rFont val="Times New Roman"/>
        <family val="1"/>
        <charset val="238"/>
      </rPr>
      <t>cena dle čl. 4.1.1 smlouvy o dílo</t>
    </r>
  </si>
  <si>
    <t>Celkem za splnění předmětu veřejné zakázky (tj. cena dle čl. 4.1.4 smlouvy o dílo)</t>
  </si>
  <si>
    <t>měsíční informování nájemníků o stavech vodoměrů</t>
  </si>
  <si>
    <t>D) Provoz systému  a provádění periodyckých odečtů nákladů na teplou a studenou vodu dle smlouvy o dílo po dobu 10 let</t>
  </si>
  <si>
    <t>dodatečná montáž při opakovaném nezpřístupnění bytu v řádné době hlavní montáže rok 2025 (1xdomontáž v ceně zakázky), (předpoklad domontáže rok 2026)</t>
  </si>
  <si>
    <t>přeprogramování při poškození nájemníkem zadavatel předpokládá 100ks/rok</t>
  </si>
  <si>
    <r>
      <t>celková cena za splnění části díla</t>
    </r>
    <r>
      <rPr>
        <b/>
        <sz val="11"/>
        <rFont val="Times New Roman"/>
        <family val="1"/>
        <charset val="238"/>
      </rPr>
      <t xml:space="preserve"> dle bodu H cenové tabulky</t>
    </r>
  </si>
  <si>
    <r>
      <t xml:space="preserve">celková cena za splnění části předmětu smlouvy (služby) dle bodů B, D, G, H  cenové tabulky tj. </t>
    </r>
    <r>
      <rPr>
        <b/>
        <sz val="11"/>
        <rFont val="Times New Roman"/>
        <family val="1"/>
        <charset val="238"/>
      </rPr>
      <t>cena dle čl. 4.1.2 smlouvy o dílo</t>
    </r>
  </si>
  <si>
    <r>
      <t>celková cena za splnění části díla dle bodu F cenové tabulky tj.</t>
    </r>
    <r>
      <rPr>
        <b/>
        <sz val="11"/>
        <rFont val="Times New Roman"/>
        <family val="1"/>
        <charset val="238"/>
      </rPr>
      <t xml:space="preserve"> cena dle čl. 4.1.3 smlouvy o dílo</t>
    </r>
  </si>
  <si>
    <t>Dále je stanoveno, že ceny za služby dle bodů B, D, G a H cenové tabulky je možné změnit, a to v souladu s inflační doložkou uvedenou ve smlouvě. Ceny za části díla dle bodů A, C a E cenové tabulky jsou ceny pevné a neměnné.  Cena za část díla dle bodu F bude uvedena v aktuální cenové úrovni, přičemž cena této části díla bude aktualizována na základě inflační doložky v roce 2030 před dodávkou a montáží této části díla.</t>
  </si>
  <si>
    <t>provádění periodických odečtů  - tj. provoz systému rozúčtování nákladů na teplou a studenou vodu v návaznosti na instalované vodoměry v rozsahu dle přílohy  č. 2 ZD  tj. dle soupisu míst plnění a počtu kusů</t>
  </si>
  <si>
    <t>dodávka a montáž nových zařízení pro sběr dat pro indikátory i vodoměry v rozsahu dle přílohy č. 2 ZD tj. dle soupisu míst plnění a počtu kusů (ocenit tyto kusy i v případě jiného systému s jiným počtem)</t>
  </si>
  <si>
    <t>Celkem za splnění předmětu smlouvy o dílo dle přílohy č. 5 ZD</t>
  </si>
  <si>
    <t>Příloha č. 3 zadávací dokumentace a příloha č. 1 doplnění ZD</t>
  </si>
  <si>
    <t xml:space="preserve">odkup vodoměrů na teplou i studenou vodu  montovaných včetně souvisejících zařízení v roce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</si>
</sst>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B0F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justify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164" fontId="3" fillId="0" borderId="7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164" fontId="3" fillId="0" borderId="1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2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/>
    <xf numFmtId="0" fontId="8" fillId="0" borderId="6" xfId="0" applyFont="1" applyBorder="1"/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7"/>
  <sheetViews>
    <sheetView tabSelected="1" topLeftCell="A55" zoomScaleNormal="100" workbookViewId="0">
      <selection activeCell="H54" sqref="H54"/>
    </sheetView>
  </sheetViews>
  <sheetFormatPr defaultRowHeight="14.4" x14ac:dyDescent="0.3"/>
  <cols>
    <col min="1" max="1" width="58.5546875" customWidth="1"/>
    <col min="2" max="2" width="11" customWidth="1"/>
    <col min="3" max="3" width="10.88671875" style="32" customWidth="1"/>
    <col min="4" max="4" width="19.6640625" customWidth="1"/>
    <col min="5" max="5" width="27.33203125" customWidth="1"/>
  </cols>
  <sheetData>
    <row r="1" spans="1:5" ht="14.4" customHeight="1" x14ac:dyDescent="0.3">
      <c r="B1" s="87" t="s">
        <v>67</v>
      </c>
      <c r="C1" s="87"/>
      <c r="D1" s="87"/>
      <c r="E1" s="87"/>
    </row>
    <row r="2" spans="1:5" ht="22.8" x14ac:dyDescent="0.3">
      <c r="A2" s="4" t="s">
        <v>0</v>
      </c>
      <c r="B2" s="4"/>
      <c r="C2" s="35"/>
      <c r="D2" s="4"/>
      <c r="E2" s="2"/>
    </row>
    <row r="3" spans="1:5" ht="15" x14ac:dyDescent="0.25">
      <c r="A3" s="2"/>
      <c r="B3" s="2"/>
      <c r="C3" s="36"/>
      <c r="D3" s="2"/>
      <c r="E3" s="2"/>
    </row>
    <row r="4" spans="1:5" x14ac:dyDescent="0.3">
      <c r="A4" s="2" t="s">
        <v>1</v>
      </c>
      <c r="B4" s="2"/>
      <c r="C4" s="36"/>
      <c r="D4" s="2"/>
      <c r="E4" s="2"/>
    </row>
    <row r="5" spans="1:5" ht="15" x14ac:dyDescent="0.25">
      <c r="A5" s="2"/>
      <c r="B5" s="2"/>
      <c r="C5" s="36"/>
      <c r="D5" s="2"/>
      <c r="E5" s="2"/>
    </row>
    <row r="6" spans="1:5" ht="22.8" x14ac:dyDescent="0.4">
      <c r="A6" s="1" t="s">
        <v>5</v>
      </c>
      <c r="B6" s="1"/>
      <c r="C6" s="37"/>
      <c r="D6" s="1"/>
      <c r="E6" s="2"/>
    </row>
    <row r="7" spans="1:5" ht="15" x14ac:dyDescent="0.25">
      <c r="A7" s="2"/>
      <c r="B7" s="2"/>
      <c r="C7" s="36"/>
      <c r="D7" s="2"/>
      <c r="E7" s="2"/>
    </row>
    <row r="8" spans="1:5" x14ac:dyDescent="0.3">
      <c r="A8" s="3" t="s">
        <v>19</v>
      </c>
      <c r="B8" s="3"/>
      <c r="C8" s="38"/>
      <c r="D8" s="3"/>
      <c r="E8" s="2"/>
    </row>
    <row r="9" spans="1:5" ht="15" x14ac:dyDescent="0.25">
      <c r="A9" s="2"/>
      <c r="B9" s="2"/>
      <c r="C9" s="36"/>
      <c r="D9" s="2"/>
      <c r="E9" s="2"/>
    </row>
    <row r="10" spans="1:5" ht="27.6" x14ac:dyDescent="0.3">
      <c r="A10" s="10" t="s">
        <v>12</v>
      </c>
      <c r="B10" s="6" t="s">
        <v>7</v>
      </c>
      <c r="C10" s="5" t="s">
        <v>8</v>
      </c>
      <c r="D10" s="5" t="s">
        <v>13</v>
      </c>
      <c r="E10" s="5" t="s">
        <v>14</v>
      </c>
    </row>
    <row r="11" spans="1:5" ht="27.6" x14ac:dyDescent="0.3">
      <c r="A11" s="11" t="s">
        <v>48</v>
      </c>
      <c r="B11" s="5" t="s">
        <v>9</v>
      </c>
      <c r="C11" s="16">
        <v>8833</v>
      </c>
      <c r="D11" s="15"/>
      <c r="E11" s="13">
        <f>C11*D11</f>
        <v>0</v>
      </c>
    </row>
    <row r="12" spans="1:5" x14ac:dyDescent="0.3">
      <c r="A12" s="12" t="s">
        <v>10</v>
      </c>
      <c r="B12" s="8" t="s">
        <v>9</v>
      </c>
      <c r="C12" s="18">
        <v>8833</v>
      </c>
      <c r="D12" s="19"/>
      <c r="E12" s="13">
        <f>C12*D12</f>
        <v>0</v>
      </c>
    </row>
    <row r="13" spans="1:5" ht="27.6" x14ac:dyDescent="0.3">
      <c r="A13" s="48" t="s">
        <v>42</v>
      </c>
      <c r="B13" s="5" t="s">
        <v>9</v>
      </c>
      <c r="C13" s="16">
        <v>8833</v>
      </c>
      <c r="D13" s="15"/>
      <c r="E13" s="13">
        <f>C13*D13</f>
        <v>0</v>
      </c>
    </row>
    <row r="14" spans="1:5" ht="26.25" customHeight="1" x14ac:dyDescent="0.3">
      <c r="A14" s="20" t="s">
        <v>6</v>
      </c>
      <c r="B14" s="21"/>
      <c r="C14" s="26"/>
      <c r="D14" s="22"/>
      <c r="E14" s="17">
        <f>SUM(E11:E13)</f>
        <v>0</v>
      </c>
    </row>
    <row r="15" spans="1:5" ht="15" x14ac:dyDescent="0.25">
      <c r="A15" s="2"/>
      <c r="B15" s="2"/>
      <c r="C15" s="36"/>
      <c r="D15" s="2"/>
      <c r="E15" s="2"/>
    </row>
    <row r="16" spans="1:5" x14ac:dyDescent="0.3">
      <c r="A16" s="7" t="s">
        <v>43</v>
      </c>
      <c r="B16" s="7"/>
      <c r="C16" s="39"/>
      <c r="D16" s="3"/>
      <c r="E16" s="2"/>
    </row>
    <row r="17" spans="1:6" ht="15" x14ac:dyDescent="0.25">
      <c r="A17" s="2"/>
      <c r="B17" s="2"/>
      <c r="C17" s="36"/>
      <c r="D17" s="2"/>
      <c r="E17" s="2"/>
    </row>
    <row r="18" spans="1:6" ht="27.6" x14ac:dyDescent="0.3">
      <c r="A18" s="10" t="s">
        <v>12</v>
      </c>
      <c r="B18" s="6" t="s">
        <v>7</v>
      </c>
      <c r="C18" s="5" t="s">
        <v>8</v>
      </c>
      <c r="D18" s="5" t="s">
        <v>13</v>
      </c>
      <c r="E18" s="5" t="s">
        <v>14</v>
      </c>
    </row>
    <row r="19" spans="1:6" ht="27.6" x14ac:dyDescent="0.3">
      <c r="A19" s="11" t="s">
        <v>17</v>
      </c>
      <c r="B19" s="5" t="s">
        <v>11</v>
      </c>
      <c r="C19" s="5">
        <v>1</v>
      </c>
      <c r="D19" s="15"/>
      <c r="E19" s="13">
        <f>C19*D19</f>
        <v>0</v>
      </c>
      <c r="F19" s="23"/>
    </row>
    <row r="20" spans="1:6" ht="55.2" x14ac:dyDescent="0.3">
      <c r="A20" s="11" t="s">
        <v>18</v>
      </c>
      <c r="B20" s="42" t="s">
        <v>39</v>
      </c>
      <c r="C20" s="42">
        <v>10</v>
      </c>
      <c r="D20" s="15"/>
      <c r="E20" s="13">
        <f t="shared" ref="E20:E23" si="0">C20*D20</f>
        <v>0</v>
      </c>
    </row>
    <row r="21" spans="1:6" ht="41.4" x14ac:dyDescent="0.3">
      <c r="A21" s="11" t="s">
        <v>15</v>
      </c>
      <c r="B21" s="42" t="s">
        <v>11</v>
      </c>
      <c r="C21" s="42">
        <v>1</v>
      </c>
      <c r="D21" s="15"/>
      <c r="E21" s="13">
        <f t="shared" si="0"/>
        <v>0</v>
      </c>
    </row>
    <row r="22" spans="1:6" ht="27.6" x14ac:dyDescent="0.3">
      <c r="A22" s="12" t="s">
        <v>16</v>
      </c>
      <c r="B22" s="43" t="s">
        <v>39</v>
      </c>
      <c r="C22" s="43">
        <v>10</v>
      </c>
      <c r="D22" s="19"/>
      <c r="E22" s="13">
        <f t="shared" si="0"/>
        <v>0</v>
      </c>
    </row>
    <row r="23" spans="1:6" x14ac:dyDescent="0.3">
      <c r="A23" s="48" t="s">
        <v>46</v>
      </c>
      <c r="B23" s="42" t="s">
        <v>44</v>
      </c>
      <c r="C23" s="42">
        <v>108</v>
      </c>
      <c r="D23" s="44"/>
      <c r="E23" s="13">
        <f t="shared" si="0"/>
        <v>0</v>
      </c>
    </row>
    <row r="24" spans="1:6" ht="24.75" customHeight="1" x14ac:dyDescent="0.3">
      <c r="A24" s="25" t="s">
        <v>21</v>
      </c>
      <c r="B24" s="26"/>
      <c r="C24" s="26"/>
      <c r="D24" s="27"/>
      <c r="E24" s="14">
        <f>SUM(E19:E23)</f>
        <v>0</v>
      </c>
    </row>
    <row r="25" spans="1:6" x14ac:dyDescent="0.3">
      <c r="A25" s="2"/>
      <c r="B25" s="2"/>
      <c r="C25" s="36"/>
      <c r="D25" s="2"/>
      <c r="E25" s="2"/>
    </row>
    <row r="26" spans="1:6" ht="16.5" customHeight="1" x14ac:dyDescent="0.3">
      <c r="A26" s="3" t="s">
        <v>20</v>
      </c>
      <c r="B26" s="3"/>
      <c r="C26" s="38"/>
      <c r="D26" s="3"/>
      <c r="E26" s="2"/>
    </row>
    <row r="27" spans="1:6" x14ac:dyDescent="0.3">
      <c r="A27" s="2"/>
      <c r="B27" s="2"/>
      <c r="C27" s="36"/>
      <c r="D27" s="2"/>
      <c r="E27" s="2"/>
    </row>
    <row r="28" spans="1:6" ht="27.6" x14ac:dyDescent="0.3">
      <c r="A28" s="10" t="s">
        <v>12</v>
      </c>
      <c r="B28" s="6" t="s">
        <v>7</v>
      </c>
      <c r="C28" s="5" t="s">
        <v>8</v>
      </c>
      <c r="D28" s="5" t="s">
        <v>13</v>
      </c>
      <c r="E28" s="5" t="s">
        <v>14</v>
      </c>
    </row>
    <row r="29" spans="1:6" ht="27.6" x14ac:dyDescent="0.3">
      <c r="A29" s="11" t="s">
        <v>47</v>
      </c>
      <c r="B29" s="5" t="s">
        <v>9</v>
      </c>
      <c r="C29" s="16">
        <v>5089</v>
      </c>
      <c r="D29" s="15"/>
      <c r="E29" s="13">
        <f>C29*D29</f>
        <v>0</v>
      </c>
    </row>
    <row r="30" spans="1:6" x14ac:dyDescent="0.3">
      <c r="A30" s="12" t="s">
        <v>24</v>
      </c>
      <c r="B30" s="8" t="s">
        <v>9</v>
      </c>
      <c r="C30" s="18">
        <v>5089</v>
      </c>
      <c r="D30" s="19"/>
      <c r="E30" s="13">
        <f>C30*D30</f>
        <v>0</v>
      </c>
    </row>
    <row r="31" spans="1:6" ht="27.6" x14ac:dyDescent="0.3">
      <c r="A31" s="48" t="s">
        <v>45</v>
      </c>
      <c r="B31" s="5" t="s">
        <v>9</v>
      </c>
      <c r="C31" s="16">
        <v>5089</v>
      </c>
      <c r="D31" s="15"/>
      <c r="E31" s="13">
        <f>C31*D31</f>
        <v>0</v>
      </c>
    </row>
    <row r="32" spans="1:6" ht="28.5" customHeight="1" x14ac:dyDescent="0.3">
      <c r="A32" s="20" t="s">
        <v>6</v>
      </c>
      <c r="B32" s="21"/>
      <c r="C32" s="26"/>
      <c r="D32" s="22"/>
      <c r="E32" s="14">
        <f>SUM(E29:E31)</f>
        <v>0</v>
      </c>
    </row>
    <row r="33" spans="1:5" x14ac:dyDescent="0.3">
      <c r="A33" s="2"/>
      <c r="B33" s="2"/>
      <c r="C33" s="36"/>
      <c r="D33" s="2"/>
      <c r="E33" s="2"/>
    </row>
    <row r="34" spans="1:5" ht="21.75" customHeight="1" x14ac:dyDescent="0.3">
      <c r="A34" s="82" t="s">
        <v>57</v>
      </c>
      <c r="B34" s="82"/>
      <c r="C34" s="82"/>
      <c r="D34" s="82"/>
      <c r="E34" s="82"/>
    </row>
    <row r="35" spans="1:5" x14ac:dyDescent="0.3">
      <c r="A35" s="2"/>
      <c r="B35" s="2"/>
      <c r="C35" s="36"/>
      <c r="D35" s="2"/>
      <c r="E35" s="2"/>
    </row>
    <row r="36" spans="1:5" ht="27.6" x14ac:dyDescent="0.3">
      <c r="A36" s="10" t="s">
        <v>12</v>
      </c>
      <c r="B36" s="6" t="s">
        <v>7</v>
      </c>
      <c r="C36" s="5" t="s">
        <v>8</v>
      </c>
      <c r="D36" s="5" t="s">
        <v>13</v>
      </c>
      <c r="E36" s="5" t="s">
        <v>14</v>
      </c>
    </row>
    <row r="37" spans="1:5" ht="55.2" x14ac:dyDescent="0.3">
      <c r="A37" s="11" t="s">
        <v>64</v>
      </c>
      <c r="B37" s="42" t="s">
        <v>39</v>
      </c>
      <c r="C37" s="42">
        <v>10</v>
      </c>
      <c r="D37" s="15"/>
      <c r="E37" s="13">
        <f t="shared" ref="E37:E40" si="1">C37*D37</f>
        <v>0</v>
      </c>
    </row>
    <row r="38" spans="1:5" ht="41.4" x14ac:dyDescent="0.3">
      <c r="A38" s="11" t="s">
        <v>4</v>
      </c>
      <c r="B38" s="42" t="s">
        <v>11</v>
      </c>
      <c r="C38" s="42">
        <v>1</v>
      </c>
      <c r="D38" s="15"/>
      <c r="E38" s="13">
        <f t="shared" si="1"/>
        <v>0</v>
      </c>
    </row>
    <row r="39" spans="1:5" ht="27.6" x14ac:dyDescent="0.3">
      <c r="A39" s="12" t="s">
        <v>16</v>
      </c>
      <c r="B39" s="43" t="s">
        <v>39</v>
      </c>
      <c r="C39" s="43">
        <v>10</v>
      </c>
      <c r="D39" s="19"/>
      <c r="E39" s="13">
        <f t="shared" si="1"/>
        <v>0</v>
      </c>
    </row>
    <row r="40" spans="1:5" x14ac:dyDescent="0.3">
      <c r="A40" s="48" t="s">
        <v>56</v>
      </c>
      <c r="B40" s="42" t="s">
        <v>44</v>
      </c>
      <c r="C40" s="42">
        <v>108</v>
      </c>
      <c r="D40" s="15"/>
      <c r="E40" s="13">
        <f t="shared" si="1"/>
        <v>0</v>
      </c>
    </row>
    <row r="41" spans="1:5" ht="27" customHeight="1" x14ac:dyDescent="0.3">
      <c r="A41" s="25" t="s">
        <v>21</v>
      </c>
      <c r="B41" s="28"/>
      <c r="C41" s="28"/>
      <c r="D41" s="27"/>
      <c r="E41" s="14">
        <f>SUM(E37:E40)</f>
        <v>0</v>
      </c>
    </row>
    <row r="43" spans="1:5" x14ac:dyDescent="0.3">
      <c r="A43" s="3" t="s">
        <v>40</v>
      </c>
      <c r="B43" s="3"/>
      <c r="C43" s="38"/>
      <c r="D43" s="3"/>
      <c r="E43" s="2"/>
    </row>
    <row r="44" spans="1:5" x14ac:dyDescent="0.3">
      <c r="A44" s="2"/>
      <c r="B44" s="2"/>
      <c r="C44" s="36"/>
      <c r="D44" s="2"/>
      <c r="E44" s="2"/>
    </row>
    <row r="45" spans="1:5" ht="27.6" x14ac:dyDescent="0.3">
      <c r="A45" s="10" t="s">
        <v>12</v>
      </c>
      <c r="B45" s="6" t="s">
        <v>7</v>
      </c>
      <c r="C45" s="5" t="s">
        <v>8</v>
      </c>
      <c r="D45" s="5" t="s">
        <v>13</v>
      </c>
      <c r="E45" s="5" t="s">
        <v>14</v>
      </c>
    </row>
    <row r="46" spans="1:5" ht="55.2" x14ac:dyDescent="0.3">
      <c r="A46" s="11" t="s">
        <v>65</v>
      </c>
      <c r="B46" s="5" t="s">
        <v>9</v>
      </c>
      <c r="C46" s="5">
        <v>237</v>
      </c>
      <c r="D46" s="15"/>
      <c r="E46" s="13">
        <f>C46*D46</f>
        <v>0</v>
      </c>
    </row>
    <row r="47" spans="1:5" ht="27.6" x14ac:dyDescent="0.3">
      <c r="A47" s="12" t="s">
        <v>25</v>
      </c>
      <c r="B47" s="8" t="s">
        <v>9</v>
      </c>
      <c r="C47" s="8">
        <v>237</v>
      </c>
      <c r="D47" s="19"/>
      <c r="E47" s="13">
        <f>C47*D47</f>
        <v>0</v>
      </c>
    </row>
    <row r="48" spans="1:5" x14ac:dyDescent="0.3">
      <c r="A48" s="11" t="s">
        <v>41</v>
      </c>
      <c r="B48" s="5" t="s">
        <v>9</v>
      </c>
      <c r="C48" s="5">
        <v>16</v>
      </c>
      <c r="D48" s="15"/>
      <c r="E48" s="13">
        <f>C48*D48</f>
        <v>0</v>
      </c>
    </row>
    <row r="49" spans="1:5" ht="24.75" customHeight="1" x14ac:dyDescent="0.3">
      <c r="A49" s="20" t="s">
        <v>6</v>
      </c>
      <c r="B49" s="21"/>
      <c r="C49" s="26"/>
      <c r="D49" s="22"/>
      <c r="E49" s="14">
        <f>SUM(E46:E48)</f>
        <v>0</v>
      </c>
    </row>
    <row r="50" spans="1:5" x14ac:dyDescent="0.3">
      <c r="A50" s="2"/>
      <c r="B50" s="2"/>
      <c r="C50" s="36"/>
      <c r="D50" s="2"/>
      <c r="E50" s="2"/>
    </row>
    <row r="51" spans="1:5" x14ac:dyDescent="0.3">
      <c r="A51" s="83" t="s">
        <v>22</v>
      </c>
      <c r="B51" s="83"/>
      <c r="C51" s="83"/>
      <c r="D51" s="83"/>
      <c r="E51" s="83"/>
    </row>
    <row r="53" spans="1:5" ht="27.6" x14ac:dyDescent="0.3">
      <c r="A53" s="10" t="s">
        <v>12</v>
      </c>
      <c r="B53" s="6" t="s">
        <v>7</v>
      </c>
      <c r="C53" s="5" t="s">
        <v>8</v>
      </c>
      <c r="D53" s="5" t="s">
        <v>13</v>
      </c>
      <c r="E53" s="5" t="s">
        <v>14</v>
      </c>
    </row>
    <row r="54" spans="1:5" ht="41.4" x14ac:dyDescent="0.3">
      <c r="A54" s="11" t="s">
        <v>49</v>
      </c>
      <c r="B54" s="5" t="s">
        <v>9</v>
      </c>
      <c r="C54" s="16">
        <v>5089</v>
      </c>
      <c r="D54" s="15"/>
      <c r="E54" s="13">
        <f>C54*D54</f>
        <v>0</v>
      </c>
    </row>
    <row r="55" spans="1:5" x14ac:dyDescent="0.3">
      <c r="A55" s="12" t="s">
        <v>24</v>
      </c>
      <c r="B55" s="8" t="s">
        <v>9</v>
      </c>
      <c r="C55" s="18">
        <v>5089</v>
      </c>
      <c r="D55" s="19"/>
      <c r="E55" s="13">
        <f>C55*D55</f>
        <v>0</v>
      </c>
    </row>
    <row r="56" spans="1:5" ht="27.6" x14ac:dyDescent="0.3">
      <c r="A56" s="48" t="s">
        <v>68</v>
      </c>
      <c r="B56" s="5" t="s">
        <v>9</v>
      </c>
      <c r="C56" s="16">
        <v>5089</v>
      </c>
      <c r="D56" s="63"/>
      <c r="E56" s="13">
        <f>C56*D56</f>
        <v>0</v>
      </c>
    </row>
    <row r="57" spans="1:5" ht="30" customHeight="1" x14ac:dyDescent="0.3">
      <c r="A57" s="20" t="s">
        <v>6</v>
      </c>
      <c r="B57" s="21"/>
      <c r="C57" s="26"/>
      <c r="D57" s="22"/>
      <c r="E57" s="29">
        <f>SUM(E54:E56)</f>
        <v>0</v>
      </c>
    </row>
    <row r="59" spans="1:5" ht="20.25" customHeight="1" x14ac:dyDescent="0.3">
      <c r="A59" s="83" t="s">
        <v>29</v>
      </c>
      <c r="B59" s="83"/>
      <c r="C59" s="83"/>
      <c r="D59" s="83"/>
      <c r="E59" s="83"/>
    </row>
    <row r="61" spans="1:5" ht="27.6" x14ac:dyDescent="0.3">
      <c r="A61" s="10" t="s">
        <v>12</v>
      </c>
      <c r="B61" s="6" t="s">
        <v>7</v>
      </c>
      <c r="C61" s="5" t="s">
        <v>8</v>
      </c>
      <c r="D61" s="5" t="s">
        <v>13</v>
      </c>
      <c r="E61" s="5" t="s">
        <v>14</v>
      </c>
    </row>
    <row r="62" spans="1:5" ht="40.5" customHeight="1" x14ac:dyDescent="0.3">
      <c r="A62" s="11" t="s">
        <v>37</v>
      </c>
      <c r="B62" s="5" t="s">
        <v>9</v>
      </c>
      <c r="C62" s="16">
        <v>2000</v>
      </c>
      <c r="D62" s="15"/>
      <c r="E62" s="13">
        <f>C62*D62</f>
        <v>0</v>
      </c>
    </row>
    <row r="63" spans="1:5" ht="40.5" customHeight="1" x14ac:dyDescent="0.3">
      <c r="A63" s="49" t="s">
        <v>59</v>
      </c>
      <c r="B63" s="42" t="s">
        <v>9</v>
      </c>
      <c r="C63" s="50">
        <v>1000</v>
      </c>
      <c r="D63" s="15"/>
      <c r="E63" s="13">
        <f>C63*D63</f>
        <v>0</v>
      </c>
    </row>
    <row r="64" spans="1:5" ht="26.25" customHeight="1" x14ac:dyDescent="0.3">
      <c r="A64" s="25" t="s">
        <v>21</v>
      </c>
      <c r="B64" s="21"/>
      <c r="C64" s="26"/>
      <c r="D64" s="22"/>
      <c r="E64" s="14">
        <f>SUM(E62:E63)</f>
        <v>0</v>
      </c>
    </row>
    <row r="67" spans="1:5" x14ac:dyDescent="0.3">
      <c r="A67" s="7" t="s">
        <v>50</v>
      </c>
      <c r="B67" s="7"/>
      <c r="C67" s="39"/>
      <c r="D67" s="7"/>
      <c r="E67" s="51"/>
    </row>
    <row r="68" spans="1:5" x14ac:dyDescent="0.3">
      <c r="A68" s="51"/>
      <c r="B68" s="51"/>
      <c r="C68" s="52"/>
      <c r="D68" s="51"/>
      <c r="E68" s="51"/>
    </row>
    <row r="69" spans="1:5" ht="28.2" x14ac:dyDescent="0.3">
      <c r="A69" s="53" t="s">
        <v>2</v>
      </c>
      <c r="B69" s="53" t="s">
        <v>7</v>
      </c>
      <c r="C69" s="54" t="s">
        <v>8</v>
      </c>
      <c r="D69" s="54" t="s">
        <v>53</v>
      </c>
      <c r="E69" s="42" t="s">
        <v>14</v>
      </c>
    </row>
    <row r="70" spans="1:5" x14ac:dyDescent="0.3">
      <c r="A70" s="54" t="s">
        <v>51</v>
      </c>
      <c r="B70" s="42" t="s">
        <v>9</v>
      </c>
      <c r="C70" s="42">
        <v>13922</v>
      </c>
      <c r="D70" s="55"/>
      <c r="E70" s="56">
        <f>D70*C70</f>
        <v>0</v>
      </c>
    </row>
    <row r="71" spans="1:5" ht="28.2" x14ac:dyDescent="0.3">
      <c r="A71" s="54" t="s">
        <v>52</v>
      </c>
      <c r="B71" s="42" t="s">
        <v>9</v>
      </c>
      <c r="C71" s="42">
        <v>5089</v>
      </c>
      <c r="D71" s="55"/>
      <c r="E71" s="56">
        <f t="shared" ref="E71:E72" si="2">D71*C71</f>
        <v>0</v>
      </c>
    </row>
    <row r="72" spans="1:5" ht="42" x14ac:dyDescent="0.3">
      <c r="A72" s="54" t="s">
        <v>58</v>
      </c>
      <c r="B72" s="42" t="s">
        <v>9</v>
      </c>
      <c r="C72" s="42">
        <v>100</v>
      </c>
      <c r="D72" s="55"/>
      <c r="E72" s="56">
        <f t="shared" si="2"/>
        <v>0</v>
      </c>
    </row>
    <row r="73" spans="1:5" x14ac:dyDescent="0.3">
      <c r="A73" s="57" t="s">
        <v>66</v>
      </c>
      <c r="B73" s="58"/>
      <c r="C73" s="59"/>
      <c r="D73" s="60"/>
      <c r="E73" s="61">
        <f>SUM(E70:E72)</f>
        <v>0</v>
      </c>
    </row>
    <row r="74" spans="1:5" x14ac:dyDescent="0.3">
      <c r="A74" s="2"/>
      <c r="B74" s="2"/>
      <c r="C74" s="36"/>
      <c r="D74" s="2"/>
      <c r="E74" s="2"/>
    </row>
    <row r="77" spans="1:5" x14ac:dyDescent="0.3">
      <c r="A77" s="30" t="s">
        <v>3</v>
      </c>
      <c r="B77" s="30"/>
      <c r="C77" s="40"/>
      <c r="D77" s="30"/>
    </row>
    <row r="79" spans="1:5" ht="30" customHeight="1" x14ac:dyDescent="0.3">
      <c r="A79" s="84" t="s">
        <v>23</v>
      </c>
      <c r="B79" s="85"/>
      <c r="C79" s="85"/>
      <c r="D79" s="86"/>
      <c r="E79" s="5" t="s">
        <v>26</v>
      </c>
    </row>
    <row r="80" spans="1:5" ht="31.5" customHeight="1" x14ac:dyDescent="0.3">
      <c r="A80" s="67" t="s">
        <v>31</v>
      </c>
      <c r="B80" s="68"/>
      <c r="C80" s="68"/>
      <c r="D80" s="69"/>
      <c r="E80" s="34">
        <f>E14</f>
        <v>0</v>
      </c>
    </row>
    <row r="81" spans="1:5" ht="28.5" customHeight="1" x14ac:dyDescent="0.3">
      <c r="A81" s="67" t="s">
        <v>30</v>
      </c>
      <c r="B81" s="68"/>
      <c r="C81" s="68"/>
      <c r="D81" s="69"/>
      <c r="E81" s="34">
        <f>E24</f>
        <v>0</v>
      </c>
    </row>
    <row r="82" spans="1:5" ht="28.5" customHeight="1" x14ac:dyDescent="0.3">
      <c r="A82" s="67" t="s">
        <v>32</v>
      </c>
      <c r="B82" s="68"/>
      <c r="C82" s="68"/>
      <c r="D82" s="69"/>
      <c r="E82" s="34">
        <f>E32</f>
        <v>0</v>
      </c>
    </row>
    <row r="83" spans="1:5" ht="28.5" customHeight="1" x14ac:dyDescent="0.3">
      <c r="A83" s="67" t="s">
        <v>33</v>
      </c>
      <c r="B83" s="68"/>
      <c r="C83" s="68"/>
      <c r="D83" s="69"/>
      <c r="E83" s="34">
        <f>E41</f>
        <v>0</v>
      </c>
    </row>
    <row r="84" spans="1:5" ht="28.5" customHeight="1" x14ac:dyDescent="0.3">
      <c r="A84" s="67" t="s">
        <v>34</v>
      </c>
      <c r="B84" s="68"/>
      <c r="C84" s="68"/>
      <c r="D84" s="69"/>
      <c r="E84" s="34">
        <f>E49</f>
        <v>0</v>
      </c>
    </row>
    <row r="85" spans="1:5" ht="28.5" customHeight="1" x14ac:dyDescent="0.3">
      <c r="A85" s="64" t="s">
        <v>35</v>
      </c>
      <c r="B85" s="65"/>
      <c r="C85" s="65"/>
      <c r="D85" s="66"/>
      <c r="E85" s="34">
        <f>E57</f>
        <v>0</v>
      </c>
    </row>
    <row r="86" spans="1:5" ht="28.5" customHeight="1" x14ac:dyDescent="0.3">
      <c r="A86" s="67" t="s">
        <v>36</v>
      </c>
      <c r="B86" s="68"/>
      <c r="C86" s="68"/>
      <c r="D86" s="69"/>
      <c r="E86" s="34">
        <f>E64</f>
        <v>0</v>
      </c>
    </row>
    <row r="87" spans="1:5" ht="28.5" customHeight="1" x14ac:dyDescent="0.3">
      <c r="A87" s="79" t="s">
        <v>60</v>
      </c>
      <c r="B87" s="80"/>
      <c r="C87" s="80"/>
      <c r="D87" s="81"/>
      <c r="E87" s="34">
        <f>E73</f>
        <v>0</v>
      </c>
    </row>
    <row r="88" spans="1:5" ht="28.5" customHeight="1" x14ac:dyDescent="0.3">
      <c r="A88" s="76" t="s">
        <v>54</v>
      </c>
      <c r="B88" s="77"/>
      <c r="C88" s="77"/>
      <c r="D88" s="78"/>
      <c r="E88" s="34">
        <f>E80+E82+E84</f>
        <v>0</v>
      </c>
    </row>
    <row r="89" spans="1:5" ht="28.5" customHeight="1" x14ac:dyDescent="0.3">
      <c r="A89" s="76" t="s">
        <v>61</v>
      </c>
      <c r="B89" s="77"/>
      <c r="C89" s="77"/>
      <c r="D89" s="78"/>
      <c r="E89" s="34">
        <f>E81+E83+E86+E87</f>
        <v>0</v>
      </c>
    </row>
    <row r="90" spans="1:5" ht="28.5" customHeight="1" x14ac:dyDescent="0.3">
      <c r="A90" s="45" t="s">
        <v>62</v>
      </c>
      <c r="B90" s="46"/>
      <c r="C90" s="46"/>
      <c r="D90" s="47"/>
      <c r="E90" s="62">
        <f>E85</f>
        <v>0</v>
      </c>
    </row>
    <row r="91" spans="1:5" ht="30.75" customHeight="1" x14ac:dyDescent="0.3">
      <c r="A91" s="70" t="s">
        <v>55</v>
      </c>
      <c r="B91" s="71"/>
      <c r="C91" s="71"/>
      <c r="D91" s="72"/>
      <c r="E91" s="33">
        <f>SUM(E80:E87)</f>
        <v>0</v>
      </c>
    </row>
    <row r="92" spans="1:5" ht="15.6" x14ac:dyDescent="0.3">
      <c r="A92" s="9"/>
      <c r="B92" s="9"/>
      <c r="C92" s="9"/>
      <c r="D92" s="24"/>
      <c r="E92" s="24"/>
    </row>
    <row r="93" spans="1:5" x14ac:dyDescent="0.3">
      <c r="A93" s="31" t="s">
        <v>27</v>
      </c>
      <c r="B93" s="31"/>
      <c r="C93" s="41"/>
      <c r="D93" s="31"/>
    </row>
    <row r="94" spans="1:5" ht="46.5" customHeight="1" x14ac:dyDescent="0.3">
      <c r="A94" s="73" t="s">
        <v>28</v>
      </c>
      <c r="B94" s="73"/>
      <c r="C94" s="73"/>
      <c r="D94" s="73"/>
      <c r="E94" s="73"/>
    </row>
    <row r="95" spans="1:5" ht="46.5" customHeight="1" x14ac:dyDescent="0.3">
      <c r="A95" s="75" t="s">
        <v>38</v>
      </c>
      <c r="B95" s="75"/>
      <c r="C95" s="75"/>
      <c r="D95" s="75"/>
      <c r="E95" s="75"/>
    </row>
    <row r="96" spans="1:5" ht="45" customHeight="1" x14ac:dyDescent="0.3">
      <c r="A96" s="74" t="s">
        <v>63</v>
      </c>
      <c r="B96" s="74"/>
      <c r="C96" s="74"/>
      <c r="D96" s="74"/>
      <c r="E96" s="74"/>
    </row>
    <row r="97" spans="1:5" x14ac:dyDescent="0.3">
      <c r="A97" s="32"/>
      <c r="B97" s="32"/>
      <c r="D97" s="32"/>
      <c r="E97" s="32"/>
    </row>
  </sheetData>
  <mergeCells count="19">
    <mergeCell ref="B1:E1"/>
    <mergeCell ref="A81:D81"/>
    <mergeCell ref="A82:D82"/>
    <mergeCell ref="A83:D83"/>
    <mergeCell ref="A84:D84"/>
    <mergeCell ref="A34:E34"/>
    <mergeCell ref="A51:E51"/>
    <mergeCell ref="A59:E59"/>
    <mergeCell ref="A79:D79"/>
    <mergeCell ref="A80:D80"/>
    <mergeCell ref="A85:D85"/>
    <mergeCell ref="A86:D86"/>
    <mergeCell ref="A91:D91"/>
    <mergeCell ref="A94:E94"/>
    <mergeCell ref="A96:E96"/>
    <mergeCell ref="A95:E95"/>
    <mergeCell ref="A88:D88"/>
    <mergeCell ref="A89:D89"/>
    <mergeCell ref="A87:D87"/>
  </mergeCells>
  <pageMargins left="0.7" right="0.7" top="0.78740157499999996" bottom="0.78740157499999996" header="0.3" footer="0.3"/>
  <pageSetup paperSize="9" scale="68" fitToHeight="3" orientation="portrait" r:id="rId1"/>
  <rowBreaks count="1" manualBreakCount="1">
    <brk id="5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Jednatel</dc:creator>
  <cp:lastModifiedBy>Jednatel</cp:lastModifiedBy>
  <cp:lastPrinted>2024-11-19T11:37:08Z</cp:lastPrinted>
  <dcterms:created xsi:type="dcterms:W3CDTF">2024-09-27T06:59:46Z</dcterms:created>
  <dcterms:modified xsi:type="dcterms:W3CDTF">2025-01-09T11:02:28Z</dcterms:modified>
</cp:coreProperties>
</file>