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37395" windowHeight="17430"/>
  </bookViews>
  <sheets>
    <sheet name="DŘEVO 1. ETAPA" sheetId="4" r:id="rId1"/>
    <sheet name="OCEL 1. ETAPA" sheetId="1" r:id="rId2"/>
    <sheet name="DŘEVO 2. ETAPA" sheetId="5" r:id="rId3"/>
    <sheet name="OCEL 2. ETAPA" sheetId="6" r:id="rId4"/>
  </sheets>
  <calcPr calcId="145621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3" i="1"/>
  <c r="H9" i="4"/>
  <c r="I9" i="4" s="1"/>
  <c r="H5" i="6" l="1"/>
  <c r="H4" i="6"/>
  <c r="H3" i="6"/>
  <c r="H29" i="5"/>
  <c r="I29" i="5" s="1"/>
  <c r="H28" i="5"/>
  <c r="I28" i="5" s="1"/>
  <c r="H27" i="5"/>
  <c r="I27" i="5" s="1"/>
  <c r="H26" i="5"/>
  <c r="I26" i="5" s="1"/>
  <c r="I25" i="5"/>
  <c r="H25" i="5"/>
  <c r="H24" i="5"/>
  <c r="I24" i="5" s="1"/>
  <c r="H23" i="5"/>
  <c r="I23" i="5" s="1"/>
  <c r="I22" i="5"/>
  <c r="H22" i="5"/>
  <c r="H21" i="5"/>
  <c r="I21" i="5" s="1"/>
  <c r="H20" i="5"/>
  <c r="I20" i="5" s="1"/>
  <c r="H19" i="5"/>
  <c r="I19" i="5" s="1"/>
  <c r="H18" i="5"/>
  <c r="I18" i="5" s="1"/>
  <c r="H11" i="6" l="1"/>
  <c r="H31" i="5"/>
  <c r="I31" i="5"/>
  <c r="H18" i="1"/>
  <c r="H6" i="4"/>
  <c r="I6" i="4" s="1"/>
  <c r="H7" i="4"/>
  <c r="I7" i="4" s="1"/>
  <c r="H8" i="4"/>
  <c r="I8" i="4" s="1"/>
  <c r="H10" i="4"/>
  <c r="I10" i="4" s="1"/>
  <c r="H3" i="4" l="1"/>
  <c r="I3" i="4" s="1"/>
  <c r="H4" i="4"/>
  <c r="I4" i="4" s="1"/>
  <c r="H5" i="4"/>
  <c r="I5" i="4" s="1"/>
  <c r="I11" i="4" l="1"/>
  <c r="H11" i="4"/>
</calcChain>
</file>

<file path=xl/sharedStrings.xml><?xml version="1.0" encoding="utf-8"?>
<sst xmlns="http://schemas.openxmlformats.org/spreadsheetml/2006/main" count="214" uniqueCount="61">
  <si>
    <t>prvek</t>
  </si>
  <si>
    <t>celkem</t>
  </si>
  <si>
    <t>šířka (mm)</t>
  </si>
  <si>
    <t>výška (mm)</t>
  </si>
  <si>
    <t>délka (mm)</t>
  </si>
  <si>
    <r>
      <t>spotřeba (m</t>
    </r>
    <r>
      <rPr>
        <i/>
        <vertAlign val="superscript"/>
        <sz val="10"/>
        <color theme="1"/>
        <rFont val="Calibri"/>
        <family val="2"/>
        <charset val="238"/>
        <scheme val="minor"/>
      </rPr>
      <t>3</t>
    </r>
    <r>
      <rPr>
        <i/>
        <sz val="10"/>
        <color theme="1"/>
        <rFont val="Calibri"/>
        <family val="2"/>
        <charset val="238"/>
        <scheme val="minor"/>
      </rPr>
      <t>)</t>
    </r>
  </si>
  <si>
    <t>materiál</t>
  </si>
  <si>
    <t>tloušťka (mm)</t>
  </si>
  <si>
    <t>hmotnost (kg)</t>
  </si>
  <si>
    <t>počet (ks)</t>
  </si>
  <si>
    <t>ocel pozink</t>
  </si>
  <si>
    <t>umístění (číslo vazby)</t>
  </si>
  <si>
    <t>hmotnost (t)</t>
  </si>
  <si>
    <t>krátče</t>
  </si>
  <si>
    <t>výměna vazných trámů</t>
  </si>
  <si>
    <t>VY</t>
  </si>
  <si>
    <t>protéza vazného trámu</t>
  </si>
  <si>
    <t>námětná krokev</t>
  </si>
  <si>
    <t>úžlabní krokev</t>
  </si>
  <si>
    <t>třmen - pásek</t>
  </si>
  <si>
    <t>tyč ocelová plochá</t>
  </si>
  <si>
    <t>závitová tyč M16 DIN 975</t>
  </si>
  <si>
    <t xml:space="preserve">- - - </t>
  </si>
  <si>
    <t>Ø16</t>
  </si>
  <si>
    <t>třmen - táhlo</t>
  </si>
  <si>
    <t>třmen - svorník</t>
  </si>
  <si>
    <t>DIN 934, ocel pozink</t>
  </si>
  <si>
    <t>matice šestihranná M 16</t>
  </si>
  <si>
    <t>DIN 440, ocel pozink</t>
  </si>
  <si>
    <t>hmotnost 1 ks</t>
  </si>
  <si>
    <t>dodatečná vaznice</t>
  </si>
  <si>
    <t>DV1</t>
  </si>
  <si>
    <t>DV2</t>
  </si>
  <si>
    <t>pozednice</t>
  </si>
  <si>
    <t>P1</t>
  </si>
  <si>
    <t>dodatečná pozednice</t>
  </si>
  <si>
    <t>P2</t>
  </si>
  <si>
    <t>P3</t>
  </si>
  <si>
    <t>P4</t>
  </si>
  <si>
    <t>P5</t>
  </si>
  <si>
    <t>P6</t>
  </si>
  <si>
    <t>krokev severní stříšky</t>
  </si>
  <si>
    <t>NSS</t>
  </si>
  <si>
    <t>výměna krokví S stříšky</t>
  </si>
  <si>
    <t xml:space="preserve"> svorník</t>
  </si>
  <si>
    <t>táhlo</t>
  </si>
  <si>
    <t>TA</t>
  </si>
  <si>
    <t>SM / C24</t>
  </si>
  <si>
    <t>závitová tyč M30 DIN 975</t>
  </si>
  <si>
    <t>Ø30</t>
  </si>
  <si>
    <t>kramle tesařská 30/15 x 400</t>
  </si>
  <si>
    <t>svorník M16 x 500</t>
  </si>
  <si>
    <t>podložka velkoplošná pro M16</t>
  </si>
  <si>
    <t>matice čtyřhranná M16 atyp</t>
  </si>
  <si>
    <t>ocel</t>
  </si>
  <si>
    <t>alternativní materiál:</t>
  </si>
  <si>
    <t>hmoždík Buldog 50/17</t>
  </si>
  <si>
    <t>svorník M30 x 330</t>
  </si>
  <si>
    <t>podložka velkoplošná pro M30</t>
  </si>
  <si>
    <t>MD / C24</t>
  </si>
  <si>
    <t>matice čtyřhranná M30 atyp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</si>
</sst>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20" xfId="0" applyBorder="1"/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115" zoomScaleNormal="115" workbookViewId="0"/>
  </sheetViews>
  <sheetFormatPr defaultRowHeight="15" x14ac:dyDescent="0.25"/>
  <cols>
    <col min="1" max="1" width="3.7109375" customWidth="1"/>
    <col min="2" max="2" width="23.28515625" bestFit="1" customWidth="1"/>
    <col min="3" max="3" width="8.7109375" customWidth="1"/>
    <col min="4" max="4" width="9.140625" bestFit="1" customWidth="1"/>
    <col min="5" max="7" width="7.7109375" customWidth="1"/>
    <col min="8" max="9" width="8.7109375" customWidth="1"/>
  </cols>
  <sheetData>
    <row r="1" spans="1:9" ht="15.75" thickBot="1" x14ac:dyDescent="0.3">
      <c r="B1" s="1"/>
      <c r="C1" s="1"/>
      <c r="D1" s="1"/>
      <c r="E1" s="1"/>
      <c r="F1" s="1"/>
      <c r="G1" s="1"/>
      <c r="H1" s="1"/>
    </row>
    <row r="2" spans="1:9" ht="39" thickBot="1" x14ac:dyDescent="0.3">
      <c r="A2" s="5"/>
      <c r="B2" s="6" t="s">
        <v>0</v>
      </c>
      <c r="C2" s="25" t="s">
        <v>11</v>
      </c>
      <c r="D2" s="25" t="s">
        <v>6</v>
      </c>
      <c r="E2" s="25" t="s">
        <v>2</v>
      </c>
      <c r="F2" s="25" t="s">
        <v>3</v>
      </c>
      <c r="G2" s="25" t="s">
        <v>4</v>
      </c>
      <c r="H2" s="25" t="s">
        <v>5</v>
      </c>
      <c r="I2" s="26" t="s">
        <v>12</v>
      </c>
    </row>
    <row r="3" spans="1:9" x14ac:dyDescent="0.25">
      <c r="A3" s="20">
        <v>1</v>
      </c>
      <c r="B3" s="21" t="s">
        <v>13</v>
      </c>
      <c r="C3" s="22">
        <v>91</v>
      </c>
      <c r="D3" s="22" t="s">
        <v>47</v>
      </c>
      <c r="E3" s="23">
        <v>230</v>
      </c>
      <c r="F3" s="23">
        <v>280</v>
      </c>
      <c r="G3" s="23">
        <v>800</v>
      </c>
      <c r="H3" s="30">
        <f t="shared" ref="H3:H4" si="0">E3*F3*G3/1000000000</f>
        <v>5.1520000000000003E-2</v>
      </c>
      <c r="I3" s="24">
        <f>H3*0.45</f>
        <v>2.3184000000000003E-2</v>
      </c>
    </row>
    <row r="4" spans="1:9" x14ac:dyDescent="0.25">
      <c r="A4" s="9">
        <v>2</v>
      </c>
      <c r="B4" s="2" t="s">
        <v>14</v>
      </c>
      <c r="C4" s="19" t="s">
        <v>15</v>
      </c>
      <c r="D4" s="19" t="s">
        <v>47</v>
      </c>
      <c r="E4" s="4">
        <v>230</v>
      </c>
      <c r="F4" s="4">
        <v>280</v>
      </c>
      <c r="G4" s="4">
        <v>3500</v>
      </c>
      <c r="H4" s="29">
        <f t="shared" si="0"/>
        <v>0.22539999999999999</v>
      </c>
      <c r="I4" s="10">
        <f t="shared" ref="I4" si="1">H4*0.45</f>
        <v>0.10142999999999999</v>
      </c>
    </row>
    <row r="5" spans="1:9" x14ac:dyDescent="0.25">
      <c r="A5" s="9">
        <v>3</v>
      </c>
      <c r="B5" s="2" t="s">
        <v>16</v>
      </c>
      <c r="C5" s="19">
        <v>109</v>
      </c>
      <c r="D5" s="19" t="s">
        <v>47</v>
      </c>
      <c r="E5" s="4">
        <v>230</v>
      </c>
      <c r="F5" s="4">
        <v>280</v>
      </c>
      <c r="G5" s="4">
        <v>6300</v>
      </c>
      <c r="H5" s="29">
        <f>E5*F5*G5/1000000000</f>
        <v>0.40572000000000003</v>
      </c>
      <c r="I5" s="10">
        <f>H5*0.45</f>
        <v>0.18257400000000001</v>
      </c>
    </row>
    <row r="6" spans="1:9" x14ac:dyDescent="0.25">
      <c r="A6" s="9">
        <v>4</v>
      </c>
      <c r="B6" s="2" t="s">
        <v>17</v>
      </c>
      <c r="C6" s="19">
        <v>87</v>
      </c>
      <c r="D6" s="19" t="s">
        <v>47</v>
      </c>
      <c r="E6" s="4">
        <v>150</v>
      </c>
      <c r="F6" s="4">
        <v>170</v>
      </c>
      <c r="G6" s="4">
        <v>4000</v>
      </c>
      <c r="H6" s="29">
        <f t="shared" ref="H6:H10" si="2">E6*F6*G6/1000000000</f>
        <v>0.10199999999999999</v>
      </c>
      <c r="I6" s="10">
        <f t="shared" ref="I6:I10" si="3">H6*0.45</f>
        <v>4.5899999999999996E-2</v>
      </c>
    </row>
    <row r="7" spans="1:9" x14ac:dyDescent="0.25">
      <c r="A7" s="9">
        <v>5</v>
      </c>
      <c r="B7" s="2" t="s">
        <v>18</v>
      </c>
      <c r="C7" s="19">
        <v>88</v>
      </c>
      <c r="D7" s="19" t="s">
        <v>47</v>
      </c>
      <c r="E7" s="4">
        <v>160</v>
      </c>
      <c r="F7" s="4">
        <v>250</v>
      </c>
      <c r="G7" s="4">
        <v>6500</v>
      </c>
      <c r="H7" s="29">
        <f t="shared" si="2"/>
        <v>0.26</v>
      </c>
      <c r="I7" s="10">
        <f t="shared" si="3"/>
        <v>0.11700000000000001</v>
      </c>
    </row>
    <row r="8" spans="1:9" x14ac:dyDescent="0.25">
      <c r="A8" s="9">
        <v>6</v>
      </c>
      <c r="B8" s="2" t="s">
        <v>18</v>
      </c>
      <c r="C8" s="19">
        <v>100</v>
      </c>
      <c r="D8" s="19" t="s">
        <v>47</v>
      </c>
      <c r="E8" s="4">
        <v>160</v>
      </c>
      <c r="F8" s="4">
        <v>250</v>
      </c>
      <c r="G8" s="4">
        <v>11800</v>
      </c>
      <c r="H8" s="29">
        <f t="shared" si="2"/>
        <v>0.47199999999999998</v>
      </c>
      <c r="I8" s="10">
        <f t="shared" si="3"/>
        <v>0.21240000000000001</v>
      </c>
    </row>
    <row r="9" spans="1:9" x14ac:dyDescent="0.25">
      <c r="A9" s="9">
        <v>7</v>
      </c>
      <c r="B9" s="2" t="s">
        <v>18</v>
      </c>
      <c r="C9" s="19">
        <v>107</v>
      </c>
      <c r="D9" s="19" t="s">
        <v>47</v>
      </c>
      <c r="E9" s="4">
        <v>160</v>
      </c>
      <c r="F9" s="4">
        <v>250</v>
      </c>
      <c r="G9" s="4">
        <v>9000</v>
      </c>
      <c r="H9" s="29">
        <f t="shared" ref="H9" si="4">E9*F9*G9/1000000000</f>
        <v>0.36</v>
      </c>
      <c r="I9" s="10">
        <f t="shared" ref="I9" si="5">H9*0.45</f>
        <v>0.16200000000000001</v>
      </c>
    </row>
    <row r="10" spans="1:9" ht="15.75" thickBot="1" x14ac:dyDescent="0.3">
      <c r="A10" s="11">
        <v>8</v>
      </c>
      <c r="B10" s="12" t="s">
        <v>45</v>
      </c>
      <c r="C10" s="28" t="s">
        <v>46</v>
      </c>
      <c r="D10" s="28" t="s">
        <v>47</v>
      </c>
      <c r="E10" s="13">
        <v>120</v>
      </c>
      <c r="F10" s="13">
        <v>200</v>
      </c>
      <c r="G10" s="13">
        <v>9000</v>
      </c>
      <c r="H10" s="31">
        <f t="shared" si="2"/>
        <v>0.216</v>
      </c>
      <c r="I10" s="14">
        <f t="shared" si="3"/>
        <v>9.7199999999999995E-2</v>
      </c>
    </row>
    <row r="11" spans="1:9" x14ac:dyDescent="0.25">
      <c r="B11" s="16" t="s">
        <v>1</v>
      </c>
      <c r="H11" s="15">
        <f>SUM(H3:H10)</f>
        <v>2.0926400000000003</v>
      </c>
      <c r="I11" s="15">
        <f>SUM(I3:I10)</f>
        <v>0.94168799999999997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B1" zoomScale="130" zoomScaleNormal="130" workbookViewId="0">
      <selection activeCell="B1" sqref="B1"/>
    </sheetView>
  </sheetViews>
  <sheetFormatPr defaultRowHeight="15" x14ac:dyDescent="0.25"/>
  <cols>
    <col min="1" max="1" width="3.7109375" customWidth="1"/>
    <col min="2" max="2" width="28.28515625" bestFit="1" customWidth="1"/>
    <col min="3" max="3" width="23.140625" bestFit="1" customWidth="1"/>
    <col min="4" max="4" width="5.7109375" customWidth="1"/>
    <col min="5" max="5" width="7.140625" customWidth="1"/>
    <col min="6" max="6" width="7.42578125" customWidth="1"/>
    <col min="7" max="7" width="6.7109375" customWidth="1"/>
    <col min="8" max="8" width="8.7109375" customWidth="1"/>
  </cols>
  <sheetData>
    <row r="1" spans="1:10" ht="15.75" thickBot="1" x14ac:dyDescent="0.3">
      <c r="B1" s="1"/>
      <c r="C1" s="1"/>
      <c r="D1" s="1"/>
      <c r="E1" s="1"/>
      <c r="F1" s="1"/>
      <c r="G1" s="1"/>
      <c r="H1" s="1"/>
    </row>
    <row r="2" spans="1:10" ht="26.25" thickBot="1" x14ac:dyDescent="0.3">
      <c r="A2" s="49"/>
      <c r="B2" s="59" t="s">
        <v>0</v>
      </c>
      <c r="C2" s="60" t="s">
        <v>6</v>
      </c>
      <c r="D2" s="60" t="s">
        <v>9</v>
      </c>
      <c r="E2" s="60" t="s">
        <v>7</v>
      </c>
      <c r="F2" s="60" t="s">
        <v>2</v>
      </c>
      <c r="G2" s="60" t="s">
        <v>4</v>
      </c>
      <c r="H2" s="61" t="s">
        <v>8</v>
      </c>
      <c r="J2" s="54" t="s">
        <v>29</v>
      </c>
    </row>
    <row r="3" spans="1:10" x14ac:dyDescent="0.25">
      <c r="A3" s="62"/>
      <c r="B3" s="43" t="s">
        <v>50</v>
      </c>
      <c r="C3" s="44" t="s">
        <v>20</v>
      </c>
      <c r="D3" s="27">
        <v>3</v>
      </c>
      <c r="E3" s="7">
        <v>15</v>
      </c>
      <c r="F3" s="7">
        <v>30</v>
      </c>
      <c r="G3" s="45">
        <v>670</v>
      </c>
      <c r="H3" s="50">
        <f t="shared" ref="H3" si="0">D3*E3*F3*G3*7.85/1000000</f>
        <v>7.1003249999999998</v>
      </c>
    </row>
    <row r="4" spans="1:10" x14ac:dyDescent="0.25">
      <c r="A4" s="62"/>
      <c r="B4" s="46" t="s">
        <v>51</v>
      </c>
      <c r="C4" s="2" t="s">
        <v>21</v>
      </c>
      <c r="D4" s="19">
        <v>7</v>
      </c>
      <c r="E4" s="33" t="s">
        <v>23</v>
      </c>
      <c r="F4" s="32" t="s">
        <v>22</v>
      </c>
      <c r="G4" s="18">
        <v>500</v>
      </c>
      <c r="H4" s="51">
        <v>5</v>
      </c>
    </row>
    <row r="5" spans="1:10" x14ac:dyDescent="0.25">
      <c r="A5" s="62"/>
      <c r="B5" s="46" t="s">
        <v>52</v>
      </c>
      <c r="C5" s="3" t="s">
        <v>28</v>
      </c>
      <c r="D5" s="19">
        <v>14</v>
      </c>
      <c r="E5" s="32" t="s">
        <v>22</v>
      </c>
      <c r="F5" s="32" t="s">
        <v>22</v>
      </c>
      <c r="G5" s="32" t="s">
        <v>22</v>
      </c>
      <c r="H5" s="51">
        <v>0.1</v>
      </c>
    </row>
    <row r="6" spans="1:10" x14ac:dyDescent="0.25">
      <c r="A6" s="62"/>
      <c r="B6" s="46" t="s">
        <v>53</v>
      </c>
      <c r="C6" s="3" t="s">
        <v>54</v>
      </c>
      <c r="D6" s="19">
        <v>14</v>
      </c>
      <c r="E6" s="32" t="s">
        <v>22</v>
      </c>
      <c r="F6" s="32" t="s">
        <v>22</v>
      </c>
      <c r="G6" s="32" t="s">
        <v>22</v>
      </c>
      <c r="H6" s="51">
        <v>1</v>
      </c>
    </row>
    <row r="7" spans="1:10" ht="15.75" thickBot="1" x14ac:dyDescent="0.3">
      <c r="A7" s="62"/>
      <c r="B7" s="47" t="s">
        <v>56</v>
      </c>
      <c r="C7" s="17" t="s">
        <v>10</v>
      </c>
      <c r="D7" s="28">
        <v>4</v>
      </c>
      <c r="E7" s="48" t="s">
        <v>22</v>
      </c>
      <c r="F7" s="48" t="s">
        <v>22</v>
      </c>
      <c r="G7" s="48" t="s">
        <v>22</v>
      </c>
      <c r="H7" s="63">
        <v>0.1</v>
      </c>
    </row>
    <row r="8" spans="1:10" x14ac:dyDescent="0.25">
      <c r="A8" s="62"/>
      <c r="B8" s="65" t="s">
        <v>55</v>
      </c>
      <c r="C8" s="64"/>
      <c r="D8" s="64"/>
      <c r="E8" s="64"/>
      <c r="F8" s="64"/>
      <c r="G8" s="64"/>
      <c r="H8" s="66"/>
    </row>
    <row r="9" spans="1:10" x14ac:dyDescent="0.25">
      <c r="A9" s="41">
        <v>1</v>
      </c>
      <c r="B9" s="46" t="s">
        <v>19</v>
      </c>
      <c r="C9" s="3" t="s">
        <v>20</v>
      </c>
      <c r="D9" s="19">
        <v>6</v>
      </c>
      <c r="E9" s="4">
        <v>10</v>
      </c>
      <c r="F9" s="4">
        <v>80</v>
      </c>
      <c r="G9" s="18">
        <v>950</v>
      </c>
      <c r="H9" s="51">
        <f>D9*E9*F9*G9*7.85/1000000</f>
        <v>35.795999999999999</v>
      </c>
    </row>
    <row r="10" spans="1:10" x14ac:dyDescent="0.25">
      <c r="A10" s="42">
        <v>2</v>
      </c>
      <c r="B10" s="46" t="s">
        <v>24</v>
      </c>
      <c r="C10" s="2" t="s">
        <v>21</v>
      </c>
      <c r="D10" s="19">
        <v>6</v>
      </c>
      <c r="E10" s="33" t="s">
        <v>23</v>
      </c>
      <c r="F10" s="32" t="s">
        <v>22</v>
      </c>
      <c r="G10" s="18">
        <v>425</v>
      </c>
      <c r="H10" s="51">
        <f>D10*J10</f>
        <v>4.1999999999999993</v>
      </c>
      <c r="J10">
        <v>0.7</v>
      </c>
    </row>
    <row r="11" spans="1:10" x14ac:dyDescent="0.25">
      <c r="A11" s="42">
        <v>3</v>
      </c>
      <c r="B11" s="46" t="s">
        <v>25</v>
      </c>
      <c r="C11" s="2" t="s">
        <v>21</v>
      </c>
      <c r="D11" s="19">
        <v>3</v>
      </c>
      <c r="E11" s="33" t="s">
        <v>23</v>
      </c>
      <c r="F11" s="32" t="s">
        <v>22</v>
      </c>
      <c r="G11" s="18">
        <v>330</v>
      </c>
      <c r="H11" s="51">
        <f t="shared" ref="H11:H13" si="1">D11*J11</f>
        <v>1.7999999999999998</v>
      </c>
      <c r="J11">
        <v>0.6</v>
      </c>
    </row>
    <row r="12" spans="1:10" x14ac:dyDescent="0.25">
      <c r="A12" s="42"/>
      <c r="B12" s="46" t="s">
        <v>27</v>
      </c>
      <c r="C12" s="3" t="s">
        <v>26</v>
      </c>
      <c r="D12" s="19">
        <v>24</v>
      </c>
      <c r="E12" s="32" t="s">
        <v>22</v>
      </c>
      <c r="F12" s="32" t="s">
        <v>22</v>
      </c>
      <c r="G12" s="32" t="s">
        <v>22</v>
      </c>
      <c r="H12" s="51">
        <f t="shared" si="1"/>
        <v>0.72</v>
      </c>
      <c r="J12">
        <v>0.03</v>
      </c>
    </row>
    <row r="13" spans="1:10" x14ac:dyDescent="0.25">
      <c r="A13" s="42"/>
      <c r="B13" s="46" t="s">
        <v>52</v>
      </c>
      <c r="C13" s="3" t="s">
        <v>28</v>
      </c>
      <c r="D13" s="19">
        <v>6</v>
      </c>
      <c r="E13" s="32" t="s">
        <v>22</v>
      </c>
      <c r="F13" s="32" t="s">
        <v>22</v>
      </c>
      <c r="G13" s="32" t="s">
        <v>22</v>
      </c>
      <c r="H13" s="51">
        <f t="shared" si="1"/>
        <v>0.06</v>
      </c>
      <c r="J13">
        <v>0.01</v>
      </c>
    </row>
    <row r="14" spans="1:10" x14ac:dyDescent="0.25">
      <c r="A14" s="36"/>
      <c r="B14" s="46" t="s">
        <v>57</v>
      </c>
      <c r="C14" s="3" t="s">
        <v>48</v>
      </c>
      <c r="D14" s="19">
        <v>2</v>
      </c>
      <c r="E14" s="33" t="s">
        <v>49</v>
      </c>
      <c r="F14" s="32" t="s">
        <v>22</v>
      </c>
      <c r="G14" s="18">
        <v>330</v>
      </c>
      <c r="H14" s="51">
        <v>2</v>
      </c>
    </row>
    <row r="15" spans="1:10" x14ac:dyDescent="0.25">
      <c r="A15" s="36"/>
      <c r="B15" s="46" t="s">
        <v>58</v>
      </c>
      <c r="C15" s="3" t="s">
        <v>28</v>
      </c>
      <c r="D15" s="19">
        <v>4</v>
      </c>
      <c r="E15" s="32" t="s">
        <v>22</v>
      </c>
      <c r="F15" s="32" t="s">
        <v>22</v>
      </c>
      <c r="G15" s="32" t="s">
        <v>22</v>
      </c>
      <c r="H15" s="51">
        <v>0.1</v>
      </c>
    </row>
    <row r="16" spans="1:10" ht="15.75" thickBot="1" x14ac:dyDescent="0.3">
      <c r="A16" s="36"/>
      <c r="B16" s="47" t="s">
        <v>60</v>
      </c>
      <c r="C16" s="17" t="s">
        <v>54</v>
      </c>
      <c r="D16" s="28">
        <v>4</v>
      </c>
      <c r="E16" s="48" t="s">
        <v>22</v>
      </c>
      <c r="F16" s="48" t="s">
        <v>22</v>
      </c>
      <c r="G16" s="48" t="s">
        <v>22</v>
      </c>
      <c r="H16" s="63">
        <v>0.5</v>
      </c>
    </row>
    <row r="17" spans="1:8" ht="5.25" customHeight="1" x14ac:dyDescent="0.25">
      <c r="A17" s="36"/>
      <c r="B17" s="37"/>
      <c r="C17" s="38"/>
      <c r="D17" s="39"/>
      <c r="E17" s="40"/>
      <c r="F17" s="40"/>
      <c r="G17" s="40"/>
      <c r="H17" s="52"/>
    </row>
    <row r="18" spans="1:8" ht="15.75" thickBot="1" x14ac:dyDescent="0.3">
      <c r="A18" s="34"/>
      <c r="B18" s="16" t="s">
        <v>1</v>
      </c>
      <c r="C18" s="35"/>
      <c r="D18" s="35"/>
      <c r="E18" s="35"/>
      <c r="F18" s="35"/>
      <c r="G18" s="35"/>
      <c r="H18" s="53">
        <f>SUM(H9:H16)</f>
        <v>45.175999999999995</v>
      </c>
    </row>
  </sheetData>
  <mergeCells count="1">
    <mergeCell ref="B8:H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5" zoomScaleNormal="115" workbookViewId="0"/>
  </sheetViews>
  <sheetFormatPr defaultRowHeight="15" x14ac:dyDescent="0.25"/>
  <cols>
    <col min="1" max="1" width="3.7109375" customWidth="1"/>
    <col min="2" max="2" width="23.28515625" bestFit="1" customWidth="1"/>
    <col min="3" max="3" width="8.42578125" customWidth="1"/>
    <col min="4" max="4" width="9.42578125" bestFit="1" customWidth="1"/>
    <col min="5" max="7" width="7.7109375" customWidth="1"/>
    <col min="8" max="9" width="8.7109375" customWidth="1"/>
  </cols>
  <sheetData>
    <row r="1" spans="1:9" ht="15.75" thickBot="1" x14ac:dyDescent="0.3">
      <c r="B1" s="1"/>
      <c r="C1" s="1"/>
      <c r="D1" s="1"/>
      <c r="E1" s="1"/>
      <c r="F1" s="1"/>
      <c r="G1" s="1"/>
      <c r="H1" s="1"/>
    </row>
    <row r="2" spans="1:9" ht="39" thickBot="1" x14ac:dyDescent="0.3">
      <c r="A2" s="5"/>
      <c r="B2" s="6" t="s">
        <v>0</v>
      </c>
      <c r="C2" s="25" t="s">
        <v>11</v>
      </c>
      <c r="D2" s="25" t="s">
        <v>6</v>
      </c>
      <c r="E2" s="25" t="s">
        <v>2</v>
      </c>
      <c r="F2" s="25" t="s">
        <v>3</v>
      </c>
      <c r="G2" s="25" t="s">
        <v>4</v>
      </c>
      <c r="H2" s="25" t="s">
        <v>5</v>
      </c>
      <c r="I2" s="26" t="s">
        <v>12</v>
      </c>
    </row>
    <row r="3" spans="1:9" x14ac:dyDescent="0.25">
      <c r="A3" s="55">
        <v>1</v>
      </c>
      <c r="B3" s="56" t="s">
        <v>13</v>
      </c>
      <c r="C3" s="27">
        <v>48</v>
      </c>
      <c r="D3" s="27" t="s">
        <v>47</v>
      </c>
      <c r="E3" s="7">
        <v>230</v>
      </c>
      <c r="F3" s="7">
        <v>280</v>
      </c>
      <c r="G3" s="7">
        <v>1800</v>
      </c>
      <c r="H3" s="57">
        <f t="shared" ref="H3:H7" si="0">E3*F3*G3/1000000000</f>
        <v>0.11592</v>
      </c>
      <c r="I3" s="8">
        <f>H3*0.45</f>
        <v>5.2164000000000002E-2</v>
      </c>
    </row>
    <row r="4" spans="1:9" x14ac:dyDescent="0.25">
      <c r="A4" s="20">
        <v>2</v>
      </c>
      <c r="B4" s="21" t="s">
        <v>13</v>
      </c>
      <c r="C4" s="22">
        <v>50</v>
      </c>
      <c r="D4" s="19" t="s">
        <v>47</v>
      </c>
      <c r="E4" s="4">
        <v>230</v>
      </c>
      <c r="F4" s="23">
        <v>280</v>
      </c>
      <c r="G4" s="23">
        <v>1800</v>
      </c>
      <c r="H4" s="30">
        <f t="shared" si="0"/>
        <v>0.11592</v>
      </c>
      <c r="I4" s="24">
        <f t="shared" ref="I4:I7" si="1">H4*0.45</f>
        <v>5.2164000000000002E-2</v>
      </c>
    </row>
    <row r="5" spans="1:9" x14ac:dyDescent="0.25">
      <c r="A5" s="20">
        <v>3</v>
      </c>
      <c r="B5" s="21" t="s">
        <v>13</v>
      </c>
      <c r="C5" s="22">
        <v>51</v>
      </c>
      <c r="D5" s="19" t="s">
        <v>47</v>
      </c>
      <c r="E5" s="4">
        <v>230</v>
      </c>
      <c r="F5" s="23">
        <v>280</v>
      </c>
      <c r="G5" s="23">
        <v>1800</v>
      </c>
      <c r="H5" s="30">
        <f t="shared" si="0"/>
        <v>0.11592</v>
      </c>
      <c r="I5" s="24">
        <f t="shared" si="1"/>
        <v>5.2164000000000002E-2</v>
      </c>
    </row>
    <row r="6" spans="1:9" x14ac:dyDescent="0.25">
      <c r="A6" s="20">
        <v>4</v>
      </c>
      <c r="B6" s="21" t="s">
        <v>13</v>
      </c>
      <c r="C6" s="22">
        <v>55</v>
      </c>
      <c r="D6" s="19" t="s">
        <v>47</v>
      </c>
      <c r="E6" s="4">
        <v>230</v>
      </c>
      <c r="F6" s="23">
        <v>280</v>
      </c>
      <c r="G6" s="23">
        <v>800</v>
      </c>
      <c r="H6" s="30">
        <f t="shared" si="0"/>
        <v>5.1520000000000003E-2</v>
      </c>
      <c r="I6" s="24">
        <f t="shared" si="1"/>
        <v>2.3184000000000003E-2</v>
      </c>
    </row>
    <row r="7" spans="1:9" x14ac:dyDescent="0.25">
      <c r="A7" s="20">
        <v>5</v>
      </c>
      <c r="B7" s="21" t="s">
        <v>13</v>
      </c>
      <c r="C7" s="22">
        <v>56</v>
      </c>
      <c r="D7" s="19" t="s">
        <v>47</v>
      </c>
      <c r="E7" s="4">
        <v>230</v>
      </c>
      <c r="F7" s="23">
        <v>280</v>
      </c>
      <c r="G7" s="23">
        <v>800</v>
      </c>
      <c r="H7" s="30">
        <f t="shared" si="0"/>
        <v>5.1520000000000003E-2</v>
      </c>
      <c r="I7" s="24">
        <f t="shared" si="1"/>
        <v>2.3184000000000003E-2</v>
      </c>
    </row>
    <row r="8" spans="1:9" x14ac:dyDescent="0.25">
      <c r="A8" s="20">
        <v>6</v>
      </c>
      <c r="B8" s="2" t="s">
        <v>16</v>
      </c>
      <c r="C8" s="19">
        <v>49</v>
      </c>
      <c r="D8" s="19" t="s">
        <v>47</v>
      </c>
      <c r="E8" s="4">
        <v>230</v>
      </c>
      <c r="F8" s="4">
        <v>280</v>
      </c>
      <c r="G8" s="4">
        <v>3200</v>
      </c>
      <c r="H8" s="29">
        <f t="shared" ref="H8:H16" si="2">E8*F8*G8/1000000000</f>
        <v>0.20608000000000001</v>
      </c>
      <c r="I8" s="10">
        <f t="shared" ref="I8:I16" si="3">H8*0.45</f>
        <v>9.2736000000000013E-2</v>
      </c>
    </row>
    <row r="9" spans="1:9" x14ac:dyDescent="0.25">
      <c r="A9" s="20">
        <v>7</v>
      </c>
      <c r="B9" s="2" t="s">
        <v>30</v>
      </c>
      <c r="C9" s="19" t="s">
        <v>31</v>
      </c>
      <c r="D9" s="19" t="s">
        <v>47</v>
      </c>
      <c r="E9" s="4">
        <v>200</v>
      </c>
      <c r="F9" s="4">
        <v>250</v>
      </c>
      <c r="G9" s="4">
        <v>5200</v>
      </c>
      <c r="H9" s="29">
        <f t="shared" si="2"/>
        <v>0.26</v>
      </c>
      <c r="I9" s="10">
        <f t="shared" si="3"/>
        <v>0.11700000000000001</v>
      </c>
    </row>
    <row r="10" spans="1:9" x14ac:dyDescent="0.25">
      <c r="A10" s="20">
        <v>8</v>
      </c>
      <c r="B10" s="2" t="s">
        <v>30</v>
      </c>
      <c r="C10" s="19" t="s">
        <v>32</v>
      </c>
      <c r="D10" s="19" t="s">
        <v>47</v>
      </c>
      <c r="E10" s="4">
        <v>200</v>
      </c>
      <c r="F10" s="4">
        <v>250</v>
      </c>
      <c r="G10" s="4">
        <v>4500</v>
      </c>
      <c r="H10" s="29">
        <f t="shared" si="2"/>
        <v>0.22500000000000001</v>
      </c>
      <c r="I10" s="10">
        <f t="shared" si="3"/>
        <v>0.10125000000000001</v>
      </c>
    </row>
    <row r="11" spans="1:9" x14ac:dyDescent="0.25">
      <c r="A11" s="20">
        <v>9</v>
      </c>
      <c r="B11" s="2" t="s">
        <v>33</v>
      </c>
      <c r="C11" s="19" t="s">
        <v>34</v>
      </c>
      <c r="D11" s="19" t="s">
        <v>59</v>
      </c>
      <c r="E11" s="4">
        <v>140</v>
      </c>
      <c r="F11" s="4">
        <v>220</v>
      </c>
      <c r="G11" s="4">
        <v>5000</v>
      </c>
      <c r="H11" s="29">
        <f t="shared" si="2"/>
        <v>0.154</v>
      </c>
      <c r="I11" s="10">
        <f t="shared" si="3"/>
        <v>6.93E-2</v>
      </c>
    </row>
    <row r="12" spans="1:9" x14ac:dyDescent="0.25">
      <c r="A12" s="20">
        <v>10</v>
      </c>
      <c r="B12" s="2" t="s">
        <v>35</v>
      </c>
      <c r="C12" s="19" t="s">
        <v>36</v>
      </c>
      <c r="D12" s="19" t="s">
        <v>59</v>
      </c>
      <c r="E12" s="4">
        <v>200</v>
      </c>
      <c r="F12" s="4">
        <v>200</v>
      </c>
      <c r="G12" s="4">
        <v>1700</v>
      </c>
      <c r="H12" s="29">
        <f t="shared" si="2"/>
        <v>6.8000000000000005E-2</v>
      </c>
      <c r="I12" s="10">
        <f t="shared" si="3"/>
        <v>3.0600000000000002E-2</v>
      </c>
    </row>
    <row r="13" spans="1:9" x14ac:dyDescent="0.25">
      <c r="A13" s="20">
        <v>11</v>
      </c>
      <c r="B13" s="2" t="s">
        <v>35</v>
      </c>
      <c r="C13" s="19" t="s">
        <v>37</v>
      </c>
      <c r="D13" s="19" t="s">
        <v>59</v>
      </c>
      <c r="E13" s="4">
        <v>200</v>
      </c>
      <c r="F13" s="4">
        <v>200</v>
      </c>
      <c r="G13" s="4">
        <v>6700</v>
      </c>
      <c r="H13" s="29">
        <f t="shared" si="2"/>
        <v>0.26800000000000002</v>
      </c>
      <c r="I13" s="10">
        <f t="shared" si="3"/>
        <v>0.12060000000000001</v>
      </c>
    </row>
    <row r="14" spans="1:9" x14ac:dyDescent="0.25">
      <c r="A14" s="20">
        <v>12</v>
      </c>
      <c r="B14" s="2" t="s">
        <v>35</v>
      </c>
      <c r="C14" s="19" t="s">
        <v>38</v>
      </c>
      <c r="D14" s="19" t="s">
        <v>59</v>
      </c>
      <c r="E14" s="4">
        <v>200</v>
      </c>
      <c r="F14" s="4">
        <v>200</v>
      </c>
      <c r="G14" s="4">
        <v>2000</v>
      </c>
      <c r="H14" s="29">
        <f t="shared" si="2"/>
        <v>0.08</v>
      </c>
      <c r="I14" s="10">
        <f t="shared" si="3"/>
        <v>3.6000000000000004E-2</v>
      </c>
    </row>
    <row r="15" spans="1:9" x14ac:dyDescent="0.25">
      <c r="A15" s="20">
        <v>13</v>
      </c>
      <c r="B15" s="2" t="s">
        <v>33</v>
      </c>
      <c r="C15" s="19" t="s">
        <v>39</v>
      </c>
      <c r="D15" s="19" t="s">
        <v>59</v>
      </c>
      <c r="E15" s="4">
        <v>140</v>
      </c>
      <c r="F15" s="4">
        <v>220</v>
      </c>
      <c r="G15" s="4">
        <v>1300</v>
      </c>
      <c r="H15" s="29">
        <f t="shared" si="2"/>
        <v>4.0039999999999999E-2</v>
      </c>
      <c r="I15" s="10">
        <f t="shared" si="3"/>
        <v>1.8017999999999999E-2</v>
      </c>
    </row>
    <row r="16" spans="1:9" x14ac:dyDescent="0.25">
      <c r="A16" s="20">
        <v>14</v>
      </c>
      <c r="B16" s="2" t="s">
        <v>33</v>
      </c>
      <c r="C16" s="19" t="s">
        <v>40</v>
      </c>
      <c r="D16" s="19" t="s">
        <v>59</v>
      </c>
      <c r="E16" s="4">
        <v>140</v>
      </c>
      <c r="F16" s="4">
        <v>220</v>
      </c>
      <c r="G16" s="4">
        <v>1300</v>
      </c>
      <c r="H16" s="29">
        <f t="shared" si="2"/>
        <v>4.0039999999999999E-2</v>
      </c>
      <c r="I16" s="10">
        <f t="shared" si="3"/>
        <v>1.8017999999999999E-2</v>
      </c>
    </row>
    <row r="17" spans="1:9" x14ac:dyDescent="0.25">
      <c r="A17" s="20">
        <v>15</v>
      </c>
      <c r="B17" s="2" t="s">
        <v>41</v>
      </c>
      <c r="C17" s="19" t="s">
        <v>42</v>
      </c>
      <c r="D17" s="19" t="s">
        <v>47</v>
      </c>
      <c r="E17" s="4">
        <v>100</v>
      </c>
      <c r="F17" s="4">
        <v>200</v>
      </c>
      <c r="G17" s="4">
        <v>2200</v>
      </c>
      <c r="H17" s="29">
        <f t="shared" ref="H17" si="4">E17*F17*G17/1000000000</f>
        <v>4.3999999999999997E-2</v>
      </c>
      <c r="I17" s="10">
        <f t="shared" ref="I17" si="5">H17*0.45</f>
        <v>1.9799999999999998E-2</v>
      </c>
    </row>
    <row r="18" spans="1:9" x14ac:dyDescent="0.25">
      <c r="A18" s="20">
        <v>16</v>
      </c>
      <c r="B18" s="2" t="s">
        <v>41</v>
      </c>
      <c r="C18" s="19" t="s">
        <v>42</v>
      </c>
      <c r="D18" s="19" t="s">
        <v>47</v>
      </c>
      <c r="E18" s="4">
        <v>100</v>
      </c>
      <c r="F18" s="4">
        <v>200</v>
      </c>
      <c r="G18" s="4">
        <v>2200</v>
      </c>
      <c r="H18" s="29">
        <f t="shared" ref="H18" si="6">E18*F18*G18/1000000000</f>
        <v>4.3999999999999997E-2</v>
      </c>
      <c r="I18" s="10">
        <f t="shared" ref="I18" si="7">H18*0.45</f>
        <v>1.9799999999999998E-2</v>
      </c>
    </row>
    <row r="19" spans="1:9" x14ac:dyDescent="0.25">
      <c r="A19" s="20">
        <v>17</v>
      </c>
      <c r="B19" s="2" t="s">
        <v>41</v>
      </c>
      <c r="C19" s="19" t="s">
        <v>42</v>
      </c>
      <c r="D19" s="19" t="s">
        <v>47</v>
      </c>
      <c r="E19" s="4">
        <v>100</v>
      </c>
      <c r="F19" s="4">
        <v>200</v>
      </c>
      <c r="G19" s="4">
        <v>2200</v>
      </c>
      <c r="H19" s="29">
        <f t="shared" ref="H19:H23" si="8">E19*F19*G19/1000000000</f>
        <v>4.3999999999999997E-2</v>
      </c>
      <c r="I19" s="10">
        <f t="shared" ref="I19:I23" si="9">H19*0.45</f>
        <v>1.9799999999999998E-2</v>
      </c>
    </row>
    <row r="20" spans="1:9" x14ac:dyDescent="0.25">
      <c r="A20" s="20">
        <v>18</v>
      </c>
      <c r="B20" s="2" t="s">
        <v>41</v>
      </c>
      <c r="C20" s="19" t="s">
        <v>42</v>
      </c>
      <c r="D20" s="19" t="s">
        <v>47</v>
      </c>
      <c r="E20" s="4">
        <v>100</v>
      </c>
      <c r="F20" s="4">
        <v>200</v>
      </c>
      <c r="G20" s="4">
        <v>2200</v>
      </c>
      <c r="H20" s="29">
        <f t="shared" si="8"/>
        <v>4.3999999999999997E-2</v>
      </c>
      <c r="I20" s="10">
        <f t="shared" si="9"/>
        <v>1.9799999999999998E-2</v>
      </c>
    </row>
    <row r="21" spans="1:9" x14ac:dyDescent="0.25">
      <c r="A21" s="20">
        <v>19</v>
      </c>
      <c r="B21" s="2" t="s">
        <v>41</v>
      </c>
      <c r="C21" s="19" t="s">
        <v>42</v>
      </c>
      <c r="D21" s="19" t="s">
        <v>47</v>
      </c>
      <c r="E21" s="4">
        <v>100</v>
      </c>
      <c r="F21" s="4">
        <v>200</v>
      </c>
      <c r="G21" s="4">
        <v>2200</v>
      </c>
      <c r="H21" s="29">
        <f t="shared" si="8"/>
        <v>4.3999999999999997E-2</v>
      </c>
      <c r="I21" s="10">
        <f t="shared" si="9"/>
        <v>1.9799999999999998E-2</v>
      </c>
    </row>
    <row r="22" spans="1:9" x14ac:dyDescent="0.25">
      <c r="A22" s="20">
        <v>20</v>
      </c>
      <c r="B22" s="2" t="s">
        <v>41</v>
      </c>
      <c r="C22" s="19" t="s">
        <v>42</v>
      </c>
      <c r="D22" s="19" t="s">
        <v>47</v>
      </c>
      <c r="E22" s="4">
        <v>100</v>
      </c>
      <c r="F22" s="4">
        <v>200</v>
      </c>
      <c r="G22" s="4">
        <v>2200</v>
      </c>
      <c r="H22" s="29">
        <f t="shared" si="8"/>
        <v>4.3999999999999997E-2</v>
      </c>
      <c r="I22" s="10">
        <f t="shared" si="9"/>
        <v>1.9799999999999998E-2</v>
      </c>
    </row>
    <row r="23" spans="1:9" x14ac:dyDescent="0.25">
      <c r="A23" s="20">
        <v>21</v>
      </c>
      <c r="B23" s="2" t="s">
        <v>41</v>
      </c>
      <c r="C23" s="19" t="s">
        <v>42</v>
      </c>
      <c r="D23" s="19" t="s">
        <v>47</v>
      </c>
      <c r="E23" s="4">
        <v>100</v>
      </c>
      <c r="F23" s="4">
        <v>200</v>
      </c>
      <c r="G23" s="4">
        <v>2200</v>
      </c>
      <c r="H23" s="29">
        <f t="shared" si="8"/>
        <v>4.3999999999999997E-2</v>
      </c>
      <c r="I23" s="10">
        <f t="shared" si="9"/>
        <v>1.9799999999999998E-2</v>
      </c>
    </row>
    <row r="24" spans="1:9" x14ac:dyDescent="0.25">
      <c r="A24" s="20">
        <v>22</v>
      </c>
      <c r="B24" s="2" t="s">
        <v>41</v>
      </c>
      <c r="C24" s="19" t="s">
        <v>42</v>
      </c>
      <c r="D24" s="19" t="s">
        <v>47</v>
      </c>
      <c r="E24" s="4">
        <v>100</v>
      </c>
      <c r="F24" s="4">
        <v>200</v>
      </c>
      <c r="G24" s="4">
        <v>1700</v>
      </c>
      <c r="H24" s="29">
        <f t="shared" ref="H24" si="10">E24*F24*G24/1000000000</f>
        <v>3.4000000000000002E-2</v>
      </c>
      <c r="I24" s="10">
        <f t="shared" ref="I24" si="11">H24*0.45</f>
        <v>1.5300000000000001E-2</v>
      </c>
    </row>
    <row r="25" spans="1:9" x14ac:dyDescent="0.25">
      <c r="A25" s="20">
        <v>23</v>
      </c>
      <c r="B25" s="2" t="s">
        <v>41</v>
      </c>
      <c r="C25" s="19" t="s">
        <v>42</v>
      </c>
      <c r="D25" s="19" t="s">
        <v>47</v>
      </c>
      <c r="E25" s="4">
        <v>100</v>
      </c>
      <c r="F25" s="4">
        <v>200</v>
      </c>
      <c r="G25" s="4">
        <v>1700</v>
      </c>
      <c r="H25" s="29">
        <f t="shared" ref="H25:H28" si="12">E25*F25*G25/1000000000</f>
        <v>3.4000000000000002E-2</v>
      </c>
      <c r="I25" s="10">
        <f t="shared" ref="I25:I28" si="13">H25*0.45</f>
        <v>1.5300000000000001E-2</v>
      </c>
    </row>
    <row r="26" spans="1:9" x14ac:dyDescent="0.25">
      <c r="A26" s="20">
        <v>24</v>
      </c>
      <c r="B26" s="2" t="s">
        <v>41</v>
      </c>
      <c r="C26" s="19" t="s">
        <v>42</v>
      </c>
      <c r="D26" s="19" t="s">
        <v>47</v>
      </c>
      <c r="E26" s="4">
        <v>100</v>
      </c>
      <c r="F26" s="4">
        <v>200</v>
      </c>
      <c r="G26" s="4">
        <v>1700</v>
      </c>
      <c r="H26" s="29">
        <f t="shared" si="12"/>
        <v>3.4000000000000002E-2</v>
      </c>
      <c r="I26" s="10">
        <f t="shared" si="13"/>
        <v>1.5300000000000001E-2</v>
      </c>
    </row>
    <row r="27" spans="1:9" x14ac:dyDescent="0.25">
      <c r="A27" s="20">
        <v>25</v>
      </c>
      <c r="B27" s="2" t="s">
        <v>41</v>
      </c>
      <c r="C27" s="19" t="s">
        <v>42</v>
      </c>
      <c r="D27" s="19" t="s">
        <v>47</v>
      </c>
      <c r="E27" s="4">
        <v>100</v>
      </c>
      <c r="F27" s="4">
        <v>200</v>
      </c>
      <c r="G27" s="4">
        <v>1700</v>
      </c>
      <c r="H27" s="29">
        <f t="shared" si="12"/>
        <v>3.4000000000000002E-2</v>
      </c>
      <c r="I27" s="10">
        <f t="shared" si="13"/>
        <v>1.5300000000000001E-2</v>
      </c>
    </row>
    <row r="28" spans="1:9" x14ac:dyDescent="0.25">
      <c r="A28" s="20">
        <v>26</v>
      </c>
      <c r="B28" s="2" t="s">
        <v>43</v>
      </c>
      <c r="C28" s="19" t="s">
        <v>42</v>
      </c>
      <c r="D28" s="19" t="s">
        <v>47</v>
      </c>
      <c r="E28" s="4">
        <v>100</v>
      </c>
      <c r="F28" s="4">
        <v>200</v>
      </c>
      <c r="G28" s="4">
        <v>1700</v>
      </c>
      <c r="H28" s="29">
        <f t="shared" si="12"/>
        <v>3.4000000000000002E-2</v>
      </c>
      <c r="I28" s="10">
        <f t="shared" si="13"/>
        <v>1.5300000000000001E-2</v>
      </c>
    </row>
    <row r="29" spans="1:9" ht="15.75" thickBot="1" x14ac:dyDescent="0.3">
      <c r="A29" s="58">
        <v>27</v>
      </c>
      <c r="B29" s="12" t="s">
        <v>43</v>
      </c>
      <c r="C29" s="28" t="s">
        <v>42</v>
      </c>
      <c r="D29" s="28" t="s">
        <v>47</v>
      </c>
      <c r="E29" s="13">
        <v>100</v>
      </c>
      <c r="F29" s="13">
        <v>200</v>
      </c>
      <c r="G29" s="13">
        <v>1700</v>
      </c>
      <c r="H29" s="31">
        <f t="shared" ref="H29" si="14">E29*F29*G29/1000000000</f>
        <v>3.4000000000000002E-2</v>
      </c>
      <c r="I29" s="14">
        <f t="shared" ref="I29" si="15">H29*0.45</f>
        <v>1.5300000000000001E-2</v>
      </c>
    </row>
    <row r="30" spans="1:9" ht="5.25" customHeight="1" x14ac:dyDescent="0.25"/>
    <row r="31" spans="1:9" x14ac:dyDescent="0.25">
      <c r="B31" s="16" t="s">
        <v>1</v>
      </c>
      <c r="H31" s="15">
        <f>SUM(H3:H30)</f>
        <v>2.3039599999999991</v>
      </c>
      <c r="I31" s="15">
        <f>SUM(I3:I30)</f>
        <v>1.0367820000000005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B1" zoomScale="130" zoomScaleNormal="130" workbookViewId="0">
      <selection activeCell="B1" sqref="B1"/>
    </sheetView>
  </sheetViews>
  <sheetFormatPr defaultRowHeight="15" x14ac:dyDescent="0.25"/>
  <cols>
    <col min="1" max="1" width="3.7109375" customWidth="1"/>
    <col min="2" max="2" width="28.28515625" bestFit="1" customWidth="1"/>
    <col min="3" max="3" width="23.140625" bestFit="1" customWidth="1"/>
    <col min="4" max="4" width="5.7109375" customWidth="1"/>
    <col min="5" max="5" width="7.140625" customWidth="1"/>
    <col min="6" max="6" width="7.42578125" customWidth="1"/>
    <col min="7" max="7" width="6.7109375" customWidth="1"/>
    <col min="8" max="8" width="8.7109375" customWidth="1"/>
  </cols>
  <sheetData>
    <row r="1" spans="1:10" ht="15.75" thickBot="1" x14ac:dyDescent="0.3">
      <c r="B1" s="1"/>
      <c r="C1" s="1"/>
      <c r="D1" s="1"/>
      <c r="E1" s="1"/>
      <c r="F1" s="1"/>
      <c r="G1" s="1"/>
      <c r="H1" s="1"/>
    </row>
    <row r="2" spans="1:10" ht="26.25" thickBot="1" x14ac:dyDescent="0.3">
      <c r="A2" s="49"/>
      <c r="B2" s="59" t="s">
        <v>0</v>
      </c>
      <c r="C2" s="60" t="s">
        <v>6</v>
      </c>
      <c r="D2" s="60" t="s">
        <v>9</v>
      </c>
      <c r="E2" s="60" t="s">
        <v>7</v>
      </c>
      <c r="F2" s="60" t="s">
        <v>2</v>
      </c>
      <c r="G2" s="60" t="s">
        <v>4</v>
      </c>
      <c r="H2" s="61" t="s">
        <v>8</v>
      </c>
      <c r="J2" s="54" t="s">
        <v>29</v>
      </c>
    </row>
    <row r="3" spans="1:10" x14ac:dyDescent="0.25">
      <c r="A3" s="42">
        <v>3</v>
      </c>
      <c r="B3" s="43" t="s">
        <v>44</v>
      </c>
      <c r="C3" s="56" t="s">
        <v>21</v>
      </c>
      <c r="D3" s="27">
        <v>2</v>
      </c>
      <c r="E3" s="67" t="s">
        <v>23</v>
      </c>
      <c r="F3" s="68" t="s">
        <v>22</v>
      </c>
      <c r="G3" s="45">
        <v>700</v>
      </c>
      <c r="H3" s="50">
        <f t="shared" ref="H3:H5" si="0">D3*J3</f>
        <v>2.5</v>
      </c>
      <c r="J3">
        <v>1.25</v>
      </c>
    </row>
    <row r="4" spans="1:10" x14ac:dyDescent="0.25">
      <c r="A4" s="42"/>
      <c r="B4" s="46" t="s">
        <v>53</v>
      </c>
      <c r="C4" s="3" t="s">
        <v>54</v>
      </c>
      <c r="D4" s="19">
        <v>4</v>
      </c>
      <c r="E4" s="32" t="s">
        <v>22</v>
      </c>
      <c r="F4" s="32" t="s">
        <v>22</v>
      </c>
      <c r="G4" s="32" t="s">
        <v>22</v>
      </c>
      <c r="H4" s="51">
        <f t="shared" si="0"/>
        <v>0.12</v>
      </c>
      <c r="J4">
        <v>0.03</v>
      </c>
    </row>
    <row r="5" spans="1:10" ht="15.75" thickBot="1" x14ac:dyDescent="0.3">
      <c r="A5" s="42"/>
      <c r="B5" s="47" t="s">
        <v>52</v>
      </c>
      <c r="C5" s="17" t="s">
        <v>28</v>
      </c>
      <c r="D5" s="28">
        <v>4</v>
      </c>
      <c r="E5" s="48" t="s">
        <v>22</v>
      </c>
      <c r="F5" s="48" t="s">
        <v>22</v>
      </c>
      <c r="G5" s="48" t="s">
        <v>22</v>
      </c>
      <c r="H5" s="63">
        <f t="shared" si="0"/>
        <v>0.04</v>
      </c>
      <c r="J5">
        <v>0.01</v>
      </c>
    </row>
    <row r="6" spans="1:10" x14ac:dyDescent="0.25">
      <c r="A6" s="36"/>
      <c r="B6" s="69" t="s">
        <v>55</v>
      </c>
      <c r="C6" s="70"/>
      <c r="D6" s="70"/>
      <c r="E6" s="70"/>
      <c r="F6" s="70"/>
      <c r="G6" s="70"/>
      <c r="H6" s="71"/>
    </row>
    <row r="7" spans="1:10" x14ac:dyDescent="0.25">
      <c r="A7" s="36"/>
      <c r="B7" s="46" t="s">
        <v>57</v>
      </c>
      <c r="C7" s="3" t="s">
        <v>48</v>
      </c>
      <c r="D7" s="19">
        <v>2</v>
      </c>
      <c r="E7" s="33" t="s">
        <v>49</v>
      </c>
      <c r="F7" s="32" t="s">
        <v>22</v>
      </c>
      <c r="G7" s="18">
        <v>330</v>
      </c>
      <c r="H7" s="51">
        <v>2</v>
      </c>
    </row>
    <row r="8" spans="1:10" x14ac:dyDescent="0.25">
      <c r="A8" s="36"/>
      <c r="B8" s="46" t="s">
        <v>58</v>
      </c>
      <c r="C8" s="3" t="s">
        <v>28</v>
      </c>
      <c r="D8" s="19">
        <v>4</v>
      </c>
      <c r="E8" s="32" t="s">
        <v>22</v>
      </c>
      <c r="F8" s="32" t="s">
        <v>22</v>
      </c>
      <c r="G8" s="32" t="s">
        <v>22</v>
      </c>
      <c r="H8" s="51">
        <v>0.1</v>
      </c>
    </row>
    <row r="9" spans="1:10" ht="15.75" thickBot="1" x14ac:dyDescent="0.3">
      <c r="A9" s="36"/>
      <c r="B9" s="47" t="s">
        <v>60</v>
      </c>
      <c r="C9" s="17" t="s">
        <v>54</v>
      </c>
      <c r="D9" s="28">
        <v>4</v>
      </c>
      <c r="E9" s="48" t="s">
        <v>22</v>
      </c>
      <c r="F9" s="48" t="s">
        <v>22</v>
      </c>
      <c r="G9" s="48" t="s">
        <v>22</v>
      </c>
      <c r="H9" s="63">
        <v>0.5</v>
      </c>
    </row>
    <row r="10" spans="1:10" ht="6" customHeight="1" x14ac:dyDescent="0.25">
      <c r="A10" s="36"/>
      <c r="B10" s="37"/>
      <c r="C10" s="38"/>
      <c r="D10" s="39"/>
      <c r="E10" s="40"/>
      <c r="F10" s="40"/>
      <c r="G10" s="40"/>
      <c r="H10" s="52"/>
    </row>
    <row r="11" spans="1:10" ht="15.75" thickBot="1" x14ac:dyDescent="0.3">
      <c r="A11" s="34"/>
      <c r="B11" s="16" t="s">
        <v>1</v>
      </c>
      <c r="C11" s="35"/>
      <c r="D11" s="35"/>
      <c r="E11" s="35"/>
      <c r="F11" s="35"/>
      <c r="G11" s="35"/>
      <c r="H11" s="53">
        <f>SUM(H3:H9)</f>
        <v>5.26</v>
      </c>
    </row>
  </sheetData>
  <mergeCells count="1">
    <mergeCell ref="B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DŘEVO 1. ETAPA</vt:lpstr>
      <vt:lpstr>OCEL 1. ETAPA</vt:lpstr>
      <vt:lpstr>DŘEVO 2. ETAPA</vt:lpstr>
      <vt:lpstr>OCEL 2. ETAPA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Vonča</dc:creator>
  <cp:lastModifiedBy>Pavel Vonšovksý</cp:lastModifiedBy>
  <cp:lastPrinted>2024-05-09T05:47:54Z</cp:lastPrinted>
  <dcterms:created xsi:type="dcterms:W3CDTF">2022-09-02T07:06:49Z</dcterms:created>
  <dcterms:modified xsi:type="dcterms:W3CDTF">2024-05-09T09:24:30Z</dcterms:modified>
</cp:coreProperties>
</file>